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(DUKE) Natural Capital/NCA Timber Account/Stumpage Prices (2023)/"/>
    </mc:Choice>
  </mc:AlternateContent>
  <xr:revisionPtr revIDLastSave="6" documentId="8_{011BB9E7-B263-47FA-B3BD-6E5BA96BAAA6}" xr6:coauthVersionLast="47" xr6:coauthVersionMax="47" xr10:uidLastSave="{5D526C32-0F0A-4377-B120-F2D49C764961}"/>
  <bookViews>
    <workbookView xWindow="-108" yWindow="-108" windowWidth="23256" windowHeight="12576" tabRatio="792" activeTab="4" xr2:uid="{00000000-000D-0000-FFFF-FFFF00000000}"/>
  </bookViews>
  <sheets>
    <sheet name="Chart1" sheetId="5" r:id="rId1"/>
    <sheet name="Chart2" sheetId="6" r:id="rId2"/>
    <sheet name="Price_Data" sheetId="2" r:id="rId3"/>
    <sheet name="Sheet1" sheetId="7" r:id="rId4"/>
    <sheet name="annual_prices" sheetId="8" r:id="rId5"/>
    <sheet name="Inflation_Data" sheetId="3" r:id="rId6"/>
    <sheet name="Area_Weights_Data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645" i="2" l="1"/>
  <c r="BB645" i="2" s="1"/>
  <c r="AY646" i="2"/>
  <c r="BB643" i="2"/>
  <c r="BC643" i="2"/>
  <c r="BB644" i="2"/>
  <c r="BC644" i="2"/>
  <c r="BA644" i="2"/>
  <c r="AZ643" i="2"/>
  <c r="AZ644" i="2"/>
  <c r="AY643" i="2"/>
  <c r="AY644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D458" i="2" l="1"/>
  <c r="D643" i="2" s="1"/>
  <c r="E458" i="2"/>
  <c r="E643" i="2" s="1"/>
  <c r="F458" i="2"/>
  <c r="F643" i="2" s="1"/>
  <c r="G458" i="2"/>
  <c r="G643" i="2" s="1"/>
  <c r="H458" i="2"/>
  <c r="H643" i="2" s="1"/>
  <c r="I458" i="2"/>
  <c r="I643" i="2" s="1"/>
  <c r="J458" i="2"/>
  <c r="J643" i="2" s="1"/>
  <c r="K458" i="2"/>
  <c r="K643" i="2" s="1"/>
  <c r="L458" i="2"/>
  <c r="L643" i="2" s="1"/>
  <c r="M458" i="2"/>
  <c r="M643" i="2" s="1"/>
  <c r="N458" i="2"/>
  <c r="N643" i="2" s="1"/>
  <c r="O458" i="2"/>
  <c r="O643" i="2" s="1"/>
  <c r="P458" i="2"/>
  <c r="P643" i="2" s="1"/>
  <c r="Q458" i="2"/>
  <c r="Q643" i="2" s="1"/>
  <c r="R458" i="2"/>
  <c r="R643" i="2" s="1"/>
  <c r="S458" i="2"/>
  <c r="S643" i="2" s="1"/>
  <c r="T458" i="2"/>
  <c r="T643" i="2" s="1"/>
  <c r="U458" i="2"/>
  <c r="U643" i="2" s="1"/>
  <c r="V458" i="2"/>
  <c r="V643" i="2" s="1"/>
  <c r="W458" i="2"/>
  <c r="W643" i="2" s="1"/>
  <c r="X458" i="2"/>
  <c r="X643" i="2" s="1"/>
  <c r="Y458" i="2"/>
  <c r="Y643" i="2" s="1"/>
  <c r="Z458" i="2"/>
  <c r="Z643" i="2" s="1"/>
  <c r="AA458" i="2"/>
  <c r="AA643" i="2" s="1"/>
  <c r="AB458" i="2"/>
  <c r="AB643" i="2" s="1"/>
  <c r="AC458" i="2"/>
  <c r="AC643" i="2" s="1"/>
  <c r="AD458" i="2"/>
  <c r="AD643" i="2" s="1"/>
  <c r="AE458" i="2"/>
  <c r="AE643" i="2" s="1"/>
  <c r="AF458" i="2"/>
  <c r="AF643" i="2" s="1"/>
  <c r="AG458" i="2"/>
  <c r="AG643" i="2" s="1"/>
  <c r="AH458" i="2"/>
  <c r="AH643" i="2" s="1"/>
  <c r="AI458" i="2"/>
  <c r="AI643" i="2" s="1"/>
  <c r="AJ458" i="2"/>
  <c r="AJ643" i="2" s="1"/>
  <c r="AK458" i="2"/>
  <c r="AK643" i="2" s="1"/>
  <c r="AL458" i="2"/>
  <c r="AL643" i="2" s="1"/>
  <c r="AM458" i="2"/>
  <c r="AM643" i="2" s="1"/>
  <c r="AN458" i="2"/>
  <c r="AN643" i="2" s="1"/>
  <c r="AO458" i="2"/>
  <c r="AO643" i="2" s="1"/>
  <c r="AP458" i="2"/>
  <c r="AP643" i="2" s="1"/>
  <c r="AQ458" i="2"/>
  <c r="AQ643" i="2" s="1"/>
  <c r="AR458" i="2"/>
  <c r="AR643" i="2" s="1"/>
  <c r="AS458" i="2"/>
  <c r="AS643" i="2" s="1"/>
  <c r="AT458" i="2"/>
  <c r="AT643" i="2" s="1"/>
  <c r="AU458" i="2"/>
  <c r="AU643" i="2" s="1"/>
  <c r="D459" i="2"/>
  <c r="D644" i="2" s="1"/>
  <c r="E459" i="2"/>
  <c r="E644" i="2" s="1"/>
  <c r="F459" i="2"/>
  <c r="F644" i="2" s="1"/>
  <c r="G459" i="2"/>
  <c r="G644" i="2" s="1"/>
  <c r="H459" i="2"/>
  <c r="H644" i="2" s="1"/>
  <c r="I459" i="2"/>
  <c r="I644" i="2" s="1"/>
  <c r="J459" i="2"/>
  <c r="J644" i="2" s="1"/>
  <c r="K459" i="2"/>
  <c r="K644" i="2" s="1"/>
  <c r="L459" i="2"/>
  <c r="L644" i="2" s="1"/>
  <c r="M459" i="2"/>
  <c r="M644" i="2" s="1"/>
  <c r="N459" i="2"/>
  <c r="N644" i="2" s="1"/>
  <c r="O459" i="2"/>
  <c r="O644" i="2" s="1"/>
  <c r="P459" i="2"/>
  <c r="P644" i="2" s="1"/>
  <c r="Q459" i="2"/>
  <c r="Q644" i="2" s="1"/>
  <c r="R459" i="2"/>
  <c r="R644" i="2" s="1"/>
  <c r="S459" i="2"/>
  <c r="S644" i="2" s="1"/>
  <c r="T459" i="2"/>
  <c r="T644" i="2" s="1"/>
  <c r="U459" i="2"/>
  <c r="U644" i="2" s="1"/>
  <c r="V459" i="2"/>
  <c r="V644" i="2" s="1"/>
  <c r="W459" i="2"/>
  <c r="W644" i="2" s="1"/>
  <c r="X459" i="2"/>
  <c r="X644" i="2" s="1"/>
  <c r="Y459" i="2"/>
  <c r="Y644" i="2" s="1"/>
  <c r="Z459" i="2"/>
  <c r="Z644" i="2" s="1"/>
  <c r="AA459" i="2"/>
  <c r="AA644" i="2" s="1"/>
  <c r="AB459" i="2"/>
  <c r="AB644" i="2" s="1"/>
  <c r="AC459" i="2"/>
  <c r="AC644" i="2" s="1"/>
  <c r="AD459" i="2"/>
  <c r="AD644" i="2" s="1"/>
  <c r="AE459" i="2"/>
  <c r="AE644" i="2" s="1"/>
  <c r="AF459" i="2"/>
  <c r="AF644" i="2" s="1"/>
  <c r="AG459" i="2"/>
  <c r="AG644" i="2" s="1"/>
  <c r="AH459" i="2"/>
  <c r="AH644" i="2" s="1"/>
  <c r="AI459" i="2"/>
  <c r="AI644" i="2" s="1"/>
  <c r="AJ459" i="2"/>
  <c r="AJ644" i="2" s="1"/>
  <c r="AK459" i="2"/>
  <c r="AK644" i="2" s="1"/>
  <c r="AL459" i="2"/>
  <c r="AL644" i="2" s="1"/>
  <c r="AM459" i="2"/>
  <c r="AM644" i="2" s="1"/>
  <c r="AN459" i="2"/>
  <c r="AN644" i="2" s="1"/>
  <c r="AO459" i="2"/>
  <c r="AO644" i="2" s="1"/>
  <c r="AP459" i="2"/>
  <c r="AP644" i="2" s="1"/>
  <c r="AQ459" i="2"/>
  <c r="AQ644" i="2" s="1"/>
  <c r="AR459" i="2"/>
  <c r="AR644" i="2" s="1"/>
  <c r="AS459" i="2"/>
  <c r="AS644" i="2" s="1"/>
  <c r="AT459" i="2"/>
  <c r="AT644" i="2" s="1"/>
  <c r="AU459" i="2"/>
  <c r="AU644" i="2" s="1"/>
  <c r="BA512" i="2" l="1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D642" i="2" l="1"/>
  <c r="E642" i="2"/>
  <c r="F642" i="2"/>
  <c r="K642" i="2"/>
  <c r="L642" i="2"/>
  <c r="M642" i="2"/>
  <c r="N642" i="2"/>
  <c r="S642" i="2"/>
  <c r="T642" i="2"/>
  <c r="U642" i="2"/>
  <c r="V642" i="2"/>
  <c r="AA642" i="2"/>
  <c r="AB642" i="2"/>
  <c r="AC642" i="2"/>
  <c r="AD642" i="2"/>
  <c r="AI642" i="2"/>
  <c r="AJ642" i="2"/>
  <c r="AK642" i="2"/>
  <c r="AL642" i="2"/>
  <c r="AQ642" i="2"/>
  <c r="AR642" i="2"/>
  <c r="AS642" i="2"/>
  <c r="AT642" i="2"/>
  <c r="D457" i="2"/>
  <c r="E457" i="2"/>
  <c r="F457" i="2"/>
  <c r="G457" i="2"/>
  <c r="G642" i="2" s="1"/>
  <c r="H457" i="2"/>
  <c r="H642" i="2" s="1"/>
  <c r="I457" i="2"/>
  <c r="I642" i="2" s="1"/>
  <c r="J457" i="2"/>
  <c r="J642" i="2" s="1"/>
  <c r="K457" i="2"/>
  <c r="L457" i="2"/>
  <c r="M457" i="2"/>
  <c r="N457" i="2"/>
  <c r="O457" i="2"/>
  <c r="O642" i="2" s="1"/>
  <c r="P457" i="2"/>
  <c r="P642" i="2" s="1"/>
  <c r="Q457" i="2"/>
  <c r="Q642" i="2" s="1"/>
  <c r="R457" i="2"/>
  <c r="R642" i="2" s="1"/>
  <c r="S457" i="2"/>
  <c r="T457" i="2"/>
  <c r="U457" i="2"/>
  <c r="V457" i="2"/>
  <c r="W457" i="2"/>
  <c r="W642" i="2" s="1"/>
  <c r="X457" i="2"/>
  <c r="X642" i="2" s="1"/>
  <c r="Y457" i="2"/>
  <c r="Y642" i="2" s="1"/>
  <c r="Z457" i="2"/>
  <c r="Z642" i="2" s="1"/>
  <c r="AA457" i="2"/>
  <c r="AB457" i="2"/>
  <c r="AC457" i="2"/>
  <c r="AD457" i="2"/>
  <c r="AE457" i="2"/>
  <c r="AE642" i="2" s="1"/>
  <c r="AF457" i="2"/>
  <c r="AF642" i="2" s="1"/>
  <c r="AG457" i="2"/>
  <c r="AG642" i="2" s="1"/>
  <c r="AH457" i="2"/>
  <c r="AH642" i="2" s="1"/>
  <c r="AI457" i="2"/>
  <c r="AJ457" i="2"/>
  <c r="AK457" i="2"/>
  <c r="AL457" i="2"/>
  <c r="AM457" i="2"/>
  <c r="AM642" i="2" s="1"/>
  <c r="AN457" i="2"/>
  <c r="AN642" i="2" s="1"/>
  <c r="AO457" i="2"/>
  <c r="AO642" i="2" s="1"/>
  <c r="AP457" i="2"/>
  <c r="AP642" i="2" s="1"/>
  <c r="AQ457" i="2"/>
  <c r="AR457" i="2"/>
  <c r="AS457" i="2"/>
  <c r="AT457" i="2"/>
  <c r="AU457" i="2"/>
  <c r="AU642" i="2" s="1"/>
  <c r="AU846" i="2" l="1"/>
  <c r="AT846" i="2"/>
  <c r="AU845" i="2"/>
  <c r="AT845" i="2"/>
  <c r="AS846" i="2"/>
  <c r="AR846" i="2"/>
  <c r="AS845" i="2"/>
  <c r="AR845" i="2"/>
  <c r="AQ846" i="2"/>
  <c r="AP846" i="2"/>
  <c r="AQ845" i="2"/>
  <c r="AP845" i="2"/>
  <c r="AO846" i="2"/>
  <c r="AN846" i="2"/>
  <c r="AO845" i="2"/>
  <c r="AN845" i="2"/>
  <c r="AM846" i="2"/>
  <c r="AL846" i="2"/>
  <c r="AM845" i="2"/>
  <c r="AL845" i="2"/>
  <c r="AK846" i="2"/>
  <c r="AJ846" i="2"/>
  <c r="AK845" i="2"/>
  <c r="AJ845" i="2"/>
  <c r="AI846" i="2"/>
  <c r="AH846" i="2"/>
  <c r="AI845" i="2"/>
  <c r="AH845" i="2"/>
  <c r="AG846" i="2"/>
  <c r="AF846" i="2"/>
  <c r="AG845" i="2"/>
  <c r="AF845" i="2"/>
  <c r="AE846" i="2"/>
  <c r="AD846" i="2"/>
  <c r="AE845" i="2"/>
  <c r="AD845" i="2"/>
  <c r="AC846" i="2"/>
  <c r="AB846" i="2"/>
  <c r="AC845" i="2"/>
  <c r="AB845" i="2"/>
  <c r="AA846" i="2"/>
  <c r="Z846" i="2"/>
  <c r="AA845" i="2"/>
  <c r="Z845" i="2"/>
  <c r="Y846" i="2"/>
  <c r="X846" i="2"/>
  <c r="Y845" i="2"/>
  <c r="X845" i="2"/>
  <c r="W846" i="2"/>
  <c r="V846" i="2"/>
  <c r="W845" i="2"/>
  <c r="V845" i="2"/>
  <c r="U846" i="2"/>
  <c r="T846" i="2"/>
  <c r="U845" i="2"/>
  <c r="T845" i="2"/>
  <c r="S846" i="2"/>
  <c r="R846" i="2"/>
  <c r="S845" i="2"/>
  <c r="R845" i="2"/>
  <c r="Q846" i="2"/>
  <c r="P846" i="2"/>
  <c r="Q845" i="2"/>
  <c r="P845" i="2"/>
  <c r="O846" i="2"/>
  <c r="N846" i="2"/>
  <c r="O845" i="2"/>
  <c r="N845" i="2"/>
  <c r="M846" i="2"/>
  <c r="L846" i="2"/>
  <c r="M845" i="2"/>
  <c r="L845" i="2"/>
  <c r="K846" i="2"/>
  <c r="J846" i="2"/>
  <c r="K845" i="2"/>
  <c r="J845" i="2"/>
  <c r="I846" i="2"/>
  <c r="H846" i="2"/>
  <c r="I845" i="2"/>
  <c r="H845" i="2"/>
  <c r="G846" i="2"/>
  <c r="F846" i="2"/>
  <c r="G845" i="2"/>
  <c r="F845" i="2"/>
  <c r="E845" i="2"/>
  <c r="E846" i="2"/>
  <c r="D845" i="2"/>
  <c r="D846" i="2"/>
  <c r="D641" i="2"/>
  <c r="J641" i="2"/>
  <c r="R641" i="2"/>
  <c r="S641" i="2"/>
  <c r="T641" i="2"/>
  <c r="Z641" i="2"/>
  <c r="AH641" i="2"/>
  <c r="AI641" i="2"/>
  <c r="AJ641" i="2"/>
  <c r="AP641" i="2"/>
  <c r="D456" i="2"/>
  <c r="E456" i="2"/>
  <c r="E641" i="2" s="1"/>
  <c r="F456" i="2"/>
  <c r="F641" i="2" s="1"/>
  <c r="G456" i="2"/>
  <c r="G641" i="2" s="1"/>
  <c r="H456" i="2"/>
  <c r="H641" i="2" s="1"/>
  <c r="I456" i="2"/>
  <c r="I641" i="2" s="1"/>
  <c r="J456" i="2"/>
  <c r="K456" i="2"/>
  <c r="K641" i="2" s="1"/>
  <c r="L456" i="2"/>
  <c r="L641" i="2" s="1"/>
  <c r="M456" i="2"/>
  <c r="M641" i="2" s="1"/>
  <c r="N456" i="2"/>
  <c r="N641" i="2" s="1"/>
  <c r="O456" i="2"/>
  <c r="O641" i="2" s="1"/>
  <c r="P456" i="2"/>
  <c r="P641" i="2" s="1"/>
  <c r="Q456" i="2"/>
  <c r="Q641" i="2" s="1"/>
  <c r="R456" i="2"/>
  <c r="S456" i="2"/>
  <c r="T456" i="2"/>
  <c r="U456" i="2"/>
  <c r="U641" i="2" s="1"/>
  <c r="V456" i="2"/>
  <c r="V641" i="2" s="1"/>
  <c r="W456" i="2"/>
  <c r="W641" i="2" s="1"/>
  <c r="X456" i="2"/>
  <c r="X641" i="2" s="1"/>
  <c r="Y456" i="2"/>
  <c r="Y641" i="2" s="1"/>
  <c r="Z456" i="2"/>
  <c r="AA456" i="2"/>
  <c r="AA641" i="2" s="1"/>
  <c r="AB456" i="2"/>
  <c r="AB641" i="2" s="1"/>
  <c r="AC456" i="2"/>
  <c r="AC641" i="2" s="1"/>
  <c r="AD456" i="2"/>
  <c r="AD641" i="2" s="1"/>
  <c r="AE456" i="2"/>
  <c r="AE641" i="2" s="1"/>
  <c r="AF456" i="2"/>
  <c r="AF641" i="2" s="1"/>
  <c r="AG456" i="2"/>
  <c r="AG641" i="2" s="1"/>
  <c r="AH456" i="2"/>
  <c r="AI456" i="2"/>
  <c r="AJ456" i="2"/>
  <c r="AK456" i="2"/>
  <c r="AK641" i="2" s="1"/>
  <c r="AL456" i="2"/>
  <c r="AL641" i="2" s="1"/>
  <c r="AM456" i="2"/>
  <c r="AM641" i="2" s="1"/>
  <c r="AN456" i="2"/>
  <c r="AN641" i="2" s="1"/>
  <c r="AO456" i="2"/>
  <c r="AO641" i="2" s="1"/>
  <c r="AP456" i="2"/>
  <c r="AQ456" i="2"/>
  <c r="AQ641" i="2" s="1"/>
  <c r="AR456" i="2"/>
  <c r="AR641" i="2" s="1"/>
  <c r="AS456" i="2"/>
  <c r="AS641" i="2" s="1"/>
  <c r="AT456" i="2"/>
  <c r="AT641" i="2" s="1"/>
  <c r="AU456" i="2"/>
  <c r="AU641" i="2" s="1"/>
  <c r="AY840" i="2" l="1"/>
  <c r="AY694" i="2"/>
  <c r="D454" i="2"/>
  <c r="D639" i="2" s="1"/>
  <c r="E454" i="2"/>
  <c r="E639" i="2" s="1"/>
  <c r="F454" i="2"/>
  <c r="F639" i="2" s="1"/>
  <c r="G454" i="2"/>
  <c r="G639" i="2" s="1"/>
  <c r="H454" i="2"/>
  <c r="H639" i="2" s="1"/>
  <c r="I454" i="2"/>
  <c r="I639" i="2" s="1"/>
  <c r="J454" i="2"/>
  <c r="J639" i="2" s="1"/>
  <c r="K454" i="2"/>
  <c r="K639" i="2" s="1"/>
  <c r="L454" i="2"/>
  <c r="L639" i="2" s="1"/>
  <c r="M454" i="2"/>
  <c r="M639" i="2" s="1"/>
  <c r="N454" i="2"/>
  <c r="N639" i="2" s="1"/>
  <c r="O454" i="2"/>
  <c r="O639" i="2" s="1"/>
  <c r="P454" i="2"/>
  <c r="P639" i="2" s="1"/>
  <c r="Q454" i="2"/>
  <c r="Q639" i="2" s="1"/>
  <c r="R454" i="2"/>
  <c r="R639" i="2" s="1"/>
  <c r="S454" i="2"/>
  <c r="S639" i="2" s="1"/>
  <c r="T454" i="2"/>
  <c r="T639" i="2" s="1"/>
  <c r="U454" i="2"/>
  <c r="U639" i="2" s="1"/>
  <c r="V454" i="2"/>
  <c r="V639" i="2" s="1"/>
  <c r="W454" i="2"/>
  <c r="W639" i="2" s="1"/>
  <c r="X454" i="2"/>
  <c r="X639" i="2" s="1"/>
  <c r="Y454" i="2"/>
  <c r="Y639" i="2" s="1"/>
  <c r="Z454" i="2"/>
  <c r="Z639" i="2" s="1"/>
  <c r="AA454" i="2"/>
  <c r="AA639" i="2" s="1"/>
  <c r="AB454" i="2"/>
  <c r="AB639" i="2" s="1"/>
  <c r="AC454" i="2"/>
  <c r="AC639" i="2" s="1"/>
  <c r="AD454" i="2"/>
  <c r="AD639" i="2" s="1"/>
  <c r="AE454" i="2"/>
  <c r="AE639" i="2" s="1"/>
  <c r="AF454" i="2"/>
  <c r="AF639" i="2" s="1"/>
  <c r="AG454" i="2"/>
  <c r="AG639" i="2" s="1"/>
  <c r="AH454" i="2"/>
  <c r="AH639" i="2" s="1"/>
  <c r="AI454" i="2"/>
  <c r="AI639" i="2" s="1"/>
  <c r="AJ454" i="2"/>
  <c r="AJ639" i="2" s="1"/>
  <c r="AK454" i="2"/>
  <c r="AK639" i="2" s="1"/>
  <c r="AL454" i="2"/>
  <c r="AL639" i="2" s="1"/>
  <c r="AM454" i="2"/>
  <c r="AM639" i="2" s="1"/>
  <c r="AN454" i="2"/>
  <c r="AN639" i="2" s="1"/>
  <c r="AO454" i="2"/>
  <c r="AO639" i="2" s="1"/>
  <c r="AP454" i="2"/>
  <c r="AP639" i="2" s="1"/>
  <c r="AQ454" i="2"/>
  <c r="AQ639" i="2" s="1"/>
  <c r="AR454" i="2"/>
  <c r="AR639" i="2" s="1"/>
  <c r="AS454" i="2"/>
  <c r="AS639" i="2" s="1"/>
  <c r="AT454" i="2"/>
  <c r="AT639" i="2" s="1"/>
  <c r="AU454" i="2"/>
  <c r="AU639" i="2" s="1"/>
  <c r="D455" i="2"/>
  <c r="D640" i="2" s="1"/>
  <c r="E455" i="2"/>
  <c r="E640" i="2" s="1"/>
  <c r="F455" i="2"/>
  <c r="F640" i="2" s="1"/>
  <c r="G455" i="2"/>
  <c r="G640" i="2" s="1"/>
  <c r="H455" i="2"/>
  <c r="H640" i="2" s="1"/>
  <c r="I455" i="2"/>
  <c r="I640" i="2" s="1"/>
  <c r="J455" i="2"/>
  <c r="J640" i="2" s="1"/>
  <c r="K455" i="2"/>
  <c r="K640" i="2" s="1"/>
  <c r="L455" i="2"/>
  <c r="L640" i="2" s="1"/>
  <c r="M455" i="2"/>
  <c r="M640" i="2" s="1"/>
  <c r="N455" i="2"/>
  <c r="N640" i="2" s="1"/>
  <c r="O455" i="2"/>
  <c r="O640" i="2" s="1"/>
  <c r="P455" i="2"/>
  <c r="P640" i="2" s="1"/>
  <c r="Q455" i="2"/>
  <c r="Q640" i="2" s="1"/>
  <c r="R455" i="2"/>
  <c r="R640" i="2" s="1"/>
  <c r="S455" i="2"/>
  <c r="S640" i="2" s="1"/>
  <c r="T455" i="2"/>
  <c r="T640" i="2" s="1"/>
  <c r="U455" i="2"/>
  <c r="U640" i="2" s="1"/>
  <c r="V455" i="2"/>
  <c r="V640" i="2" s="1"/>
  <c r="W455" i="2"/>
  <c r="W640" i="2" s="1"/>
  <c r="X455" i="2"/>
  <c r="X640" i="2" s="1"/>
  <c r="Y455" i="2"/>
  <c r="Y640" i="2" s="1"/>
  <c r="Z455" i="2"/>
  <c r="Z640" i="2" s="1"/>
  <c r="AA455" i="2"/>
  <c r="AA640" i="2" s="1"/>
  <c r="AB455" i="2"/>
  <c r="AB640" i="2" s="1"/>
  <c r="AC455" i="2"/>
  <c r="AC640" i="2" s="1"/>
  <c r="AD455" i="2"/>
  <c r="AD640" i="2" s="1"/>
  <c r="AE455" i="2"/>
  <c r="AE640" i="2" s="1"/>
  <c r="AF455" i="2"/>
  <c r="AF640" i="2" s="1"/>
  <c r="AG455" i="2"/>
  <c r="AG640" i="2" s="1"/>
  <c r="AH455" i="2"/>
  <c r="AH640" i="2" s="1"/>
  <c r="AI455" i="2"/>
  <c r="AI640" i="2" s="1"/>
  <c r="AJ455" i="2"/>
  <c r="AJ640" i="2" s="1"/>
  <c r="AK455" i="2"/>
  <c r="AK640" i="2" s="1"/>
  <c r="AL455" i="2"/>
  <c r="AL640" i="2" s="1"/>
  <c r="AM455" i="2"/>
  <c r="AM640" i="2" s="1"/>
  <c r="AN455" i="2"/>
  <c r="AN640" i="2" s="1"/>
  <c r="AO455" i="2"/>
  <c r="AO640" i="2" s="1"/>
  <c r="AP455" i="2"/>
  <c r="AP640" i="2" s="1"/>
  <c r="AQ455" i="2"/>
  <c r="AQ640" i="2" s="1"/>
  <c r="AR455" i="2"/>
  <c r="AR640" i="2" s="1"/>
  <c r="AS455" i="2"/>
  <c r="AS640" i="2" s="1"/>
  <c r="AT455" i="2"/>
  <c r="AT640" i="2" s="1"/>
  <c r="AU455" i="2"/>
  <c r="AU640" i="2" s="1"/>
  <c r="AY839" i="2" l="1"/>
  <c r="AY693" i="2"/>
  <c r="AY692" i="2"/>
  <c r="AU453" i="2" l="1"/>
  <c r="AT453" i="2"/>
  <c r="AS453" i="2"/>
  <c r="AR453" i="2"/>
  <c r="AR638" i="2" s="1"/>
  <c r="AQ453" i="2"/>
  <c r="AP453" i="2"/>
  <c r="AO453" i="2"/>
  <c r="AO638" i="2" s="1"/>
  <c r="AN453" i="2"/>
  <c r="AN638" i="2" s="1"/>
  <c r="AM453" i="2"/>
  <c r="AL453" i="2"/>
  <c r="AL638" i="2" s="1"/>
  <c r="AK453" i="2"/>
  <c r="AJ453" i="2"/>
  <c r="AJ638" i="2" s="1"/>
  <c r="AI453" i="2"/>
  <c r="AH453" i="2"/>
  <c r="AG453" i="2"/>
  <c r="AG638" i="2" s="1"/>
  <c r="AF453" i="2"/>
  <c r="AF638" i="2" s="1"/>
  <c r="AE453" i="2"/>
  <c r="AD453" i="2"/>
  <c r="AC453" i="2"/>
  <c r="AB453" i="2"/>
  <c r="AB638" i="2" s="1"/>
  <c r="AA453" i="2"/>
  <c r="Z453" i="2"/>
  <c r="Z638" i="2" s="1"/>
  <c r="Y453" i="2"/>
  <c r="Y638" i="2" s="1"/>
  <c r="X453" i="2"/>
  <c r="X638" i="2" s="1"/>
  <c r="W453" i="2"/>
  <c r="V453" i="2"/>
  <c r="U453" i="2"/>
  <c r="T453" i="2"/>
  <c r="T638" i="2" s="1"/>
  <c r="S453" i="2"/>
  <c r="R453" i="2"/>
  <c r="Q453" i="2"/>
  <c r="Q638" i="2" s="1"/>
  <c r="P453" i="2"/>
  <c r="P638" i="2" s="1"/>
  <c r="O453" i="2"/>
  <c r="N453" i="2"/>
  <c r="N638" i="2" s="1"/>
  <c r="M453" i="2"/>
  <c r="L453" i="2"/>
  <c r="K453" i="2"/>
  <c r="J453" i="2"/>
  <c r="I453" i="2"/>
  <c r="I638" i="2" s="1"/>
  <c r="H453" i="2"/>
  <c r="H638" i="2" s="1"/>
  <c r="G453" i="2"/>
  <c r="F453" i="2"/>
  <c r="E453" i="2"/>
  <c r="D453" i="2"/>
  <c r="D638" i="2" s="1"/>
  <c r="AU452" i="2"/>
  <c r="AT452" i="2"/>
  <c r="AT693" i="2" s="1"/>
  <c r="AS452" i="2"/>
  <c r="AS637" i="2" s="1"/>
  <c r="AR452" i="2"/>
  <c r="AR637" i="2" s="1"/>
  <c r="AQ452" i="2"/>
  <c r="AP452" i="2"/>
  <c r="AP637" i="2" s="1"/>
  <c r="AO452" i="2"/>
  <c r="AN452" i="2"/>
  <c r="AN637" i="2" s="1"/>
  <c r="AM452" i="2"/>
  <c r="AL452" i="2"/>
  <c r="AL693" i="2" s="1"/>
  <c r="AK452" i="2"/>
  <c r="AK637" i="2" s="1"/>
  <c r="AJ452" i="2"/>
  <c r="AJ637" i="2" s="1"/>
  <c r="AI452" i="2"/>
  <c r="AH452" i="2"/>
  <c r="AH637" i="2" s="1"/>
  <c r="AG452" i="2"/>
  <c r="AF452" i="2"/>
  <c r="AE452" i="2"/>
  <c r="AD452" i="2"/>
  <c r="AD693" i="2" s="1"/>
  <c r="AC452" i="2"/>
  <c r="AC637" i="2" s="1"/>
  <c r="AB452" i="2"/>
  <c r="AB637" i="2" s="1"/>
  <c r="AA452" i="2"/>
  <c r="Z452" i="2"/>
  <c r="Y452" i="2"/>
  <c r="X452" i="2"/>
  <c r="X637" i="2" s="1"/>
  <c r="W452" i="2"/>
  <c r="V452" i="2"/>
  <c r="V693" i="2" s="1"/>
  <c r="U452" i="2"/>
  <c r="U637" i="2" s="1"/>
  <c r="T452" i="2"/>
  <c r="T637" i="2" s="1"/>
  <c r="S452" i="2"/>
  <c r="R452" i="2"/>
  <c r="R637" i="2" s="1"/>
  <c r="Q452" i="2"/>
  <c r="P452" i="2"/>
  <c r="P637" i="2" s="1"/>
  <c r="O452" i="2"/>
  <c r="N452" i="2"/>
  <c r="N693" i="2" s="1"/>
  <c r="M452" i="2"/>
  <c r="M637" i="2" s="1"/>
  <c r="L452" i="2"/>
  <c r="L637" i="2" s="1"/>
  <c r="K452" i="2"/>
  <c r="J452" i="2"/>
  <c r="I452" i="2"/>
  <c r="H452" i="2"/>
  <c r="H637" i="2" s="1"/>
  <c r="G452" i="2"/>
  <c r="F452" i="2"/>
  <c r="F693" i="2" s="1"/>
  <c r="E452" i="2"/>
  <c r="E637" i="2" s="1"/>
  <c r="D452" i="2"/>
  <c r="D637" i="2" s="1"/>
  <c r="AU451" i="2"/>
  <c r="AT451" i="2"/>
  <c r="AT636" i="2" s="1"/>
  <c r="AS451" i="2"/>
  <c r="AR451" i="2"/>
  <c r="AR636" i="2" s="1"/>
  <c r="AQ451" i="2"/>
  <c r="AP451" i="2"/>
  <c r="AP693" i="2" s="1"/>
  <c r="AO451" i="2"/>
  <c r="AO693" i="2" s="1"/>
  <c r="AN451" i="2"/>
  <c r="AN693" i="2" s="1"/>
  <c r="AM451" i="2"/>
  <c r="AL451" i="2"/>
  <c r="AK451" i="2"/>
  <c r="AJ451" i="2"/>
  <c r="AJ636" i="2" s="1"/>
  <c r="AI451" i="2"/>
  <c r="AH451" i="2"/>
  <c r="AH693" i="2" s="1"/>
  <c r="AG451" i="2"/>
  <c r="AG693" i="2" s="1"/>
  <c r="AF451" i="2"/>
  <c r="AF693" i="2" s="1"/>
  <c r="AE451" i="2"/>
  <c r="AD451" i="2"/>
  <c r="AC451" i="2"/>
  <c r="AB451" i="2"/>
  <c r="AB636" i="2" s="1"/>
  <c r="AA451" i="2"/>
  <c r="Z451" i="2"/>
  <c r="Z693" i="2" s="1"/>
  <c r="Y451" i="2"/>
  <c r="Y693" i="2" s="1"/>
  <c r="X451" i="2"/>
  <c r="X693" i="2" s="1"/>
  <c r="W451" i="2"/>
  <c r="V451" i="2"/>
  <c r="U451" i="2"/>
  <c r="T451" i="2"/>
  <c r="T636" i="2" s="1"/>
  <c r="S451" i="2"/>
  <c r="R451" i="2"/>
  <c r="R693" i="2" s="1"/>
  <c r="Q451" i="2"/>
  <c r="Q693" i="2" s="1"/>
  <c r="P451" i="2"/>
  <c r="P693" i="2" s="1"/>
  <c r="O451" i="2"/>
  <c r="N451" i="2"/>
  <c r="M451" i="2"/>
  <c r="L451" i="2"/>
  <c r="K451" i="2"/>
  <c r="J451" i="2"/>
  <c r="J693" i="2" s="1"/>
  <c r="I451" i="2"/>
  <c r="I693" i="2" s="1"/>
  <c r="H451" i="2"/>
  <c r="H693" i="2" s="1"/>
  <c r="G451" i="2"/>
  <c r="F451" i="2"/>
  <c r="F636" i="2" s="1"/>
  <c r="E451" i="2"/>
  <c r="D451" i="2"/>
  <c r="D636" i="2" s="1"/>
  <c r="AU450" i="2"/>
  <c r="AU635" i="2" s="1"/>
  <c r="AT450" i="2"/>
  <c r="AT635" i="2" s="1"/>
  <c r="AS450" i="2"/>
  <c r="AS635" i="2" s="1"/>
  <c r="AR450" i="2"/>
  <c r="AR635" i="2" s="1"/>
  <c r="AQ450" i="2"/>
  <c r="AP450" i="2"/>
  <c r="AO450" i="2"/>
  <c r="AN450" i="2"/>
  <c r="AN635" i="2" s="1"/>
  <c r="AM450" i="2"/>
  <c r="AL450" i="2"/>
  <c r="AL635" i="2" s="1"/>
  <c r="AK450" i="2"/>
  <c r="AK635" i="2" s="1"/>
  <c r="AJ450" i="2"/>
  <c r="AJ635" i="2" s="1"/>
  <c r="AI450" i="2"/>
  <c r="AH450" i="2"/>
  <c r="AH635" i="2" s="1"/>
  <c r="AG450" i="2"/>
  <c r="AF450" i="2"/>
  <c r="AF635" i="2" s="1"/>
  <c r="AE450" i="2"/>
  <c r="AD450" i="2"/>
  <c r="AD635" i="2" s="1"/>
  <c r="AC450" i="2"/>
  <c r="AC635" i="2" s="1"/>
  <c r="AB450" i="2"/>
  <c r="AB635" i="2" s="1"/>
  <c r="AA450" i="2"/>
  <c r="Z450" i="2"/>
  <c r="Y450" i="2"/>
  <c r="X450" i="2"/>
  <c r="X635" i="2" s="1"/>
  <c r="W450" i="2"/>
  <c r="V450" i="2"/>
  <c r="V635" i="2" s="1"/>
  <c r="U450" i="2"/>
  <c r="U635" i="2" s="1"/>
  <c r="T450" i="2"/>
  <c r="T635" i="2" s="1"/>
  <c r="S450" i="2"/>
  <c r="R450" i="2"/>
  <c r="R635" i="2" s="1"/>
  <c r="Q450" i="2"/>
  <c r="P450" i="2"/>
  <c r="P635" i="2" s="1"/>
  <c r="O450" i="2"/>
  <c r="N450" i="2"/>
  <c r="N635" i="2" s="1"/>
  <c r="M450" i="2"/>
  <c r="M635" i="2" s="1"/>
  <c r="L450" i="2"/>
  <c r="L635" i="2" s="1"/>
  <c r="K450" i="2"/>
  <c r="J450" i="2"/>
  <c r="I450" i="2"/>
  <c r="H450" i="2"/>
  <c r="H635" i="2" s="1"/>
  <c r="G450" i="2"/>
  <c r="F450" i="2"/>
  <c r="F635" i="2" s="1"/>
  <c r="E450" i="2"/>
  <c r="E635" i="2" s="1"/>
  <c r="D450" i="2"/>
  <c r="D635" i="2" s="1"/>
  <c r="AU449" i="2"/>
  <c r="AT449" i="2"/>
  <c r="AT634" i="2" s="1"/>
  <c r="AS449" i="2"/>
  <c r="AR449" i="2"/>
  <c r="AR634" i="2" s="1"/>
  <c r="AQ449" i="2"/>
  <c r="AP449" i="2"/>
  <c r="AP634" i="2" s="1"/>
  <c r="AO449" i="2"/>
  <c r="AO634" i="2" s="1"/>
  <c r="AN449" i="2"/>
  <c r="AN634" i="2" s="1"/>
  <c r="AM449" i="2"/>
  <c r="AL449" i="2"/>
  <c r="AK449" i="2"/>
  <c r="AJ449" i="2"/>
  <c r="AI449" i="2"/>
  <c r="AH449" i="2"/>
  <c r="AH634" i="2" s="1"/>
  <c r="AG449" i="2"/>
  <c r="AG634" i="2" s="1"/>
  <c r="AF449" i="2"/>
  <c r="AF634" i="2" s="1"/>
  <c r="AE449" i="2"/>
  <c r="AE634" i="2" s="1"/>
  <c r="AD449" i="2"/>
  <c r="AC449" i="2"/>
  <c r="AB449" i="2"/>
  <c r="AB634" i="2" s="1"/>
  <c r="AA449" i="2"/>
  <c r="Z449" i="2"/>
  <c r="Z634" i="2" s="1"/>
  <c r="Y449" i="2"/>
  <c r="Y634" i="2" s="1"/>
  <c r="X449" i="2"/>
  <c r="X634" i="2" s="1"/>
  <c r="W449" i="2"/>
  <c r="V449" i="2"/>
  <c r="U449" i="2"/>
  <c r="T449" i="2"/>
  <c r="T634" i="2" s="1"/>
  <c r="S449" i="2"/>
  <c r="R449" i="2"/>
  <c r="R634" i="2" s="1"/>
  <c r="Q449" i="2"/>
  <c r="Q634" i="2" s="1"/>
  <c r="P449" i="2"/>
  <c r="P634" i="2" s="1"/>
  <c r="O449" i="2"/>
  <c r="O634" i="2" s="1"/>
  <c r="N449" i="2"/>
  <c r="M449" i="2"/>
  <c r="L449" i="2"/>
  <c r="L634" i="2" s="1"/>
  <c r="K449" i="2"/>
  <c r="J449" i="2"/>
  <c r="J634" i="2" s="1"/>
  <c r="I449" i="2"/>
  <c r="I634" i="2" s="1"/>
  <c r="H449" i="2"/>
  <c r="H634" i="2" s="1"/>
  <c r="G449" i="2"/>
  <c r="F449" i="2"/>
  <c r="E449" i="2"/>
  <c r="D449" i="2"/>
  <c r="D634" i="2" s="1"/>
  <c r="AU448" i="2"/>
  <c r="AT448" i="2"/>
  <c r="AT692" i="2" s="1"/>
  <c r="AS448" i="2"/>
  <c r="AS692" i="2" s="1"/>
  <c r="AR448" i="2"/>
  <c r="AR692" i="2" s="1"/>
  <c r="AQ448" i="2"/>
  <c r="AQ633" i="2" s="1"/>
  <c r="AP448" i="2"/>
  <c r="AO448" i="2"/>
  <c r="AN448" i="2"/>
  <c r="AN633" i="2" s="1"/>
  <c r="AM448" i="2"/>
  <c r="AL448" i="2"/>
  <c r="AL692" i="2" s="1"/>
  <c r="AK448" i="2"/>
  <c r="AK692" i="2" s="1"/>
  <c r="AJ448" i="2"/>
  <c r="AJ692" i="2" s="1"/>
  <c r="AI448" i="2"/>
  <c r="AH448" i="2"/>
  <c r="AH633" i="2" s="1"/>
  <c r="AG448" i="2"/>
  <c r="AF448" i="2"/>
  <c r="AF633" i="2" s="1"/>
  <c r="AE448" i="2"/>
  <c r="AE633" i="2" s="1"/>
  <c r="AD448" i="2"/>
  <c r="AD692" i="2" s="1"/>
  <c r="AC448" i="2"/>
  <c r="AC692" i="2" s="1"/>
  <c r="AB448" i="2"/>
  <c r="AB692" i="2" s="1"/>
  <c r="AA448" i="2"/>
  <c r="Z448" i="2"/>
  <c r="Z633" i="2" s="1"/>
  <c r="Y448" i="2"/>
  <c r="X448" i="2"/>
  <c r="X633" i="2" s="1"/>
  <c r="W448" i="2"/>
  <c r="V448" i="2"/>
  <c r="V692" i="2" s="1"/>
  <c r="U448" i="2"/>
  <c r="U692" i="2" s="1"/>
  <c r="T448" i="2"/>
  <c r="T692" i="2" s="1"/>
  <c r="S448" i="2"/>
  <c r="R448" i="2"/>
  <c r="R633" i="2" s="1"/>
  <c r="Q448" i="2"/>
  <c r="P448" i="2"/>
  <c r="P633" i="2" s="1"/>
  <c r="O448" i="2"/>
  <c r="N448" i="2"/>
  <c r="N692" i="2" s="1"/>
  <c r="M448" i="2"/>
  <c r="M692" i="2" s="1"/>
  <c r="L448" i="2"/>
  <c r="L692" i="2" s="1"/>
  <c r="K448" i="2"/>
  <c r="J448" i="2"/>
  <c r="I448" i="2"/>
  <c r="H448" i="2"/>
  <c r="H633" i="2" s="1"/>
  <c r="G448" i="2"/>
  <c r="F448" i="2"/>
  <c r="F692" i="2" s="1"/>
  <c r="E448" i="2"/>
  <c r="E692" i="2" s="1"/>
  <c r="D448" i="2"/>
  <c r="D692" i="2" s="1"/>
  <c r="AU447" i="2"/>
  <c r="AU632" i="2" s="1"/>
  <c r="AT447" i="2"/>
  <c r="AT632" i="2" s="1"/>
  <c r="AS447" i="2"/>
  <c r="AR447" i="2"/>
  <c r="AR632" i="2" s="1"/>
  <c r="AQ447" i="2"/>
  <c r="AP447" i="2"/>
  <c r="AP692" i="2" s="1"/>
  <c r="AO447" i="2"/>
  <c r="AO632" i="2" s="1"/>
  <c r="AN447" i="2"/>
  <c r="AN632" i="2" s="1"/>
  <c r="AM447" i="2"/>
  <c r="AL447" i="2"/>
  <c r="AL632" i="2" s="1"/>
  <c r="AK447" i="2"/>
  <c r="AJ447" i="2"/>
  <c r="AJ632" i="2" s="1"/>
  <c r="AI447" i="2"/>
  <c r="AH447" i="2"/>
  <c r="AH692" i="2" s="1"/>
  <c r="AG447" i="2"/>
  <c r="AG632" i="2" s="1"/>
  <c r="AF447" i="2"/>
  <c r="AF632" i="2" s="1"/>
  <c r="AE447" i="2"/>
  <c r="AE632" i="2" s="1"/>
  <c r="AD447" i="2"/>
  <c r="AD632" i="2" s="1"/>
  <c r="AC447" i="2"/>
  <c r="AB447" i="2"/>
  <c r="AB632" i="2" s="1"/>
  <c r="AA447" i="2"/>
  <c r="Z447" i="2"/>
  <c r="Z692" i="2" s="1"/>
  <c r="Y447" i="2"/>
  <c r="Y632" i="2" s="1"/>
  <c r="X447" i="2"/>
  <c r="X632" i="2" s="1"/>
  <c r="W447" i="2"/>
  <c r="V447" i="2"/>
  <c r="V632" i="2" s="1"/>
  <c r="U447" i="2"/>
  <c r="T447" i="2"/>
  <c r="T632" i="2" s="1"/>
  <c r="S447" i="2"/>
  <c r="R447" i="2"/>
  <c r="R692" i="2" s="1"/>
  <c r="Q447" i="2"/>
  <c r="Q632" i="2" s="1"/>
  <c r="Q838" i="2" s="1"/>
  <c r="P447" i="2"/>
  <c r="P632" i="2" s="1"/>
  <c r="O447" i="2"/>
  <c r="O632" i="2" s="1"/>
  <c r="N447" i="2"/>
  <c r="M447" i="2"/>
  <c r="L447" i="2"/>
  <c r="L632" i="2" s="1"/>
  <c r="K447" i="2"/>
  <c r="J447" i="2"/>
  <c r="J692" i="2" s="1"/>
  <c r="I447" i="2"/>
  <c r="I632" i="2" s="1"/>
  <c r="H447" i="2"/>
  <c r="H632" i="2" s="1"/>
  <c r="G447" i="2"/>
  <c r="F447" i="2"/>
  <c r="E447" i="2"/>
  <c r="D447" i="2"/>
  <c r="D632" i="2" s="1"/>
  <c r="E632" i="2"/>
  <c r="F632" i="2"/>
  <c r="G632" i="2"/>
  <c r="K632" i="2"/>
  <c r="M632" i="2"/>
  <c r="N632" i="2"/>
  <c r="S632" i="2"/>
  <c r="U632" i="2"/>
  <c r="W632" i="2"/>
  <c r="AA632" i="2"/>
  <c r="AC632" i="2"/>
  <c r="AI632" i="2"/>
  <c r="AK632" i="2"/>
  <c r="AM632" i="2"/>
  <c r="AQ632" i="2"/>
  <c r="AS632" i="2"/>
  <c r="G633" i="2"/>
  <c r="I633" i="2"/>
  <c r="J633" i="2"/>
  <c r="K633" i="2"/>
  <c r="O633" i="2"/>
  <c r="Q633" i="2"/>
  <c r="S633" i="2"/>
  <c r="W633" i="2"/>
  <c r="Y633" i="2"/>
  <c r="AA633" i="2"/>
  <c r="AG633" i="2"/>
  <c r="AI633" i="2"/>
  <c r="AM633" i="2"/>
  <c r="AO633" i="2"/>
  <c r="AP633" i="2"/>
  <c r="AU633" i="2"/>
  <c r="E634" i="2"/>
  <c r="F634" i="2"/>
  <c r="G634" i="2"/>
  <c r="K634" i="2"/>
  <c r="M634" i="2"/>
  <c r="N634" i="2"/>
  <c r="S634" i="2"/>
  <c r="U634" i="2"/>
  <c r="V634" i="2"/>
  <c r="W634" i="2"/>
  <c r="AA634" i="2"/>
  <c r="AC634" i="2"/>
  <c r="AD634" i="2"/>
  <c r="AI634" i="2"/>
  <c r="AJ634" i="2"/>
  <c r="AK634" i="2"/>
  <c r="AL634" i="2"/>
  <c r="AM634" i="2"/>
  <c r="AQ634" i="2"/>
  <c r="AS634" i="2"/>
  <c r="AU634" i="2"/>
  <c r="G635" i="2"/>
  <c r="I635" i="2"/>
  <c r="J635" i="2"/>
  <c r="K635" i="2"/>
  <c r="O635" i="2"/>
  <c r="Q635" i="2"/>
  <c r="S635" i="2"/>
  <c r="W635" i="2"/>
  <c r="Y635" i="2"/>
  <c r="Z635" i="2"/>
  <c r="AA635" i="2"/>
  <c r="AE635" i="2"/>
  <c r="AG635" i="2"/>
  <c r="AI635" i="2"/>
  <c r="AM635" i="2"/>
  <c r="AO635" i="2"/>
  <c r="AP635" i="2"/>
  <c r="AQ635" i="2"/>
  <c r="E636" i="2"/>
  <c r="G636" i="2"/>
  <c r="K636" i="2"/>
  <c r="L636" i="2"/>
  <c r="M636" i="2"/>
  <c r="N636" i="2"/>
  <c r="O636" i="2"/>
  <c r="S636" i="2"/>
  <c r="U636" i="2"/>
  <c r="V636" i="2"/>
  <c r="W636" i="2"/>
  <c r="AA636" i="2"/>
  <c r="AC636" i="2"/>
  <c r="AD636" i="2"/>
  <c r="AE636" i="2"/>
  <c r="AI636" i="2"/>
  <c r="AK636" i="2"/>
  <c r="AL636" i="2"/>
  <c r="AM636" i="2"/>
  <c r="AQ636" i="2"/>
  <c r="AS636" i="2"/>
  <c r="AU636" i="2"/>
  <c r="G637" i="2"/>
  <c r="I637" i="2"/>
  <c r="J637" i="2"/>
  <c r="K637" i="2"/>
  <c r="O637" i="2"/>
  <c r="Q637" i="2"/>
  <c r="S637" i="2"/>
  <c r="W637" i="2"/>
  <c r="Y637" i="2"/>
  <c r="Z637" i="2"/>
  <c r="AA637" i="2"/>
  <c r="AE637" i="2"/>
  <c r="AF637" i="2"/>
  <c r="AG637" i="2"/>
  <c r="AI637" i="2"/>
  <c r="AM637" i="2"/>
  <c r="AO637" i="2"/>
  <c r="AQ637" i="2"/>
  <c r="AU637" i="2"/>
  <c r="E638" i="2"/>
  <c r="F638" i="2"/>
  <c r="G638" i="2"/>
  <c r="J638" i="2"/>
  <c r="K638" i="2"/>
  <c r="L638" i="2"/>
  <c r="M638" i="2"/>
  <c r="O638" i="2"/>
  <c r="R638" i="2"/>
  <c r="S638" i="2"/>
  <c r="U638" i="2"/>
  <c r="V638" i="2"/>
  <c r="W638" i="2"/>
  <c r="AA638" i="2"/>
  <c r="AC638" i="2"/>
  <c r="AD638" i="2"/>
  <c r="AE638" i="2"/>
  <c r="AH638" i="2"/>
  <c r="AI638" i="2"/>
  <c r="AK638" i="2"/>
  <c r="AM638" i="2"/>
  <c r="AP638" i="2"/>
  <c r="AQ638" i="2"/>
  <c r="AS638" i="2"/>
  <c r="AT638" i="2"/>
  <c r="AU638" i="2"/>
  <c r="J840" i="2"/>
  <c r="K840" i="2"/>
  <c r="R840" i="2"/>
  <c r="S840" i="2"/>
  <c r="Z840" i="2"/>
  <c r="AA840" i="2"/>
  <c r="AH840" i="2"/>
  <c r="AI840" i="2"/>
  <c r="AP840" i="2"/>
  <c r="AQ840" i="2"/>
  <c r="F840" i="2"/>
  <c r="G840" i="2"/>
  <c r="N840" i="2"/>
  <c r="O840" i="2"/>
  <c r="V840" i="2"/>
  <c r="W840" i="2"/>
  <c r="AD840" i="2"/>
  <c r="AE840" i="2"/>
  <c r="AL840" i="2"/>
  <c r="AM840" i="2"/>
  <c r="AT840" i="2"/>
  <c r="AU840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U693" i="2"/>
  <c r="AS693" i="2"/>
  <c r="AQ693" i="2"/>
  <c r="AM693" i="2"/>
  <c r="AK693" i="2"/>
  <c r="AI693" i="2"/>
  <c r="AE693" i="2"/>
  <c r="AA693" i="2"/>
  <c r="W693" i="2"/>
  <c r="S693" i="2"/>
  <c r="O693" i="2"/>
  <c r="M693" i="2"/>
  <c r="K693" i="2"/>
  <c r="G693" i="2"/>
  <c r="AU692" i="2"/>
  <c r="AQ692" i="2"/>
  <c r="AM692" i="2"/>
  <c r="AI692" i="2"/>
  <c r="AE692" i="2"/>
  <c r="AA692" i="2"/>
  <c r="W692" i="2"/>
  <c r="S692" i="2"/>
  <c r="O692" i="2"/>
  <c r="K692" i="2"/>
  <c r="G692" i="2"/>
  <c r="AS840" i="2"/>
  <c r="AR840" i="2"/>
  <c r="AO840" i="2"/>
  <c r="AN840" i="2"/>
  <c r="AK840" i="2"/>
  <c r="AJ840" i="2"/>
  <c r="AG840" i="2"/>
  <c r="AF840" i="2"/>
  <c r="AC840" i="2"/>
  <c r="AB840" i="2"/>
  <c r="Y840" i="2"/>
  <c r="X840" i="2"/>
  <c r="U840" i="2"/>
  <c r="T840" i="2"/>
  <c r="Q840" i="2"/>
  <c r="P840" i="2"/>
  <c r="M840" i="2"/>
  <c r="L840" i="2"/>
  <c r="I840" i="2"/>
  <c r="H840" i="2"/>
  <c r="E840" i="2"/>
  <c r="D840" i="2"/>
  <c r="AL633" i="2" l="1"/>
  <c r="AL838" i="2" s="1"/>
  <c r="Y838" i="2"/>
  <c r="AO838" i="2"/>
  <c r="V637" i="2"/>
  <c r="V839" i="2" s="1"/>
  <c r="F633" i="2"/>
  <c r="AH636" i="2"/>
  <c r="R632" i="2"/>
  <c r="AT637" i="2"/>
  <c r="AT839" i="2" s="1"/>
  <c r="I838" i="2"/>
  <c r="E839" i="2"/>
  <c r="F838" i="2"/>
  <c r="AG838" i="2"/>
  <c r="AO692" i="2"/>
  <c r="Q692" i="2"/>
  <c r="U693" i="2"/>
  <c r="T839" i="2"/>
  <c r="E693" i="2"/>
  <c r="W839" i="2"/>
  <c r="AC693" i="2"/>
  <c r="AE839" i="2"/>
  <c r="Y692" i="2"/>
  <c r="AD637" i="2"/>
  <c r="AD839" i="2" s="1"/>
  <c r="AP636" i="2"/>
  <c r="J636" i="2"/>
  <c r="AT633" i="2"/>
  <c r="AT838" i="2" s="1"/>
  <c r="N633" i="2"/>
  <c r="N838" i="2" s="1"/>
  <c r="Z632" i="2"/>
  <c r="AM839" i="2"/>
  <c r="G839" i="2"/>
  <c r="I692" i="2"/>
  <c r="AL637" i="2"/>
  <c r="AL839" i="2" s="1"/>
  <c r="F637" i="2"/>
  <c r="F839" i="2" s="1"/>
  <c r="R636" i="2"/>
  <c r="V633" i="2"/>
  <c r="V838" i="2" s="1"/>
  <c r="AH632" i="2"/>
  <c r="AH838" i="2" s="1"/>
  <c r="AU839" i="2"/>
  <c r="O839" i="2"/>
  <c r="AG692" i="2"/>
  <c r="N637" i="2"/>
  <c r="N839" i="2" s="1"/>
  <c r="Z636" i="2"/>
  <c r="AD633" i="2"/>
  <c r="AP632" i="2"/>
  <c r="AP838" i="2" s="1"/>
  <c r="J632" i="2"/>
  <c r="J838" i="2" s="1"/>
  <c r="H838" i="2"/>
  <c r="P838" i="2"/>
  <c r="X838" i="2"/>
  <c r="AF838" i="2"/>
  <c r="AN838" i="2"/>
  <c r="M839" i="2"/>
  <c r="U839" i="2"/>
  <c r="AC839" i="2"/>
  <c r="AK839" i="2"/>
  <c r="AS839" i="2"/>
  <c r="AJ839" i="2"/>
  <c r="D839" i="2"/>
  <c r="AR839" i="2"/>
  <c r="L839" i="2"/>
  <c r="AB839" i="2"/>
  <c r="H692" i="2"/>
  <c r="P692" i="2"/>
  <c r="X692" i="2"/>
  <c r="AF692" i="2"/>
  <c r="AN692" i="2"/>
  <c r="D693" i="2"/>
  <c r="L693" i="2"/>
  <c r="T693" i="2"/>
  <c r="AB693" i="2"/>
  <c r="AJ693" i="2"/>
  <c r="AR693" i="2"/>
  <c r="AQ839" i="2"/>
  <c r="AI839" i="2"/>
  <c r="AA839" i="2"/>
  <c r="S839" i="2"/>
  <c r="K839" i="2"/>
  <c r="AU838" i="2"/>
  <c r="AM838" i="2"/>
  <c r="AE838" i="2"/>
  <c r="W838" i="2"/>
  <c r="O838" i="2"/>
  <c r="G838" i="2"/>
  <c r="AQ838" i="2"/>
  <c r="AI838" i="2"/>
  <c r="AA838" i="2"/>
  <c r="S838" i="2"/>
  <c r="K838" i="2"/>
  <c r="Z839" i="2"/>
  <c r="R838" i="2"/>
  <c r="AO636" i="2"/>
  <c r="AO839" i="2" s="1"/>
  <c r="AG636" i="2"/>
  <c r="AG839" i="2" s="1"/>
  <c r="Y636" i="2"/>
  <c r="Y839" i="2" s="1"/>
  <c r="Q636" i="2"/>
  <c r="Q839" i="2" s="1"/>
  <c r="I636" i="2"/>
  <c r="I839" i="2" s="1"/>
  <c r="AS633" i="2"/>
  <c r="AS838" i="2" s="1"/>
  <c r="AK633" i="2"/>
  <c r="AK838" i="2" s="1"/>
  <c r="AC633" i="2"/>
  <c r="AC838" i="2" s="1"/>
  <c r="U633" i="2"/>
  <c r="U838" i="2" s="1"/>
  <c r="M633" i="2"/>
  <c r="M838" i="2" s="1"/>
  <c r="E633" i="2"/>
  <c r="E838" i="2" s="1"/>
  <c r="R839" i="2"/>
  <c r="AN636" i="2"/>
  <c r="AN839" i="2" s="1"/>
  <c r="AF636" i="2"/>
  <c r="AF839" i="2" s="1"/>
  <c r="X636" i="2"/>
  <c r="X839" i="2" s="1"/>
  <c r="P636" i="2"/>
  <c r="P839" i="2" s="1"/>
  <c r="H636" i="2"/>
  <c r="H839" i="2" s="1"/>
  <c r="AR633" i="2"/>
  <c r="AR838" i="2" s="1"/>
  <c r="AJ633" i="2"/>
  <c r="AJ838" i="2" s="1"/>
  <c r="AB633" i="2"/>
  <c r="AB838" i="2" s="1"/>
  <c r="T633" i="2"/>
  <c r="T838" i="2" s="1"/>
  <c r="L633" i="2"/>
  <c r="L838" i="2" s="1"/>
  <c r="D633" i="2"/>
  <c r="AP839" i="2"/>
  <c r="Z838" i="2"/>
  <c r="AH839" i="2"/>
  <c r="AD838" i="2"/>
  <c r="J839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797" i="2"/>
  <c r="EU7" i="2"/>
  <c r="AU283" i="2" s="1"/>
  <c r="EU10" i="2"/>
  <c r="AU284" i="2" s="1"/>
  <c r="EU13" i="2"/>
  <c r="AU285" i="2" s="1"/>
  <c r="EU16" i="2"/>
  <c r="AU286" i="2" s="1"/>
  <c r="ET7" i="2"/>
  <c r="AT283" i="2" s="1"/>
  <c r="ET10" i="2"/>
  <c r="AT284" i="2" s="1"/>
  <c r="ET13" i="2"/>
  <c r="AT285" i="2" s="1"/>
  <c r="ET16" i="2"/>
  <c r="AT286" i="2" s="1"/>
  <c r="AS283" i="2"/>
  <c r="AS284" i="2"/>
  <c r="AS285" i="2"/>
  <c r="AS286" i="2"/>
  <c r="AR283" i="2"/>
  <c r="AR284" i="2"/>
  <c r="AR285" i="2"/>
  <c r="AR286" i="2"/>
  <c r="EJ7" i="2"/>
  <c r="AQ283" i="2" s="1"/>
  <c r="EJ10" i="2"/>
  <c r="AQ284" i="2" s="1"/>
  <c r="EJ13" i="2"/>
  <c r="AQ285" i="2" s="1"/>
  <c r="EJ16" i="2"/>
  <c r="AQ286" i="2" s="1"/>
  <c r="EI7" i="2"/>
  <c r="EI10" i="2"/>
  <c r="EI13" i="2"/>
  <c r="AP285" i="2" s="1"/>
  <c r="EI16" i="2"/>
  <c r="AP286" i="2" s="1"/>
  <c r="EC7" i="2"/>
  <c r="AO283" i="2" s="1"/>
  <c r="EC10" i="2"/>
  <c r="AO284" i="2" s="1"/>
  <c r="EC13" i="2"/>
  <c r="AO285" i="2" s="1"/>
  <c r="EC16" i="2"/>
  <c r="AO286" i="2" s="1"/>
  <c r="EB7" i="2"/>
  <c r="EB10" i="2"/>
  <c r="EB13" i="2"/>
  <c r="AN285" i="2" s="1"/>
  <c r="EB16" i="2"/>
  <c r="AN286" i="2" s="1"/>
  <c r="DV7" i="2"/>
  <c r="AM283" i="2" s="1"/>
  <c r="DV10" i="2"/>
  <c r="AM284" i="2" s="1"/>
  <c r="DV13" i="2"/>
  <c r="AM285" i="2" s="1"/>
  <c r="DV16" i="2"/>
  <c r="AM286" i="2" s="1"/>
  <c r="DU7" i="2"/>
  <c r="AL283" i="2" s="1"/>
  <c r="DU10" i="2"/>
  <c r="AL284" i="2" s="1"/>
  <c r="DU13" i="2"/>
  <c r="AL285" i="2" s="1"/>
  <c r="DU16" i="2"/>
  <c r="AL286" i="2" s="1"/>
  <c r="DO7" i="2"/>
  <c r="AK283" i="2" s="1"/>
  <c r="DO10" i="2"/>
  <c r="AK284" i="2" s="1"/>
  <c r="DO13" i="2"/>
  <c r="AK285" i="2" s="1"/>
  <c r="DO16" i="2"/>
  <c r="AK286" i="2" s="1"/>
  <c r="DN7" i="2"/>
  <c r="DN10" i="2"/>
  <c r="AJ284" i="2" s="1"/>
  <c r="DN13" i="2"/>
  <c r="AJ285" i="2" s="1"/>
  <c r="DN16" i="2"/>
  <c r="AJ286" i="2" s="1"/>
  <c r="DH7" i="2"/>
  <c r="AI283" i="2" s="1"/>
  <c r="DH10" i="2"/>
  <c r="AI284" i="2" s="1"/>
  <c r="DH13" i="2"/>
  <c r="AI285" i="2" s="1"/>
  <c r="DH16" i="2"/>
  <c r="AI286" i="2" s="1"/>
  <c r="DG7" i="2"/>
  <c r="AH283" i="2" s="1"/>
  <c r="DG10" i="2"/>
  <c r="AH284" i="2" s="1"/>
  <c r="DG13" i="2"/>
  <c r="DG16" i="2"/>
  <c r="DA7" i="2"/>
  <c r="AG283" i="2" s="1"/>
  <c r="DA10" i="2"/>
  <c r="AG284" i="2" s="1"/>
  <c r="DA13" i="2"/>
  <c r="AG285" i="2" s="1"/>
  <c r="DA16" i="2"/>
  <c r="AG286" i="2" s="1"/>
  <c r="CZ7" i="2"/>
  <c r="AF283" i="2" s="1"/>
  <c r="CZ10" i="2"/>
  <c r="CZ13" i="2"/>
  <c r="AF285" i="2" s="1"/>
  <c r="CZ16" i="2"/>
  <c r="AF286" i="2" s="1"/>
  <c r="CT7" i="2"/>
  <c r="AE283" i="2" s="1"/>
  <c r="CT10" i="2"/>
  <c r="AE284" i="2" s="1"/>
  <c r="CT13" i="2"/>
  <c r="AE285" i="2" s="1"/>
  <c r="CT16" i="2"/>
  <c r="AE286" i="2" s="1"/>
  <c r="CS7" i="2"/>
  <c r="AD283" i="2" s="1"/>
  <c r="CS10" i="2"/>
  <c r="AD284" i="2" s="1"/>
  <c r="CS13" i="2"/>
  <c r="CS16" i="2"/>
  <c r="AD286" i="2" s="1"/>
  <c r="AB283" i="2"/>
  <c r="AB284" i="2"/>
  <c r="AB285" i="2"/>
  <c r="AB286" i="2"/>
  <c r="CF7" i="2"/>
  <c r="AA283" i="2" s="1"/>
  <c r="CF10" i="2"/>
  <c r="AA284" i="2" s="1"/>
  <c r="CF13" i="2"/>
  <c r="CF16" i="2"/>
  <c r="AA286" i="2" s="1"/>
  <c r="CE7" i="2"/>
  <c r="Z283" i="2" s="1"/>
  <c r="CE10" i="2"/>
  <c r="Z284" i="2" s="1"/>
  <c r="CE13" i="2"/>
  <c r="Z285" i="2" s="1"/>
  <c r="CE16" i="2"/>
  <c r="Z286" i="2" s="1"/>
  <c r="BX7" i="2"/>
  <c r="Y283" i="2" s="1"/>
  <c r="BX10" i="2"/>
  <c r="Y284" i="2" s="1"/>
  <c r="BX13" i="2"/>
  <c r="Y285" i="2" s="1"/>
  <c r="BX16" i="2"/>
  <c r="Y286" i="2" s="1"/>
  <c r="BW7" i="2"/>
  <c r="X283" i="2" s="1"/>
  <c r="BW10" i="2"/>
  <c r="X284" i="2" s="1"/>
  <c r="BW13" i="2"/>
  <c r="X285" i="2" s="1"/>
  <c r="BW16" i="2"/>
  <c r="X286" i="2" s="1"/>
  <c r="W283" i="2"/>
  <c r="W284" i="2"/>
  <c r="W285" i="2"/>
  <c r="W286" i="2"/>
  <c r="V283" i="2"/>
  <c r="V284" i="2"/>
  <c r="V285" i="2"/>
  <c r="V286" i="2"/>
  <c r="BM7" i="2"/>
  <c r="U283" i="2" s="1"/>
  <c r="BM10" i="2"/>
  <c r="U284" i="2" s="1"/>
  <c r="BM13" i="2"/>
  <c r="U285" i="2" s="1"/>
  <c r="BM16" i="2"/>
  <c r="BL7" i="2"/>
  <c r="T283" i="2" s="1"/>
  <c r="BL10" i="2"/>
  <c r="T284" i="2" s="1"/>
  <c r="BL13" i="2"/>
  <c r="T285" i="2" s="1"/>
  <c r="BL16" i="2"/>
  <c r="T286" i="2" s="1"/>
  <c r="BF7" i="2"/>
  <c r="S283" i="2" s="1"/>
  <c r="BF10" i="2"/>
  <c r="S284" i="2" s="1"/>
  <c r="BF13" i="2"/>
  <c r="S285" i="2" s="1"/>
  <c r="BF16" i="2"/>
  <c r="S286" i="2" s="1"/>
  <c r="R283" i="2"/>
  <c r="R284" i="2"/>
  <c r="R285" i="2"/>
  <c r="R286" i="2"/>
  <c r="AY7" i="2"/>
  <c r="Q283" i="2" s="1"/>
  <c r="AY10" i="2"/>
  <c r="Q284" i="2" s="1"/>
  <c r="AY13" i="2"/>
  <c r="Q285" i="2" s="1"/>
  <c r="AY16" i="2"/>
  <c r="Q286" i="2" s="1"/>
  <c r="AX7" i="2"/>
  <c r="P283" i="2" s="1"/>
  <c r="AX10" i="2"/>
  <c r="AX13" i="2"/>
  <c r="P285" i="2" s="1"/>
  <c r="AX16" i="2"/>
  <c r="AR7" i="2"/>
  <c r="O283" i="2" s="1"/>
  <c r="AR10" i="2"/>
  <c r="O284" i="2" s="1"/>
  <c r="AR13" i="2"/>
  <c r="O285" i="2" s="1"/>
  <c r="AR16" i="2"/>
  <c r="O286" i="2" s="1"/>
  <c r="AQ7" i="2"/>
  <c r="N283" i="2" s="1"/>
  <c r="AQ10" i="2"/>
  <c r="N284" i="2" s="1"/>
  <c r="AQ13" i="2"/>
  <c r="N285" i="2" s="1"/>
  <c r="AQ16" i="2"/>
  <c r="N286" i="2" s="1"/>
  <c r="AK7" i="2"/>
  <c r="M283" i="2" s="1"/>
  <c r="AK10" i="2"/>
  <c r="M284" i="2" s="1"/>
  <c r="AK13" i="2"/>
  <c r="M285" i="2" s="1"/>
  <c r="AK16" i="2"/>
  <c r="M286" i="2" s="1"/>
  <c r="AJ7" i="2"/>
  <c r="L283" i="2" s="1"/>
  <c r="AJ10" i="2"/>
  <c r="L284" i="2" s="1"/>
  <c r="AJ13" i="2"/>
  <c r="L285" i="2" s="1"/>
  <c r="AJ16" i="2"/>
  <c r="L286" i="2" s="1"/>
  <c r="AD7" i="2"/>
  <c r="K283" i="2" s="1"/>
  <c r="AD10" i="2"/>
  <c r="K284" i="2" s="1"/>
  <c r="AD13" i="2"/>
  <c r="K285" i="2" s="1"/>
  <c r="AD16" i="2"/>
  <c r="AC7" i="2"/>
  <c r="J283" i="2" s="1"/>
  <c r="AC10" i="2"/>
  <c r="J284" i="2" s="1"/>
  <c r="AC13" i="2"/>
  <c r="J285" i="2" s="1"/>
  <c r="AC16" i="2"/>
  <c r="J286" i="2" s="1"/>
  <c r="W7" i="2"/>
  <c r="I283" i="2" s="1"/>
  <c r="W10" i="2"/>
  <c r="W13" i="2"/>
  <c r="I285" i="2" s="1"/>
  <c r="W16" i="2"/>
  <c r="I286" i="2" s="1"/>
  <c r="V7" i="2"/>
  <c r="H283" i="2" s="1"/>
  <c r="V10" i="2"/>
  <c r="V13" i="2"/>
  <c r="V16" i="2"/>
  <c r="H286" i="2" s="1"/>
  <c r="F283" i="2"/>
  <c r="F284" i="2"/>
  <c r="F285" i="2"/>
  <c r="F286" i="2"/>
  <c r="I7" i="2"/>
  <c r="E283" i="2" s="1"/>
  <c r="I10" i="2"/>
  <c r="E284" i="2" s="1"/>
  <c r="I13" i="2"/>
  <c r="E285" i="2" s="1"/>
  <c r="I16" i="2"/>
  <c r="E286" i="2" s="1"/>
  <c r="H7" i="2"/>
  <c r="H10" i="2"/>
  <c r="D284" i="2" s="1"/>
  <c r="H13" i="2"/>
  <c r="D285" i="2" s="1"/>
  <c r="H16" i="2"/>
  <c r="D286" i="2" s="1"/>
  <c r="AU443" i="2"/>
  <c r="AU628" i="2" s="1"/>
  <c r="AU444" i="2"/>
  <c r="AU629" i="2" s="1"/>
  <c r="AU445" i="2"/>
  <c r="AU630" i="2" s="1"/>
  <c r="AU446" i="2"/>
  <c r="AU631" i="2" s="1"/>
  <c r="AT443" i="2"/>
  <c r="AT628" i="2" s="1"/>
  <c r="AT444" i="2"/>
  <c r="AT629" i="2" s="1"/>
  <c r="AT445" i="2"/>
  <c r="AT630" i="2" s="1"/>
  <c r="AT446" i="2"/>
  <c r="AS443" i="2"/>
  <c r="AS628" i="2" s="1"/>
  <c r="AS444" i="2"/>
  <c r="AS629" i="2" s="1"/>
  <c r="AS445" i="2"/>
  <c r="AS630" i="2" s="1"/>
  <c r="AS446" i="2"/>
  <c r="AS631" i="2" s="1"/>
  <c r="AR443" i="2"/>
  <c r="AR628" i="2" s="1"/>
  <c r="AR444" i="2"/>
  <c r="AR629" i="2" s="1"/>
  <c r="AR445" i="2"/>
  <c r="AR630" i="2" s="1"/>
  <c r="AR446" i="2"/>
  <c r="AR631" i="2" s="1"/>
  <c r="AQ443" i="2"/>
  <c r="AQ628" i="2" s="1"/>
  <c r="AQ444" i="2"/>
  <c r="AQ629" i="2" s="1"/>
  <c r="AQ445" i="2"/>
  <c r="AQ630" i="2" s="1"/>
  <c r="AQ446" i="2"/>
  <c r="AQ631" i="2" s="1"/>
  <c r="AP443" i="2"/>
  <c r="AP628" i="2" s="1"/>
  <c r="AP444" i="2"/>
  <c r="AP629" i="2" s="1"/>
  <c r="AP445" i="2"/>
  <c r="AP630" i="2" s="1"/>
  <c r="AP446" i="2"/>
  <c r="AP631" i="2" s="1"/>
  <c r="AO443" i="2"/>
  <c r="AO628" i="2" s="1"/>
  <c r="AO444" i="2"/>
  <c r="AO629" i="2" s="1"/>
  <c r="AO445" i="2"/>
  <c r="AO630" i="2" s="1"/>
  <c r="AO446" i="2"/>
  <c r="AO631" i="2" s="1"/>
  <c r="AN443" i="2"/>
  <c r="AN628" i="2" s="1"/>
  <c r="AN444" i="2"/>
  <c r="AN629" i="2" s="1"/>
  <c r="AN445" i="2"/>
  <c r="AN446" i="2"/>
  <c r="AN631" i="2" s="1"/>
  <c r="AM443" i="2"/>
  <c r="AM628" i="2" s="1"/>
  <c r="AM444" i="2"/>
  <c r="AM629" i="2" s="1"/>
  <c r="AM445" i="2"/>
  <c r="AM630" i="2" s="1"/>
  <c r="AM446" i="2"/>
  <c r="AM631" i="2" s="1"/>
  <c r="AL443" i="2"/>
  <c r="AL628" i="2" s="1"/>
  <c r="AL444" i="2"/>
  <c r="AL445" i="2"/>
  <c r="AL630" i="2" s="1"/>
  <c r="AL446" i="2"/>
  <c r="AL631" i="2" s="1"/>
  <c r="AK443" i="2"/>
  <c r="AK628" i="2" s="1"/>
  <c r="AK444" i="2"/>
  <c r="AK629" i="2" s="1"/>
  <c r="AK445" i="2"/>
  <c r="AK630" i="2" s="1"/>
  <c r="AK446" i="2"/>
  <c r="AK631" i="2" s="1"/>
  <c r="AJ443" i="2"/>
  <c r="AJ628" i="2" s="1"/>
  <c r="AJ444" i="2"/>
  <c r="AJ445" i="2"/>
  <c r="AJ630" i="2" s="1"/>
  <c r="AJ446" i="2"/>
  <c r="AJ631" i="2" s="1"/>
  <c r="AI443" i="2"/>
  <c r="AI628" i="2" s="1"/>
  <c r="AI444" i="2"/>
  <c r="AI629" i="2" s="1"/>
  <c r="AI445" i="2"/>
  <c r="AI630" i="2" s="1"/>
  <c r="AI446" i="2"/>
  <c r="AI631" i="2" s="1"/>
  <c r="AH443" i="2"/>
  <c r="AH628" i="2"/>
  <c r="AH444" i="2"/>
  <c r="AH629" i="2" s="1"/>
  <c r="AH445" i="2"/>
  <c r="AH630" i="2" s="1"/>
  <c r="AH446" i="2"/>
  <c r="AH631" i="2" s="1"/>
  <c r="AG443" i="2"/>
  <c r="AG628" i="2" s="1"/>
  <c r="AG444" i="2"/>
  <c r="AG629" i="2" s="1"/>
  <c r="AG445" i="2"/>
  <c r="AG630" i="2" s="1"/>
  <c r="AG446" i="2"/>
  <c r="AG631" i="2" s="1"/>
  <c r="AF443" i="2"/>
  <c r="AF628" i="2" s="1"/>
  <c r="AF444" i="2"/>
  <c r="AF629" i="2" s="1"/>
  <c r="AF445" i="2"/>
  <c r="AF630" i="2" s="1"/>
  <c r="AF446" i="2"/>
  <c r="AF631" i="2" s="1"/>
  <c r="AE443" i="2"/>
  <c r="AE628" i="2" s="1"/>
  <c r="AE444" i="2"/>
  <c r="AE629" i="2" s="1"/>
  <c r="AE445" i="2"/>
  <c r="AE630" i="2" s="1"/>
  <c r="AE446" i="2"/>
  <c r="AD443" i="2"/>
  <c r="AD444" i="2"/>
  <c r="AD629" i="2" s="1"/>
  <c r="AD445" i="2"/>
  <c r="AD630" i="2" s="1"/>
  <c r="AD446" i="2"/>
  <c r="AD631" i="2" s="1"/>
  <c r="AC443" i="2"/>
  <c r="AC628" i="2" s="1"/>
  <c r="AC444" i="2"/>
  <c r="AC629" i="2" s="1"/>
  <c r="AC445" i="2"/>
  <c r="AC630" i="2" s="1"/>
  <c r="AC446" i="2"/>
  <c r="AC631" i="2" s="1"/>
  <c r="AB443" i="2"/>
  <c r="AB628" i="2" s="1"/>
  <c r="AB444" i="2"/>
  <c r="AB629" i="2" s="1"/>
  <c r="AB445" i="2"/>
  <c r="AB630" i="2" s="1"/>
  <c r="AB446" i="2"/>
  <c r="AB631" i="2" s="1"/>
  <c r="AA443" i="2"/>
  <c r="AA628" i="2" s="1"/>
  <c r="AA444" i="2"/>
  <c r="AA629" i="2" s="1"/>
  <c r="AA445" i="2"/>
  <c r="AA446" i="2"/>
  <c r="AA631" i="2" s="1"/>
  <c r="Z443" i="2"/>
  <c r="Z444" i="2"/>
  <c r="Z629" i="2" s="1"/>
  <c r="Z445" i="2"/>
  <c r="Z630" i="2" s="1"/>
  <c r="Z446" i="2"/>
  <c r="Z631" i="2" s="1"/>
  <c r="Y443" i="2"/>
  <c r="Y444" i="2"/>
  <c r="Y629" i="2" s="1"/>
  <c r="Y445" i="2"/>
  <c r="Y630" i="2" s="1"/>
  <c r="Y446" i="2"/>
  <c r="Y631" i="2" s="1"/>
  <c r="X443" i="2"/>
  <c r="X628" i="2" s="1"/>
  <c r="X444" i="2"/>
  <c r="X629" i="2" s="1"/>
  <c r="X445" i="2"/>
  <c r="X630" i="2" s="1"/>
  <c r="X446" i="2"/>
  <c r="W443" i="2"/>
  <c r="W628" i="2" s="1"/>
  <c r="W444" i="2"/>
  <c r="W629" i="2" s="1"/>
  <c r="W445" i="2"/>
  <c r="W630" i="2" s="1"/>
  <c r="W446" i="2"/>
  <c r="W631" i="2" s="1"/>
  <c r="V443" i="2"/>
  <c r="V628" i="2" s="1"/>
  <c r="V444" i="2"/>
  <c r="V629" i="2" s="1"/>
  <c r="V445" i="2"/>
  <c r="V630" i="2" s="1"/>
  <c r="V446" i="2"/>
  <c r="V631" i="2" s="1"/>
  <c r="U443" i="2"/>
  <c r="U628" i="2" s="1"/>
  <c r="U444" i="2"/>
  <c r="U629" i="2" s="1"/>
  <c r="U445" i="2"/>
  <c r="U630" i="2" s="1"/>
  <c r="U446" i="2"/>
  <c r="U631" i="2" s="1"/>
  <c r="T443" i="2"/>
  <c r="T628" i="2" s="1"/>
  <c r="T444" i="2"/>
  <c r="T629" i="2" s="1"/>
  <c r="T445" i="2"/>
  <c r="T630" i="2" s="1"/>
  <c r="T446" i="2"/>
  <c r="T631" i="2" s="1"/>
  <c r="S443" i="2"/>
  <c r="S444" i="2"/>
  <c r="S629" i="2" s="1"/>
  <c r="S445" i="2"/>
  <c r="S630" i="2" s="1"/>
  <c r="S446" i="2"/>
  <c r="S631" i="2" s="1"/>
  <c r="R443" i="2"/>
  <c r="R628" i="2" s="1"/>
  <c r="R444" i="2"/>
  <c r="R629" i="2" s="1"/>
  <c r="R445" i="2"/>
  <c r="R630" i="2" s="1"/>
  <c r="R446" i="2"/>
  <c r="R631" i="2" s="1"/>
  <c r="Q443" i="2"/>
  <c r="Q628" i="2" s="1"/>
  <c r="Q444" i="2"/>
  <c r="Q629" i="2" s="1"/>
  <c r="Q445" i="2"/>
  <c r="Q630" i="2" s="1"/>
  <c r="Q446" i="2"/>
  <c r="Q631" i="2" s="1"/>
  <c r="P443" i="2"/>
  <c r="P628" i="2" s="1"/>
  <c r="P444" i="2"/>
  <c r="P629" i="2" s="1"/>
  <c r="P445" i="2"/>
  <c r="P630" i="2" s="1"/>
  <c r="P446" i="2"/>
  <c r="P631" i="2" s="1"/>
  <c r="O443" i="2"/>
  <c r="O628" i="2" s="1"/>
  <c r="O444" i="2"/>
  <c r="O629" i="2" s="1"/>
  <c r="O445" i="2"/>
  <c r="O630" i="2" s="1"/>
  <c r="O446" i="2"/>
  <c r="O631" i="2" s="1"/>
  <c r="N443" i="2"/>
  <c r="N444" i="2"/>
  <c r="N629" i="2" s="1"/>
  <c r="N445" i="2"/>
  <c r="N630" i="2" s="1"/>
  <c r="N446" i="2"/>
  <c r="N631" i="2" s="1"/>
  <c r="M443" i="2"/>
  <c r="M628" i="2"/>
  <c r="M444" i="2"/>
  <c r="M629" i="2" s="1"/>
  <c r="M445" i="2"/>
  <c r="M630" i="2" s="1"/>
  <c r="M446" i="2"/>
  <c r="L443" i="2"/>
  <c r="L628" i="2" s="1"/>
  <c r="L444" i="2"/>
  <c r="L629" i="2" s="1"/>
  <c r="L445" i="2"/>
  <c r="L630" i="2" s="1"/>
  <c r="L446" i="2"/>
  <c r="L631" i="2" s="1"/>
  <c r="K443" i="2"/>
  <c r="K628" i="2" s="1"/>
  <c r="K444" i="2"/>
  <c r="K629" i="2" s="1"/>
  <c r="K445" i="2"/>
  <c r="K630" i="2" s="1"/>
  <c r="K446" i="2"/>
  <c r="K631" i="2" s="1"/>
  <c r="J443" i="2"/>
  <c r="J628" i="2" s="1"/>
  <c r="J444" i="2"/>
  <c r="J629" i="2" s="1"/>
  <c r="J445" i="2"/>
  <c r="J630" i="2" s="1"/>
  <c r="J446" i="2"/>
  <c r="J631" i="2" s="1"/>
  <c r="I443" i="2"/>
  <c r="I628" i="2" s="1"/>
  <c r="I444" i="2"/>
  <c r="I629" i="2" s="1"/>
  <c r="I445" i="2"/>
  <c r="I630" i="2" s="1"/>
  <c r="I446" i="2"/>
  <c r="I631" i="2" s="1"/>
  <c r="H443" i="2"/>
  <c r="H628" i="2" s="1"/>
  <c r="H444" i="2"/>
  <c r="H629" i="2" s="1"/>
  <c r="H445" i="2"/>
  <c r="H446" i="2"/>
  <c r="H631" i="2" s="1"/>
  <c r="G443" i="2"/>
  <c r="G628" i="2" s="1"/>
  <c r="G444" i="2"/>
  <c r="G629" i="2" s="1"/>
  <c r="G445" i="2"/>
  <c r="G630" i="2" s="1"/>
  <c r="G446" i="2"/>
  <c r="F443" i="2"/>
  <c r="F628" i="2" s="1"/>
  <c r="F444" i="2"/>
  <c r="F629" i="2" s="1"/>
  <c r="F445" i="2"/>
  <c r="F630" i="2" s="1"/>
  <c r="F446" i="2"/>
  <c r="F631" i="2" s="1"/>
  <c r="E443" i="2"/>
  <c r="E628" i="2" s="1"/>
  <c r="E444" i="2"/>
  <c r="E629" i="2" s="1"/>
  <c r="E445" i="2"/>
  <c r="E630" i="2" s="1"/>
  <c r="E446" i="2"/>
  <c r="E631" i="2" s="1"/>
  <c r="D443" i="2"/>
  <c r="D628" i="2" s="1"/>
  <c r="D444" i="2"/>
  <c r="D629" i="2" s="1"/>
  <c r="D445" i="2"/>
  <c r="D630" i="2" s="1"/>
  <c r="D446" i="2"/>
  <c r="D631" i="2" s="1"/>
  <c r="AU439" i="2"/>
  <c r="AU624" i="2" s="1"/>
  <c r="AU440" i="2"/>
  <c r="AU625" i="2" s="1"/>
  <c r="AU441" i="2"/>
  <c r="AU626" i="2" s="1"/>
  <c r="AU442" i="2"/>
  <c r="AU627" i="2" s="1"/>
  <c r="AT439" i="2"/>
  <c r="AT440" i="2"/>
  <c r="AT625" i="2" s="1"/>
  <c r="AT441" i="2"/>
  <c r="AT626" i="2" s="1"/>
  <c r="AT442" i="2"/>
  <c r="AT627" i="2" s="1"/>
  <c r="AS439" i="2"/>
  <c r="AS624" i="2" s="1"/>
  <c r="AS440" i="2"/>
  <c r="AS625" i="2" s="1"/>
  <c r="AS441" i="2"/>
  <c r="AS626" i="2" s="1"/>
  <c r="AS442" i="2"/>
  <c r="AS627" i="2" s="1"/>
  <c r="AR439" i="2"/>
  <c r="AR624" i="2" s="1"/>
  <c r="AR440" i="2"/>
  <c r="AR441" i="2"/>
  <c r="AR626" i="2" s="1"/>
  <c r="AR442" i="2"/>
  <c r="AR627" i="2" s="1"/>
  <c r="AQ439" i="2"/>
  <c r="AQ624" i="2" s="1"/>
  <c r="AQ440" i="2"/>
  <c r="AQ441" i="2"/>
  <c r="AQ626" i="2" s="1"/>
  <c r="AQ442" i="2"/>
  <c r="AQ627" i="2" s="1"/>
  <c r="AP439" i="2"/>
  <c r="AP624" i="2" s="1"/>
  <c r="AP440" i="2"/>
  <c r="AP625" i="2" s="1"/>
  <c r="AP441" i="2"/>
  <c r="AP626" i="2" s="1"/>
  <c r="AP442" i="2"/>
  <c r="AP627" i="2" s="1"/>
  <c r="AO439" i="2"/>
  <c r="AO624" i="2" s="1"/>
  <c r="AO440" i="2"/>
  <c r="AO625" i="2" s="1"/>
  <c r="AO441" i="2"/>
  <c r="AO442" i="2"/>
  <c r="AO627" i="2" s="1"/>
  <c r="AN439" i="2"/>
  <c r="AN624" i="2" s="1"/>
  <c r="AN440" i="2"/>
  <c r="AN625" i="2" s="1"/>
  <c r="AN441" i="2"/>
  <c r="AN626" i="2" s="1"/>
  <c r="AN442" i="2"/>
  <c r="AN627" i="2" s="1"/>
  <c r="AM439" i="2"/>
  <c r="AM440" i="2"/>
  <c r="AM625" i="2" s="1"/>
  <c r="AM441" i="2"/>
  <c r="AM626" i="2" s="1"/>
  <c r="AM442" i="2"/>
  <c r="AM627" i="2" s="1"/>
  <c r="AL439" i="2"/>
  <c r="AL624" i="2" s="1"/>
  <c r="AL440" i="2"/>
  <c r="AL625" i="2" s="1"/>
  <c r="AL441" i="2"/>
  <c r="AL626" i="2" s="1"/>
  <c r="AL442" i="2"/>
  <c r="AL627" i="2" s="1"/>
  <c r="AK439" i="2"/>
  <c r="AK624" i="2" s="1"/>
  <c r="AK440" i="2"/>
  <c r="AK441" i="2"/>
  <c r="AK626" i="2" s="1"/>
  <c r="AK442" i="2"/>
  <c r="AK627" i="2" s="1"/>
  <c r="AJ439" i="2"/>
  <c r="AJ624" i="2" s="1"/>
  <c r="AJ440" i="2"/>
  <c r="AJ625" i="2" s="1"/>
  <c r="AJ441" i="2"/>
  <c r="AJ626" i="2" s="1"/>
  <c r="AJ442" i="2"/>
  <c r="AI439" i="2"/>
  <c r="AI624" i="2" s="1"/>
  <c r="AI440" i="2"/>
  <c r="AI441" i="2"/>
  <c r="AI626" i="2" s="1"/>
  <c r="AI442" i="2"/>
  <c r="AI627" i="2" s="1"/>
  <c r="AH439" i="2"/>
  <c r="AH624" i="2" s="1"/>
  <c r="AH440" i="2"/>
  <c r="AH625" i="2" s="1"/>
  <c r="AH441" i="2"/>
  <c r="AH626" i="2" s="1"/>
  <c r="AH442" i="2"/>
  <c r="AH627" i="2" s="1"/>
  <c r="AG439" i="2"/>
  <c r="AG440" i="2"/>
  <c r="AG625" i="2" s="1"/>
  <c r="AG441" i="2"/>
  <c r="AG626" i="2" s="1"/>
  <c r="AG442" i="2"/>
  <c r="AG627" i="2" s="1"/>
  <c r="AF439" i="2"/>
  <c r="AF440" i="2"/>
  <c r="AF625" i="2" s="1"/>
  <c r="AF441" i="2"/>
  <c r="AF626" i="2" s="1"/>
  <c r="AF442" i="2"/>
  <c r="AF627" i="2" s="1"/>
  <c r="AE439" i="2"/>
  <c r="AE624" i="2" s="1"/>
  <c r="AE440" i="2"/>
  <c r="AE625" i="2" s="1"/>
  <c r="AE441" i="2"/>
  <c r="AE442" i="2"/>
  <c r="AE627" i="2" s="1"/>
  <c r="AD439" i="2"/>
  <c r="AD624" i="2" s="1"/>
  <c r="AD440" i="2"/>
  <c r="AD625" i="2" s="1"/>
  <c r="AD441" i="2"/>
  <c r="AD626" i="2" s="1"/>
  <c r="AD442" i="2"/>
  <c r="AD627" i="2" s="1"/>
  <c r="AC439" i="2"/>
  <c r="AC624" i="2" s="1"/>
  <c r="AC440" i="2"/>
  <c r="AC625" i="2" s="1"/>
  <c r="AC441" i="2"/>
  <c r="AC626" i="2" s="1"/>
  <c r="AC442" i="2"/>
  <c r="AC627" i="2" s="1"/>
  <c r="AB439" i="2"/>
  <c r="AB440" i="2"/>
  <c r="AB625" i="2" s="1"/>
  <c r="AB441" i="2"/>
  <c r="AB626" i="2" s="1"/>
  <c r="AB442" i="2"/>
  <c r="AB627" i="2" s="1"/>
  <c r="AA439" i="2"/>
  <c r="AA624" i="2" s="1"/>
  <c r="AA440" i="2"/>
  <c r="AA441" i="2"/>
  <c r="AA626" i="2" s="1"/>
  <c r="AA442" i="2"/>
  <c r="AA627" i="2" s="1"/>
  <c r="Z439" i="2"/>
  <c r="Z624" i="2" s="1"/>
  <c r="Z440" i="2"/>
  <c r="Z625" i="2" s="1"/>
  <c r="Z441" i="2"/>
  <c r="Z626" i="2" s="1"/>
  <c r="Z442" i="2"/>
  <c r="Y439" i="2"/>
  <c r="Y624" i="2" s="1"/>
  <c r="Y440" i="2"/>
  <c r="Y625" i="2" s="1"/>
  <c r="Y441" i="2"/>
  <c r="Y626" i="2" s="1"/>
  <c r="Y442" i="2"/>
  <c r="Y627" i="2" s="1"/>
  <c r="X439" i="2"/>
  <c r="X624" i="2" s="1"/>
  <c r="X440" i="2"/>
  <c r="X625" i="2" s="1"/>
  <c r="X441" i="2"/>
  <c r="X626" i="2" s="1"/>
  <c r="X442" i="2"/>
  <c r="W439" i="2"/>
  <c r="W624" i="2" s="1"/>
  <c r="W440" i="2"/>
  <c r="W441" i="2"/>
  <c r="W626" i="2" s="1"/>
  <c r="W442" i="2"/>
  <c r="W627" i="2" s="1"/>
  <c r="V439" i="2"/>
  <c r="V624" i="2" s="1"/>
  <c r="V440" i="2"/>
  <c r="V625" i="2" s="1"/>
  <c r="V441" i="2"/>
  <c r="V626" i="2" s="1"/>
  <c r="V442" i="2"/>
  <c r="U439" i="2"/>
  <c r="U624" i="2" s="1"/>
  <c r="U440" i="2"/>
  <c r="U441" i="2"/>
  <c r="U626" i="2" s="1"/>
  <c r="U442" i="2"/>
  <c r="U627" i="2" s="1"/>
  <c r="T439" i="2"/>
  <c r="T624" i="2" s="1"/>
  <c r="T440" i="2"/>
  <c r="T441" i="2"/>
  <c r="T626" i="2" s="1"/>
  <c r="T442" i="2"/>
  <c r="T627" i="2" s="1"/>
  <c r="S439" i="2"/>
  <c r="S624" i="2" s="1"/>
  <c r="S440" i="2"/>
  <c r="S625" i="2" s="1"/>
  <c r="S441" i="2"/>
  <c r="S442" i="2"/>
  <c r="S627" i="2" s="1"/>
  <c r="R439" i="2"/>
  <c r="R440" i="2"/>
  <c r="R625" i="2" s="1"/>
  <c r="R441" i="2"/>
  <c r="R626" i="2" s="1"/>
  <c r="R442" i="2"/>
  <c r="R627" i="2" s="1"/>
  <c r="Q439" i="2"/>
  <c r="Q624" i="2" s="1"/>
  <c r="Q440" i="2"/>
  <c r="Q441" i="2"/>
  <c r="Q626" i="2" s="1"/>
  <c r="Q442" i="2"/>
  <c r="Q627" i="2" s="1"/>
  <c r="P439" i="2"/>
  <c r="P624" i="2" s="1"/>
  <c r="P440" i="2"/>
  <c r="P625" i="2" s="1"/>
  <c r="P441" i="2"/>
  <c r="P626" i="2" s="1"/>
  <c r="P442" i="2"/>
  <c r="P627" i="2" s="1"/>
  <c r="O439" i="2"/>
  <c r="O624" i="2" s="1"/>
  <c r="O440" i="2"/>
  <c r="O441" i="2"/>
  <c r="O626" i="2" s="1"/>
  <c r="O442" i="2"/>
  <c r="O627" i="2" s="1"/>
  <c r="N439" i="2"/>
  <c r="N440" i="2"/>
  <c r="N625" i="2" s="1"/>
  <c r="N441" i="2"/>
  <c r="N626" i="2" s="1"/>
  <c r="N442" i="2"/>
  <c r="N627" i="2" s="1"/>
  <c r="M439" i="2"/>
  <c r="M440" i="2"/>
  <c r="M625" i="2" s="1"/>
  <c r="M441" i="2"/>
  <c r="M626" i="2" s="1"/>
  <c r="M442" i="2"/>
  <c r="M627" i="2" s="1"/>
  <c r="L439" i="2"/>
  <c r="L624" i="2" s="1"/>
  <c r="L440" i="2"/>
  <c r="L441" i="2"/>
  <c r="L626" i="2" s="1"/>
  <c r="L442" i="2"/>
  <c r="L627" i="2" s="1"/>
  <c r="K439" i="2"/>
  <c r="K440" i="2"/>
  <c r="K625" i="2" s="1"/>
  <c r="K441" i="2"/>
  <c r="K626" i="2" s="1"/>
  <c r="K442" i="2"/>
  <c r="K627" i="2" s="1"/>
  <c r="J439" i="2"/>
  <c r="J624" i="2" s="1"/>
  <c r="J440" i="2"/>
  <c r="J625" i="2" s="1"/>
  <c r="J441" i="2"/>
  <c r="J626" i="2" s="1"/>
  <c r="J442" i="2"/>
  <c r="J627" i="2" s="1"/>
  <c r="I439" i="2"/>
  <c r="I440" i="2"/>
  <c r="I625" i="2" s="1"/>
  <c r="I441" i="2"/>
  <c r="I626" i="2" s="1"/>
  <c r="I442" i="2"/>
  <c r="I627" i="2" s="1"/>
  <c r="H439" i="2"/>
  <c r="H624" i="2" s="1"/>
  <c r="H440" i="2"/>
  <c r="H441" i="2"/>
  <c r="H626" i="2" s="1"/>
  <c r="H442" i="2"/>
  <c r="H627" i="2" s="1"/>
  <c r="G439" i="2"/>
  <c r="G624" i="2" s="1"/>
  <c r="G440" i="2"/>
  <c r="G625" i="2" s="1"/>
  <c r="G441" i="2"/>
  <c r="G626" i="2" s="1"/>
  <c r="G442" i="2"/>
  <c r="G627" i="2" s="1"/>
  <c r="F439" i="2"/>
  <c r="F624" i="2" s="1"/>
  <c r="F440" i="2"/>
  <c r="F625" i="2" s="1"/>
  <c r="F441" i="2"/>
  <c r="F626" i="2" s="1"/>
  <c r="F442" i="2"/>
  <c r="F627" i="2" s="1"/>
  <c r="E439" i="2"/>
  <c r="E624" i="2" s="1"/>
  <c r="E440" i="2"/>
  <c r="E625" i="2" s="1"/>
  <c r="E441" i="2"/>
  <c r="E626" i="2" s="1"/>
  <c r="E442" i="2"/>
  <c r="E627" i="2" s="1"/>
  <c r="D439" i="2"/>
  <c r="D624" i="2" s="1"/>
  <c r="D440" i="2"/>
  <c r="D625" i="2" s="1"/>
  <c r="D441" i="2"/>
  <c r="D626" i="2" s="1"/>
  <c r="D442" i="2"/>
  <c r="D627" i="2" s="1"/>
  <c r="AU435" i="2"/>
  <c r="AU620" i="2" s="1"/>
  <c r="AU436" i="2"/>
  <c r="AU437" i="2"/>
  <c r="AU622" i="2" s="1"/>
  <c r="AU438" i="2"/>
  <c r="AU623" i="2" s="1"/>
  <c r="AT435" i="2"/>
  <c r="AT620" i="2"/>
  <c r="AT436" i="2"/>
  <c r="AT621" i="2" s="1"/>
  <c r="AT437" i="2"/>
  <c r="AT622" i="2" s="1"/>
  <c r="AT438" i="2"/>
  <c r="AT623" i="2" s="1"/>
  <c r="AS435" i="2"/>
  <c r="AS436" i="2"/>
  <c r="AS621" i="2" s="1"/>
  <c r="AS437" i="2"/>
  <c r="AS622" i="2" s="1"/>
  <c r="AS438" i="2"/>
  <c r="AS623" i="2" s="1"/>
  <c r="AR435" i="2"/>
  <c r="AR620" i="2" s="1"/>
  <c r="AR436" i="2"/>
  <c r="AR621" i="2" s="1"/>
  <c r="AR437" i="2"/>
  <c r="AR622" i="2" s="1"/>
  <c r="AR438" i="2"/>
  <c r="AR623" i="2" s="1"/>
  <c r="AQ435" i="2"/>
  <c r="AQ436" i="2"/>
  <c r="AQ621" i="2" s="1"/>
  <c r="AQ437" i="2"/>
  <c r="AQ622" i="2" s="1"/>
  <c r="AQ438" i="2"/>
  <c r="AQ623" i="2" s="1"/>
  <c r="AP435" i="2"/>
  <c r="AP620" i="2" s="1"/>
  <c r="AP436" i="2"/>
  <c r="AP621" i="2" s="1"/>
  <c r="AP437" i="2"/>
  <c r="AP622" i="2" s="1"/>
  <c r="AP438" i="2"/>
  <c r="AP623" i="2" s="1"/>
  <c r="AO435" i="2"/>
  <c r="AO436" i="2"/>
  <c r="AO621" i="2" s="1"/>
  <c r="AO437" i="2"/>
  <c r="AO622" i="2" s="1"/>
  <c r="AO438" i="2"/>
  <c r="AO623" i="2" s="1"/>
  <c r="AN435" i="2"/>
  <c r="AN620" i="2" s="1"/>
  <c r="AN436" i="2"/>
  <c r="AN621" i="2" s="1"/>
  <c r="AN437" i="2"/>
  <c r="AN622" i="2" s="1"/>
  <c r="AN438" i="2"/>
  <c r="AN623" i="2" s="1"/>
  <c r="AM435" i="2"/>
  <c r="AM436" i="2"/>
  <c r="AM621" i="2" s="1"/>
  <c r="AM437" i="2"/>
  <c r="AM622" i="2" s="1"/>
  <c r="AM438" i="2"/>
  <c r="AM623" i="2" s="1"/>
  <c r="AL435" i="2"/>
  <c r="AL436" i="2"/>
  <c r="AL621" i="2" s="1"/>
  <c r="AL437" i="2"/>
  <c r="AL622" i="2" s="1"/>
  <c r="AL438" i="2"/>
  <c r="AL623" i="2" s="1"/>
  <c r="AK435" i="2"/>
  <c r="AK436" i="2"/>
  <c r="AK621" i="2" s="1"/>
  <c r="AK437" i="2"/>
  <c r="AK622" i="2" s="1"/>
  <c r="AK438" i="2"/>
  <c r="AK623" i="2" s="1"/>
  <c r="AJ435" i="2"/>
  <c r="AJ436" i="2"/>
  <c r="AJ621" i="2" s="1"/>
  <c r="AJ437" i="2"/>
  <c r="AJ622" i="2" s="1"/>
  <c r="AJ438" i="2"/>
  <c r="AJ623" i="2" s="1"/>
  <c r="AI435" i="2"/>
  <c r="AI620" i="2" s="1"/>
  <c r="AI436" i="2"/>
  <c r="AI621" i="2" s="1"/>
  <c r="AI437" i="2"/>
  <c r="AI622" i="2" s="1"/>
  <c r="AI438" i="2"/>
  <c r="AI623" i="2" s="1"/>
  <c r="AH435" i="2"/>
  <c r="AH620" i="2" s="1"/>
  <c r="AH436" i="2"/>
  <c r="AH621" i="2" s="1"/>
  <c r="AH437" i="2"/>
  <c r="AH622" i="2" s="1"/>
  <c r="AH438" i="2"/>
  <c r="AH623" i="2" s="1"/>
  <c r="AG435" i="2"/>
  <c r="AG620" i="2" s="1"/>
  <c r="AG436" i="2"/>
  <c r="AG621" i="2" s="1"/>
  <c r="AG437" i="2"/>
  <c r="AG438" i="2"/>
  <c r="AG623" i="2" s="1"/>
  <c r="AF435" i="2"/>
  <c r="AF620" i="2" s="1"/>
  <c r="AF436" i="2"/>
  <c r="AF621" i="2" s="1"/>
  <c r="AF437" i="2"/>
  <c r="AF622" i="2" s="1"/>
  <c r="AF438" i="2"/>
  <c r="AF623" i="2" s="1"/>
  <c r="AE435" i="2"/>
  <c r="AE620" i="2" s="1"/>
  <c r="AE436" i="2"/>
  <c r="AE437" i="2"/>
  <c r="AE622" i="2" s="1"/>
  <c r="AE438" i="2"/>
  <c r="AE623" i="2" s="1"/>
  <c r="AD435" i="2"/>
  <c r="AD620" i="2" s="1"/>
  <c r="AD436" i="2"/>
  <c r="AD621" i="2" s="1"/>
  <c r="AD437" i="2"/>
  <c r="AD622" i="2" s="1"/>
  <c r="AD438" i="2"/>
  <c r="AC435" i="2"/>
  <c r="AC436" i="2"/>
  <c r="AC621" i="2" s="1"/>
  <c r="AC437" i="2"/>
  <c r="AC622" i="2" s="1"/>
  <c r="AC438" i="2"/>
  <c r="AC623" i="2" s="1"/>
  <c r="AB435" i="2"/>
  <c r="AB620" i="2" s="1"/>
  <c r="AB436" i="2"/>
  <c r="AB621" i="2" s="1"/>
  <c r="AB437" i="2"/>
  <c r="AB622" i="2" s="1"/>
  <c r="AB438" i="2"/>
  <c r="AB623" i="2" s="1"/>
  <c r="AA435" i="2"/>
  <c r="AA620" i="2" s="1"/>
  <c r="AA436" i="2"/>
  <c r="AA621" i="2" s="1"/>
  <c r="AA437" i="2"/>
  <c r="AA622" i="2" s="1"/>
  <c r="AA438" i="2"/>
  <c r="AA623" i="2" s="1"/>
  <c r="Z435" i="2"/>
  <c r="Z620" i="2" s="1"/>
  <c r="Z436" i="2"/>
  <c r="Z621" i="2" s="1"/>
  <c r="Z437" i="2"/>
  <c r="Z622" i="2" s="1"/>
  <c r="Z438" i="2"/>
  <c r="Y435" i="2"/>
  <c r="Y620" i="2" s="1"/>
  <c r="Y436" i="2"/>
  <c r="Y621" i="2" s="1"/>
  <c r="Y437" i="2"/>
  <c r="Y622" i="2" s="1"/>
  <c r="Y438" i="2"/>
  <c r="Y623" i="2" s="1"/>
  <c r="X435" i="2"/>
  <c r="X620" i="2" s="1"/>
  <c r="X436" i="2"/>
  <c r="X621" i="2" s="1"/>
  <c r="X437" i="2"/>
  <c r="X622" i="2" s="1"/>
  <c r="X438" i="2"/>
  <c r="W435" i="2"/>
  <c r="W620" i="2" s="1"/>
  <c r="W436" i="2"/>
  <c r="W621" i="2" s="1"/>
  <c r="W437" i="2"/>
  <c r="W622" i="2" s="1"/>
  <c r="W438" i="2"/>
  <c r="W623" i="2" s="1"/>
  <c r="V435" i="2"/>
  <c r="V620" i="2" s="1"/>
  <c r="V436" i="2"/>
  <c r="V621" i="2" s="1"/>
  <c r="V437" i="2"/>
  <c r="V622" i="2" s="1"/>
  <c r="V438" i="2"/>
  <c r="V623" i="2" s="1"/>
  <c r="U435" i="2"/>
  <c r="U620" i="2" s="1"/>
  <c r="U436" i="2"/>
  <c r="U621" i="2" s="1"/>
  <c r="U437" i="2"/>
  <c r="U622" i="2" s="1"/>
  <c r="U438" i="2"/>
  <c r="U623" i="2" s="1"/>
  <c r="T435" i="2"/>
  <c r="T620" i="2" s="1"/>
  <c r="T436" i="2"/>
  <c r="T621" i="2" s="1"/>
  <c r="T437" i="2"/>
  <c r="T622" i="2" s="1"/>
  <c r="T438" i="2"/>
  <c r="T623" i="2" s="1"/>
  <c r="S435" i="2"/>
  <c r="S620" i="2" s="1"/>
  <c r="S436" i="2"/>
  <c r="S621" i="2" s="1"/>
  <c r="S437" i="2"/>
  <c r="S622" i="2" s="1"/>
  <c r="S438" i="2"/>
  <c r="S623" i="2" s="1"/>
  <c r="R435" i="2"/>
  <c r="R436" i="2"/>
  <c r="R621" i="2" s="1"/>
  <c r="R437" i="2"/>
  <c r="R622" i="2" s="1"/>
  <c r="R438" i="2"/>
  <c r="R623" i="2" s="1"/>
  <c r="Q435" i="2"/>
  <c r="Q620" i="2" s="1"/>
  <c r="Q436" i="2"/>
  <c r="Q621" i="2" s="1"/>
  <c r="Q437" i="2"/>
  <c r="Q622" i="2" s="1"/>
  <c r="Q438" i="2"/>
  <c r="Q623" i="2" s="1"/>
  <c r="P435" i="2"/>
  <c r="P620" i="2" s="1"/>
  <c r="P436" i="2"/>
  <c r="P621" i="2" s="1"/>
  <c r="P437" i="2"/>
  <c r="P622" i="2" s="1"/>
  <c r="P438" i="2"/>
  <c r="O435" i="2"/>
  <c r="O620" i="2" s="1"/>
  <c r="O436" i="2"/>
  <c r="O621" i="2" s="1"/>
  <c r="O437" i="2"/>
  <c r="O622" i="2" s="1"/>
  <c r="O438" i="2"/>
  <c r="O623" i="2" s="1"/>
  <c r="N435" i="2"/>
  <c r="N620" i="2" s="1"/>
  <c r="N436" i="2"/>
  <c r="N621" i="2" s="1"/>
  <c r="N437" i="2"/>
  <c r="N622" i="2" s="1"/>
  <c r="N438" i="2"/>
  <c r="M435" i="2"/>
  <c r="M620" i="2" s="1"/>
  <c r="M436" i="2"/>
  <c r="M621" i="2" s="1"/>
  <c r="M437" i="2"/>
  <c r="M622" i="2" s="1"/>
  <c r="M438" i="2"/>
  <c r="M623" i="2" s="1"/>
  <c r="L435" i="2"/>
  <c r="L620" i="2" s="1"/>
  <c r="L436" i="2"/>
  <c r="L621" i="2" s="1"/>
  <c r="L437" i="2"/>
  <c r="L622" i="2" s="1"/>
  <c r="L438" i="2"/>
  <c r="K435" i="2"/>
  <c r="K620" i="2" s="1"/>
  <c r="K436" i="2"/>
  <c r="K621" i="2" s="1"/>
  <c r="K437" i="2"/>
  <c r="K622" i="2" s="1"/>
  <c r="K438" i="2"/>
  <c r="K623" i="2" s="1"/>
  <c r="J435" i="2"/>
  <c r="J620" i="2" s="1"/>
  <c r="J436" i="2"/>
  <c r="J621" i="2" s="1"/>
  <c r="J437" i="2"/>
  <c r="J622" i="2" s="1"/>
  <c r="J438" i="2"/>
  <c r="I435" i="2"/>
  <c r="I620" i="2" s="1"/>
  <c r="I436" i="2"/>
  <c r="I621" i="2" s="1"/>
  <c r="I437" i="2"/>
  <c r="I622" i="2" s="1"/>
  <c r="I438" i="2"/>
  <c r="I623" i="2" s="1"/>
  <c r="H435" i="2"/>
  <c r="H436" i="2"/>
  <c r="H621" i="2" s="1"/>
  <c r="H437" i="2"/>
  <c r="H622" i="2" s="1"/>
  <c r="H438" i="2"/>
  <c r="H623" i="2" s="1"/>
  <c r="G435" i="2"/>
  <c r="G620" i="2" s="1"/>
  <c r="G436" i="2"/>
  <c r="G621" i="2" s="1"/>
  <c r="G437" i="2"/>
  <c r="G622" i="2" s="1"/>
  <c r="G438" i="2"/>
  <c r="G623" i="2" s="1"/>
  <c r="F435" i="2"/>
  <c r="F620" i="2" s="1"/>
  <c r="F436" i="2"/>
  <c r="F621" i="2" s="1"/>
  <c r="F437" i="2"/>
  <c r="F622" i="2" s="1"/>
  <c r="F438" i="2"/>
  <c r="E435" i="2"/>
  <c r="E620" i="2" s="1"/>
  <c r="E436" i="2"/>
  <c r="E621" i="2" s="1"/>
  <c r="E437" i="2"/>
  <c r="E622" i="2" s="1"/>
  <c r="E438" i="2"/>
  <c r="E623" i="2" s="1"/>
  <c r="D435" i="2"/>
  <c r="D620" i="2" s="1"/>
  <c r="D436" i="2"/>
  <c r="D621" i="2" s="1"/>
  <c r="D437" i="2"/>
  <c r="D622" i="2" s="1"/>
  <c r="D438" i="2"/>
  <c r="AU431" i="2"/>
  <c r="AU616" i="2" s="1"/>
  <c r="AU432" i="2"/>
  <c r="AU617" i="2" s="1"/>
  <c r="AU433" i="2"/>
  <c r="AU618" i="2" s="1"/>
  <c r="AU434" i="2"/>
  <c r="AU619" i="2" s="1"/>
  <c r="AT431" i="2"/>
  <c r="AT616" i="2" s="1"/>
  <c r="AT432" i="2"/>
  <c r="AT617" i="2" s="1"/>
  <c r="AT433" i="2"/>
  <c r="AT618" i="2" s="1"/>
  <c r="AT434" i="2"/>
  <c r="AT619" i="2" s="1"/>
  <c r="AS431" i="2"/>
  <c r="AS616" i="2" s="1"/>
  <c r="AS432" i="2"/>
  <c r="AS617" i="2" s="1"/>
  <c r="AS433" i="2"/>
  <c r="AS618" i="2" s="1"/>
  <c r="AS434" i="2"/>
  <c r="AS619" i="2" s="1"/>
  <c r="AR431" i="2"/>
  <c r="AR616" i="2" s="1"/>
  <c r="AR432" i="2"/>
  <c r="AR617" i="2" s="1"/>
  <c r="AR433" i="2"/>
  <c r="AR618" i="2" s="1"/>
  <c r="AR434" i="2"/>
  <c r="AR619" i="2" s="1"/>
  <c r="AQ431" i="2"/>
  <c r="AQ616" i="2" s="1"/>
  <c r="AQ432" i="2"/>
  <c r="AQ617" i="2" s="1"/>
  <c r="AQ433" i="2"/>
  <c r="AQ618" i="2" s="1"/>
  <c r="AQ434" i="2"/>
  <c r="AQ619" i="2" s="1"/>
  <c r="AP431" i="2"/>
  <c r="AP616" i="2" s="1"/>
  <c r="AP432" i="2"/>
  <c r="AP617" i="2" s="1"/>
  <c r="AP433" i="2"/>
  <c r="AP618" i="2" s="1"/>
  <c r="AP434" i="2"/>
  <c r="AO431" i="2"/>
  <c r="AO616" i="2" s="1"/>
  <c r="AO432" i="2"/>
  <c r="AO617" i="2" s="1"/>
  <c r="AO433" i="2"/>
  <c r="AO618" i="2" s="1"/>
  <c r="AO434" i="2"/>
  <c r="AN431" i="2"/>
  <c r="AN616" i="2" s="1"/>
  <c r="AN432" i="2"/>
  <c r="AN617" i="2" s="1"/>
  <c r="AN433" i="2"/>
  <c r="AN618" i="2" s="1"/>
  <c r="AN434" i="2"/>
  <c r="AM431" i="2"/>
  <c r="AM432" i="2"/>
  <c r="AM617" i="2" s="1"/>
  <c r="AM433" i="2"/>
  <c r="AM618" i="2" s="1"/>
  <c r="AM434" i="2"/>
  <c r="AM619" i="2" s="1"/>
  <c r="AL431" i="2"/>
  <c r="AL616" i="2" s="1"/>
  <c r="AL432" i="2"/>
  <c r="AL433" i="2"/>
  <c r="AL618" i="2" s="1"/>
  <c r="AL434" i="2"/>
  <c r="AL619" i="2" s="1"/>
  <c r="AK431" i="2"/>
  <c r="AK616" i="2" s="1"/>
  <c r="AK432" i="2"/>
  <c r="AK617" i="2" s="1"/>
  <c r="AK433" i="2"/>
  <c r="AK618" i="2" s="1"/>
  <c r="AK434" i="2"/>
  <c r="AK619" i="2" s="1"/>
  <c r="AJ431" i="2"/>
  <c r="AJ432" i="2"/>
  <c r="AJ617" i="2" s="1"/>
  <c r="AJ433" i="2"/>
  <c r="AJ618" i="2" s="1"/>
  <c r="AJ434" i="2"/>
  <c r="AJ619" i="2" s="1"/>
  <c r="AI431" i="2"/>
  <c r="AI616" i="2" s="1"/>
  <c r="AI432" i="2"/>
  <c r="AI617" i="2" s="1"/>
  <c r="AI433" i="2"/>
  <c r="AI618" i="2" s="1"/>
  <c r="AI434" i="2"/>
  <c r="AI619" i="2" s="1"/>
  <c r="AH431" i="2"/>
  <c r="AH616" i="2" s="1"/>
  <c r="AH432" i="2"/>
  <c r="AH617" i="2" s="1"/>
  <c r="AH433" i="2"/>
  <c r="AH618" i="2" s="1"/>
  <c r="AH434" i="2"/>
  <c r="AH619" i="2" s="1"/>
  <c r="AG431" i="2"/>
  <c r="AG616" i="2" s="1"/>
  <c r="AG432" i="2"/>
  <c r="AG617" i="2" s="1"/>
  <c r="AG433" i="2"/>
  <c r="AG618" i="2" s="1"/>
  <c r="AG434" i="2"/>
  <c r="AG619" i="2" s="1"/>
  <c r="AF431" i="2"/>
  <c r="AF616" i="2" s="1"/>
  <c r="AF432" i="2"/>
  <c r="AF617" i="2" s="1"/>
  <c r="AF433" i="2"/>
  <c r="AF618" i="2" s="1"/>
  <c r="AF434" i="2"/>
  <c r="AE431" i="2"/>
  <c r="AE616" i="2" s="1"/>
  <c r="AE432" i="2"/>
  <c r="AE617" i="2" s="1"/>
  <c r="AE433" i="2"/>
  <c r="AE618" i="2" s="1"/>
  <c r="AE434" i="2"/>
  <c r="AE619" i="2" s="1"/>
  <c r="AD431" i="2"/>
  <c r="AD616" i="2" s="1"/>
  <c r="AD432" i="2"/>
  <c r="AD617" i="2" s="1"/>
  <c r="AD433" i="2"/>
  <c r="AD618" i="2" s="1"/>
  <c r="AD434" i="2"/>
  <c r="AC431" i="2"/>
  <c r="AC616" i="2" s="1"/>
  <c r="AC432" i="2"/>
  <c r="AC617" i="2" s="1"/>
  <c r="AC433" i="2"/>
  <c r="AC618" i="2" s="1"/>
  <c r="AC434" i="2"/>
  <c r="AB431" i="2"/>
  <c r="AB616" i="2" s="1"/>
  <c r="AB432" i="2"/>
  <c r="AB617" i="2" s="1"/>
  <c r="AB433" i="2"/>
  <c r="AB434" i="2"/>
  <c r="AB619" i="2" s="1"/>
  <c r="AA431" i="2"/>
  <c r="AA616" i="2" s="1"/>
  <c r="AA432" i="2"/>
  <c r="AA617" i="2" s="1"/>
  <c r="AA433" i="2"/>
  <c r="AA618" i="2" s="1"/>
  <c r="AA434" i="2"/>
  <c r="AA619" i="2" s="1"/>
  <c r="Z431" i="2"/>
  <c r="Z616" i="2" s="1"/>
  <c r="Z432" i="2"/>
  <c r="Z433" i="2"/>
  <c r="Z618" i="2" s="1"/>
  <c r="Z434" i="2"/>
  <c r="Z619" i="2" s="1"/>
  <c r="Y431" i="2"/>
  <c r="Y616" i="2" s="1"/>
  <c r="Y432" i="2"/>
  <c r="Y617" i="2" s="1"/>
  <c r="Y433" i="2"/>
  <c r="Y618" i="2" s="1"/>
  <c r="Y434" i="2"/>
  <c r="Y619" i="2" s="1"/>
  <c r="X431" i="2"/>
  <c r="X616" i="2" s="1"/>
  <c r="X432" i="2"/>
  <c r="X433" i="2"/>
  <c r="X618" i="2" s="1"/>
  <c r="X434" i="2"/>
  <c r="X619" i="2" s="1"/>
  <c r="W431" i="2"/>
  <c r="W616" i="2" s="1"/>
  <c r="W432" i="2"/>
  <c r="W617" i="2" s="1"/>
  <c r="W433" i="2"/>
  <c r="W618" i="2" s="1"/>
  <c r="W434" i="2"/>
  <c r="W619" i="2" s="1"/>
  <c r="V431" i="2"/>
  <c r="V616" i="2" s="1"/>
  <c r="V432" i="2"/>
  <c r="V433" i="2"/>
  <c r="V618" i="2" s="1"/>
  <c r="V434" i="2"/>
  <c r="V619" i="2" s="1"/>
  <c r="U431" i="2"/>
  <c r="U616" i="2" s="1"/>
  <c r="U432" i="2"/>
  <c r="U617" i="2" s="1"/>
  <c r="U433" i="2"/>
  <c r="U618" i="2" s="1"/>
  <c r="U434" i="2"/>
  <c r="U619" i="2" s="1"/>
  <c r="T431" i="2"/>
  <c r="T616" i="2" s="1"/>
  <c r="T432" i="2"/>
  <c r="T617" i="2" s="1"/>
  <c r="T433" i="2"/>
  <c r="T618" i="2" s="1"/>
  <c r="T434" i="2"/>
  <c r="T619" i="2" s="1"/>
  <c r="S431" i="2"/>
  <c r="S616" i="2" s="1"/>
  <c r="S432" i="2"/>
  <c r="S617" i="2" s="1"/>
  <c r="S433" i="2"/>
  <c r="S618" i="2" s="1"/>
  <c r="S434" i="2"/>
  <c r="S619" i="2" s="1"/>
  <c r="R431" i="2"/>
  <c r="R616" i="2" s="1"/>
  <c r="R432" i="2"/>
  <c r="R433" i="2"/>
  <c r="R618" i="2" s="1"/>
  <c r="R434" i="2"/>
  <c r="R619" i="2" s="1"/>
  <c r="Q431" i="2"/>
  <c r="Q616" i="2" s="1"/>
  <c r="Q432" i="2"/>
  <c r="Q617" i="2" s="1"/>
  <c r="Q433" i="2"/>
  <c r="Q618" i="2" s="1"/>
  <c r="Q434" i="2"/>
  <c r="Q619" i="2" s="1"/>
  <c r="P431" i="2"/>
  <c r="P616" i="2" s="1"/>
  <c r="P432" i="2"/>
  <c r="P433" i="2"/>
  <c r="P618" i="2"/>
  <c r="P434" i="2"/>
  <c r="P619" i="2" s="1"/>
  <c r="O431" i="2"/>
  <c r="O616" i="2" s="1"/>
  <c r="O432" i="2"/>
  <c r="O617" i="2" s="1"/>
  <c r="O433" i="2"/>
  <c r="O618" i="2" s="1"/>
  <c r="O434" i="2"/>
  <c r="O619" i="2" s="1"/>
  <c r="N431" i="2"/>
  <c r="N616" i="2" s="1"/>
  <c r="N432" i="2"/>
  <c r="N617" i="2" s="1"/>
  <c r="N433" i="2"/>
  <c r="N618" i="2" s="1"/>
  <c r="N434" i="2"/>
  <c r="N619" i="2" s="1"/>
  <c r="M431" i="2"/>
  <c r="M616" i="2" s="1"/>
  <c r="M432" i="2"/>
  <c r="M617" i="2" s="1"/>
  <c r="M433" i="2"/>
  <c r="M618" i="2" s="1"/>
  <c r="M434" i="2"/>
  <c r="M619" i="2" s="1"/>
  <c r="L431" i="2"/>
  <c r="L432" i="2"/>
  <c r="L617" i="2" s="1"/>
  <c r="L433" i="2"/>
  <c r="L618" i="2" s="1"/>
  <c r="L434" i="2"/>
  <c r="L619" i="2" s="1"/>
  <c r="K431" i="2"/>
  <c r="K616" i="2" s="1"/>
  <c r="K432" i="2"/>
  <c r="K617" i="2" s="1"/>
  <c r="K433" i="2"/>
  <c r="K618" i="2" s="1"/>
  <c r="K434" i="2"/>
  <c r="K619" i="2" s="1"/>
  <c r="J431" i="2"/>
  <c r="J432" i="2"/>
  <c r="J617" i="2" s="1"/>
  <c r="J433" i="2"/>
  <c r="J618" i="2" s="1"/>
  <c r="J434" i="2"/>
  <c r="J619" i="2" s="1"/>
  <c r="I431" i="2"/>
  <c r="I616" i="2" s="1"/>
  <c r="I432" i="2"/>
  <c r="I617" i="2" s="1"/>
  <c r="I433" i="2"/>
  <c r="I618" i="2" s="1"/>
  <c r="I434" i="2"/>
  <c r="I619" i="2" s="1"/>
  <c r="H431" i="2"/>
  <c r="H616" i="2" s="1"/>
  <c r="H432" i="2"/>
  <c r="H617" i="2" s="1"/>
  <c r="H433" i="2"/>
  <c r="H618" i="2" s="1"/>
  <c r="H434" i="2"/>
  <c r="H619" i="2" s="1"/>
  <c r="G431" i="2"/>
  <c r="G616" i="2" s="1"/>
  <c r="G432" i="2"/>
  <c r="G617" i="2"/>
  <c r="G433" i="2"/>
  <c r="G618" i="2" s="1"/>
  <c r="G434" i="2"/>
  <c r="G619" i="2" s="1"/>
  <c r="F431" i="2"/>
  <c r="F616" i="2" s="1"/>
  <c r="F432" i="2"/>
  <c r="F617" i="2" s="1"/>
  <c r="F433" i="2"/>
  <c r="F434" i="2"/>
  <c r="F619" i="2" s="1"/>
  <c r="E431" i="2"/>
  <c r="E616" i="2" s="1"/>
  <c r="E432" i="2"/>
  <c r="E617" i="2" s="1"/>
  <c r="E433" i="2"/>
  <c r="E618" i="2" s="1"/>
  <c r="E434" i="2"/>
  <c r="E619" i="2" s="1"/>
  <c r="D431" i="2"/>
  <c r="D616" i="2" s="1"/>
  <c r="D432" i="2"/>
  <c r="D617" i="2" s="1"/>
  <c r="D433" i="2"/>
  <c r="D618" i="2" s="1"/>
  <c r="D434" i="2"/>
  <c r="AU427" i="2"/>
  <c r="AU612" i="2" s="1"/>
  <c r="AU428" i="2"/>
  <c r="AU613" i="2" s="1"/>
  <c r="AU429" i="2"/>
  <c r="AU614" i="2" s="1"/>
  <c r="AU430" i="2"/>
  <c r="AT427" i="2"/>
  <c r="AT612" i="2" s="1"/>
  <c r="AT428" i="2"/>
  <c r="AT613" i="2" s="1"/>
  <c r="AT429" i="2"/>
  <c r="AT614" i="2" s="1"/>
  <c r="AT430" i="2"/>
  <c r="AT615" i="2" s="1"/>
  <c r="AS427" i="2"/>
  <c r="AS612" i="2" s="1"/>
  <c r="AS428" i="2"/>
  <c r="AS613" i="2" s="1"/>
  <c r="AS429" i="2"/>
  <c r="AS614" i="2" s="1"/>
  <c r="AS430" i="2"/>
  <c r="AR427" i="2"/>
  <c r="AR612" i="2" s="1"/>
  <c r="AR428" i="2"/>
  <c r="AR429" i="2"/>
  <c r="AR614" i="2" s="1"/>
  <c r="AR430" i="2"/>
  <c r="AR615" i="2" s="1"/>
  <c r="AQ427" i="2"/>
  <c r="AQ612" i="2" s="1"/>
  <c r="AQ428" i="2"/>
  <c r="AQ613" i="2" s="1"/>
  <c r="AQ429" i="2"/>
  <c r="AQ614" i="2" s="1"/>
  <c r="AQ430" i="2"/>
  <c r="AQ615" i="2" s="1"/>
  <c r="AP427" i="2"/>
  <c r="AP612" i="2" s="1"/>
  <c r="AP428" i="2"/>
  <c r="AP613" i="2" s="1"/>
  <c r="AP429" i="2"/>
  <c r="AP614" i="2" s="1"/>
  <c r="AP430" i="2"/>
  <c r="AP615" i="2" s="1"/>
  <c r="AO427" i="2"/>
  <c r="AO612" i="2" s="1"/>
  <c r="AO428" i="2"/>
  <c r="AO613" i="2" s="1"/>
  <c r="AO429" i="2"/>
  <c r="AO614" i="2" s="1"/>
  <c r="AO430" i="2"/>
  <c r="AN427" i="2"/>
  <c r="AN612" i="2" s="1"/>
  <c r="AN428" i="2"/>
  <c r="AN613" i="2" s="1"/>
  <c r="AN429" i="2"/>
  <c r="AN614" i="2" s="1"/>
  <c r="AN430" i="2"/>
  <c r="AN615" i="2" s="1"/>
  <c r="AM427" i="2"/>
  <c r="AM612" i="2" s="1"/>
  <c r="AM428" i="2"/>
  <c r="AM613" i="2" s="1"/>
  <c r="AM429" i="2"/>
  <c r="AM614" i="2" s="1"/>
  <c r="AM430" i="2"/>
  <c r="AM615" i="2" s="1"/>
  <c r="AL427" i="2"/>
  <c r="AL428" i="2"/>
  <c r="AL613" i="2" s="1"/>
  <c r="AL429" i="2"/>
  <c r="AL614" i="2" s="1"/>
  <c r="AL430" i="2"/>
  <c r="AL615" i="2" s="1"/>
  <c r="AK427" i="2"/>
  <c r="AK612" i="2" s="1"/>
  <c r="AK428" i="2"/>
  <c r="AK613" i="2" s="1"/>
  <c r="AK429" i="2"/>
  <c r="AK614" i="2" s="1"/>
  <c r="AK430" i="2"/>
  <c r="AJ427" i="2"/>
  <c r="AJ612" i="2" s="1"/>
  <c r="AJ428" i="2"/>
  <c r="AJ613" i="2" s="1"/>
  <c r="AJ429" i="2"/>
  <c r="AJ614" i="2" s="1"/>
  <c r="AJ430" i="2"/>
  <c r="AJ615" i="2" s="1"/>
  <c r="AI427" i="2"/>
  <c r="AI612" i="2" s="1"/>
  <c r="AI428" i="2"/>
  <c r="AI613" i="2" s="1"/>
  <c r="AI429" i="2"/>
  <c r="AI614" i="2" s="1"/>
  <c r="AI430" i="2"/>
  <c r="AH427" i="2"/>
  <c r="AH612" i="2" s="1"/>
  <c r="AH428" i="2"/>
  <c r="AH613" i="2" s="1"/>
  <c r="AH429" i="2"/>
  <c r="AH614" i="2" s="1"/>
  <c r="AH430" i="2"/>
  <c r="AH615" i="2" s="1"/>
  <c r="AG427" i="2"/>
  <c r="AG612" i="2" s="1"/>
  <c r="AG428" i="2"/>
  <c r="AG613" i="2" s="1"/>
  <c r="AG429" i="2"/>
  <c r="AG614" i="2" s="1"/>
  <c r="AG430" i="2"/>
  <c r="AG615" i="2" s="1"/>
  <c r="AF427" i="2"/>
  <c r="AF612" i="2" s="1"/>
  <c r="AF428" i="2"/>
  <c r="AF613" i="2" s="1"/>
  <c r="AF429" i="2"/>
  <c r="AF614" i="2" s="1"/>
  <c r="AF430" i="2"/>
  <c r="AF615" i="2" s="1"/>
  <c r="AE427" i="2"/>
  <c r="AE612" i="2" s="1"/>
  <c r="AE428" i="2"/>
  <c r="AE613" i="2" s="1"/>
  <c r="AE429" i="2"/>
  <c r="AE614" i="2" s="1"/>
  <c r="AE430" i="2"/>
  <c r="AD427" i="2"/>
  <c r="AD612" i="2"/>
  <c r="AD428" i="2"/>
  <c r="AD613" i="2" s="1"/>
  <c r="AD429" i="2"/>
  <c r="AD614" i="2" s="1"/>
  <c r="AD430" i="2"/>
  <c r="AD615" i="2" s="1"/>
  <c r="AC427" i="2"/>
  <c r="AC612" i="2" s="1"/>
  <c r="AC428" i="2"/>
  <c r="AC613" i="2" s="1"/>
  <c r="AC429" i="2"/>
  <c r="AC430" i="2"/>
  <c r="AC615" i="2" s="1"/>
  <c r="AB427" i="2"/>
  <c r="AB612" i="2" s="1"/>
  <c r="AB428" i="2"/>
  <c r="AB613" i="2" s="1"/>
  <c r="AB429" i="2"/>
  <c r="AB614" i="2" s="1"/>
  <c r="AB430" i="2"/>
  <c r="AB615" i="2" s="1"/>
  <c r="AA427" i="2"/>
  <c r="AA612" i="2" s="1"/>
  <c r="AA428" i="2"/>
  <c r="AA613" i="2" s="1"/>
  <c r="AA429" i="2"/>
  <c r="AA614" i="2" s="1"/>
  <c r="AA430" i="2"/>
  <c r="AA615" i="2" s="1"/>
  <c r="Z427" i="2"/>
  <c r="Z612" i="2" s="1"/>
  <c r="Z428" i="2"/>
  <c r="Z613" i="2" s="1"/>
  <c r="Z429" i="2"/>
  <c r="Z614" i="2" s="1"/>
  <c r="Z430" i="2"/>
  <c r="Z615" i="2" s="1"/>
  <c r="Y427" i="2"/>
  <c r="Y612" i="2" s="1"/>
  <c r="Y428" i="2"/>
  <c r="Y429" i="2"/>
  <c r="Y614" i="2" s="1"/>
  <c r="Y430" i="2"/>
  <c r="Y615" i="2" s="1"/>
  <c r="X427" i="2"/>
  <c r="X612" i="2" s="1"/>
  <c r="X428" i="2"/>
  <c r="X613" i="2" s="1"/>
  <c r="X429" i="2"/>
  <c r="X614" i="2" s="1"/>
  <c r="X430" i="2"/>
  <c r="X615" i="2" s="1"/>
  <c r="W427" i="2"/>
  <c r="W612" i="2" s="1"/>
  <c r="W428" i="2"/>
  <c r="W613" i="2" s="1"/>
  <c r="W429" i="2"/>
  <c r="W614" i="2" s="1"/>
  <c r="W430" i="2"/>
  <c r="W615" i="2" s="1"/>
  <c r="V427" i="2"/>
  <c r="V612" i="2" s="1"/>
  <c r="V428" i="2"/>
  <c r="V613" i="2" s="1"/>
  <c r="V429" i="2"/>
  <c r="V430" i="2"/>
  <c r="V615" i="2" s="1"/>
  <c r="U427" i="2"/>
  <c r="U428" i="2"/>
  <c r="U613" i="2" s="1"/>
  <c r="U429" i="2"/>
  <c r="U614" i="2" s="1"/>
  <c r="U430" i="2"/>
  <c r="U615" i="2" s="1"/>
  <c r="T427" i="2"/>
  <c r="T612" i="2" s="1"/>
  <c r="T428" i="2"/>
  <c r="T613" i="2" s="1"/>
  <c r="T429" i="2"/>
  <c r="T614" i="2" s="1"/>
  <c r="T430" i="2"/>
  <c r="T615" i="2" s="1"/>
  <c r="S427" i="2"/>
  <c r="S428" i="2"/>
  <c r="S613" i="2" s="1"/>
  <c r="S429" i="2"/>
  <c r="S614" i="2" s="1"/>
  <c r="S430" i="2"/>
  <c r="S615" i="2" s="1"/>
  <c r="R427" i="2"/>
  <c r="R612" i="2" s="1"/>
  <c r="R428" i="2"/>
  <c r="R613" i="2" s="1"/>
  <c r="R429" i="2"/>
  <c r="R614" i="2" s="1"/>
  <c r="R430" i="2"/>
  <c r="R615" i="2" s="1"/>
  <c r="Q427" i="2"/>
  <c r="Q428" i="2"/>
  <c r="Q613" i="2" s="1"/>
  <c r="Q429" i="2"/>
  <c r="Q614" i="2" s="1"/>
  <c r="Q430" i="2"/>
  <c r="Q615" i="2" s="1"/>
  <c r="P427" i="2"/>
  <c r="P612" i="2" s="1"/>
  <c r="P428" i="2"/>
  <c r="P613" i="2" s="1"/>
  <c r="P429" i="2"/>
  <c r="P614" i="2" s="1"/>
  <c r="P430" i="2"/>
  <c r="O427" i="2"/>
  <c r="O612" i="2" s="1"/>
  <c r="O428" i="2"/>
  <c r="O613" i="2" s="1"/>
  <c r="O429" i="2"/>
  <c r="O614" i="2" s="1"/>
  <c r="O430" i="2"/>
  <c r="O615" i="2" s="1"/>
  <c r="N427" i="2"/>
  <c r="N612" i="2" s="1"/>
  <c r="N428" i="2"/>
  <c r="N613" i="2" s="1"/>
  <c r="N429" i="2"/>
  <c r="N614" i="2" s="1"/>
  <c r="N430" i="2"/>
  <c r="M427" i="2"/>
  <c r="M612" i="2" s="1"/>
  <c r="M428" i="2"/>
  <c r="M613" i="2" s="1"/>
  <c r="M429" i="2"/>
  <c r="M614" i="2" s="1"/>
  <c r="M430" i="2"/>
  <c r="M615" i="2" s="1"/>
  <c r="L427" i="2"/>
  <c r="L612" i="2" s="1"/>
  <c r="L428" i="2"/>
  <c r="L613" i="2" s="1"/>
  <c r="L429" i="2"/>
  <c r="L614" i="2" s="1"/>
  <c r="L430" i="2"/>
  <c r="L615" i="2" s="1"/>
  <c r="K427" i="2"/>
  <c r="K612" i="2" s="1"/>
  <c r="K428" i="2"/>
  <c r="K613" i="2" s="1"/>
  <c r="K429" i="2"/>
  <c r="K614" i="2" s="1"/>
  <c r="K430" i="2"/>
  <c r="K615" i="2" s="1"/>
  <c r="J427" i="2"/>
  <c r="J612" i="2" s="1"/>
  <c r="J428" i="2"/>
  <c r="J613" i="2" s="1"/>
  <c r="J429" i="2"/>
  <c r="J614" i="2" s="1"/>
  <c r="J430" i="2"/>
  <c r="J615" i="2" s="1"/>
  <c r="I427" i="2"/>
  <c r="I612" i="2" s="1"/>
  <c r="I428" i="2"/>
  <c r="I613" i="2" s="1"/>
  <c r="I429" i="2"/>
  <c r="I614" i="2" s="1"/>
  <c r="I430" i="2"/>
  <c r="I615" i="2" s="1"/>
  <c r="H427" i="2"/>
  <c r="H612" i="2" s="1"/>
  <c r="H428" i="2"/>
  <c r="H613" i="2" s="1"/>
  <c r="H429" i="2"/>
  <c r="H614" i="2" s="1"/>
  <c r="H430" i="2"/>
  <c r="G427" i="2"/>
  <c r="G612" i="2" s="1"/>
  <c r="G428" i="2"/>
  <c r="G613" i="2" s="1"/>
  <c r="G429" i="2"/>
  <c r="G430" i="2"/>
  <c r="G615" i="2" s="1"/>
  <c r="F427" i="2"/>
  <c r="F612" i="2" s="1"/>
  <c r="F428" i="2"/>
  <c r="F613" i="2" s="1"/>
  <c r="F429" i="2"/>
  <c r="F430" i="2"/>
  <c r="F615" i="2" s="1"/>
  <c r="E427" i="2"/>
  <c r="E612" i="2" s="1"/>
  <c r="E428" i="2"/>
  <c r="E613" i="2" s="1"/>
  <c r="E429" i="2"/>
  <c r="E614" i="2" s="1"/>
  <c r="E430" i="2"/>
  <c r="E615" i="2" s="1"/>
  <c r="D427" i="2"/>
  <c r="D612" i="2" s="1"/>
  <c r="D428" i="2"/>
  <c r="D613" i="2" s="1"/>
  <c r="D429" i="2"/>
  <c r="D614" i="2" s="1"/>
  <c r="D430" i="2"/>
  <c r="D615" i="2" s="1"/>
  <c r="AU423" i="2"/>
  <c r="AU608" i="2" s="1"/>
  <c r="AU424" i="2"/>
  <c r="AU609" i="2" s="1"/>
  <c r="AU425" i="2"/>
  <c r="AU610" i="2" s="1"/>
  <c r="AU426" i="2"/>
  <c r="AU611" i="2" s="1"/>
  <c r="AT423" i="2"/>
  <c r="AT424" i="2"/>
  <c r="AT609" i="2" s="1"/>
  <c r="AT425" i="2"/>
  <c r="AT610" i="2" s="1"/>
  <c r="AT426" i="2"/>
  <c r="AT611" i="2" s="1"/>
  <c r="AS423" i="2"/>
  <c r="AS608" i="2" s="1"/>
  <c r="AS424" i="2"/>
  <c r="AS609" i="2" s="1"/>
  <c r="AS425" i="2"/>
  <c r="AS610" i="2" s="1"/>
  <c r="AS426" i="2"/>
  <c r="AS611" i="2" s="1"/>
  <c r="AR423" i="2"/>
  <c r="AR608" i="2" s="1"/>
  <c r="AR424" i="2"/>
  <c r="AR609" i="2" s="1"/>
  <c r="AR425" i="2"/>
  <c r="AR426" i="2"/>
  <c r="AR611" i="2" s="1"/>
  <c r="AQ423" i="2"/>
  <c r="AQ608" i="2" s="1"/>
  <c r="AQ424" i="2"/>
  <c r="AQ609" i="2" s="1"/>
  <c r="AQ425" i="2"/>
  <c r="AQ610" i="2" s="1"/>
  <c r="AQ426" i="2"/>
  <c r="AQ611" i="2" s="1"/>
  <c r="AP423" i="2"/>
  <c r="AP608" i="2" s="1"/>
  <c r="AP424" i="2"/>
  <c r="AP609" i="2" s="1"/>
  <c r="AP425" i="2"/>
  <c r="AP610" i="2" s="1"/>
  <c r="AP426" i="2"/>
  <c r="AO423" i="2"/>
  <c r="AO608" i="2" s="1"/>
  <c r="AO424" i="2"/>
  <c r="AO425" i="2"/>
  <c r="AO610" i="2" s="1"/>
  <c r="AO426" i="2"/>
  <c r="AO611" i="2" s="1"/>
  <c r="AN423" i="2"/>
  <c r="AN608" i="2" s="1"/>
  <c r="AN424" i="2"/>
  <c r="AN609" i="2" s="1"/>
  <c r="AN425" i="2"/>
  <c r="AN610" i="2" s="1"/>
  <c r="AN426" i="2"/>
  <c r="AM423" i="2"/>
  <c r="AM424" i="2"/>
  <c r="AM609" i="2" s="1"/>
  <c r="AM425" i="2"/>
  <c r="AM610" i="2" s="1"/>
  <c r="AM426" i="2"/>
  <c r="AM611" i="2" s="1"/>
  <c r="AL423" i="2"/>
  <c r="AL608" i="2" s="1"/>
  <c r="AL424" i="2"/>
  <c r="AL609" i="2" s="1"/>
  <c r="AL425" i="2"/>
  <c r="AL610" i="2" s="1"/>
  <c r="AL426" i="2"/>
  <c r="AK423" i="2"/>
  <c r="AK608" i="2" s="1"/>
  <c r="AK424" i="2"/>
  <c r="AK609" i="2" s="1"/>
  <c r="AK425" i="2"/>
  <c r="AK610" i="2" s="1"/>
  <c r="AK426" i="2"/>
  <c r="AK611" i="2" s="1"/>
  <c r="AJ423" i="2"/>
  <c r="AJ608" i="2" s="1"/>
  <c r="AJ424" i="2"/>
  <c r="AJ609" i="2" s="1"/>
  <c r="AJ425" i="2"/>
  <c r="AJ610" i="2" s="1"/>
  <c r="AJ426" i="2"/>
  <c r="AI423" i="2"/>
  <c r="AI608" i="2" s="1"/>
  <c r="AI424" i="2"/>
  <c r="AI609" i="2" s="1"/>
  <c r="AI425" i="2"/>
  <c r="AI610" i="2" s="1"/>
  <c r="AI426" i="2"/>
  <c r="AI611" i="2" s="1"/>
  <c r="AH423" i="2"/>
  <c r="AH608" i="2" s="1"/>
  <c r="AH424" i="2"/>
  <c r="AH609" i="2" s="1"/>
  <c r="AH425" i="2"/>
  <c r="AH610" i="2" s="1"/>
  <c r="AH426" i="2"/>
  <c r="AH611" i="2" s="1"/>
  <c r="AG423" i="2"/>
  <c r="AG608" i="2" s="1"/>
  <c r="AG424" i="2"/>
  <c r="AG609" i="2" s="1"/>
  <c r="AG425" i="2"/>
  <c r="AG610" i="2" s="1"/>
  <c r="AG426" i="2"/>
  <c r="AG611" i="2"/>
  <c r="AF423" i="2"/>
  <c r="AF608" i="2" s="1"/>
  <c r="AF424" i="2"/>
  <c r="AF425" i="2"/>
  <c r="AF610" i="2" s="1"/>
  <c r="AF426" i="2"/>
  <c r="AF611" i="2" s="1"/>
  <c r="AE423" i="2"/>
  <c r="AE608" i="2" s="1"/>
  <c r="AE424" i="2"/>
  <c r="AE425" i="2"/>
  <c r="AE610" i="2"/>
  <c r="AE426" i="2"/>
  <c r="AE611" i="2" s="1"/>
  <c r="AD423" i="2"/>
  <c r="AD608" i="2" s="1"/>
  <c r="AD424" i="2"/>
  <c r="AD609" i="2" s="1"/>
  <c r="AD425" i="2"/>
  <c r="AD610" i="2" s="1"/>
  <c r="AD426" i="2"/>
  <c r="AC423" i="2"/>
  <c r="AC608" i="2" s="1"/>
  <c r="AC424" i="2"/>
  <c r="AC609" i="2" s="1"/>
  <c r="AC425" i="2"/>
  <c r="AC610" i="2" s="1"/>
  <c r="AC426" i="2"/>
  <c r="AC611" i="2" s="1"/>
  <c r="AB423" i="2"/>
  <c r="AB424" i="2"/>
  <c r="AB609" i="2" s="1"/>
  <c r="AB425" i="2"/>
  <c r="AB610" i="2" s="1"/>
  <c r="AB426" i="2"/>
  <c r="AB611" i="2" s="1"/>
  <c r="AA423" i="2"/>
  <c r="AA424" i="2"/>
  <c r="AA609" i="2" s="1"/>
  <c r="AA425" i="2"/>
  <c r="AA610" i="2" s="1"/>
  <c r="AA426" i="2"/>
  <c r="AA611" i="2" s="1"/>
  <c r="Z423" i="2"/>
  <c r="Z608" i="2" s="1"/>
  <c r="Z424" i="2"/>
  <c r="Z609" i="2" s="1"/>
  <c r="Z425" i="2"/>
  <c r="Z426" i="2"/>
  <c r="Z611" i="2" s="1"/>
  <c r="Y423" i="2"/>
  <c r="Y608" i="2" s="1"/>
  <c r="Y424" i="2"/>
  <c r="Y609" i="2" s="1"/>
  <c r="Y425" i="2"/>
  <c r="Y610" i="2" s="1"/>
  <c r="Y426" i="2"/>
  <c r="Y611" i="2" s="1"/>
  <c r="X423" i="2"/>
  <c r="X424" i="2"/>
  <c r="X609" i="2" s="1"/>
  <c r="X425" i="2"/>
  <c r="X610" i="2" s="1"/>
  <c r="X426" i="2"/>
  <c r="X611" i="2" s="1"/>
  <c r="W423" i="2"/>
  <c r="W608" i="2" s="1"/>
  <c r="W424" i="2"/>
  <c r="W609" i="2" s="1"/>
  <c r="W425" i="2"/>
  <c r="W610" i="2" s="1"/>
  <c r="W426" i="2"/>
  <c r="W611" i="2" s="1"/>
  <c r="V423" i="2"/>
  <c r="V608" i="2" s="1"/>
  <c r="V424" i="2"/>
  <c r="V609" i="2" s="1"/>
  <c r="V425" i="2"/>
  <c r="V610" i="2" s="1"/>
  <c r="V426" i="2"/>
  <c r="V611" i="2" s="1"/>
  <c r="U423" i="2"/>
  <c r="U608" i="2" s="1"/>
  <c r="U424" i="2"/>
  <c r="U609" i="2" s="1"/>
  <c r="U425" i="2"/>
  <c r="U610" i="2" s="1"/>
  <c r="U426" i="2"/>
  <c r="U611" i="2" s="1"/>
  <c r="T423" i="2"/>
  <c r="T608" i="2" s="1"/>
  <c r="T424" i="2"/>
  <c r="T609" i="2" s="1"/>
  <c r="T425" i="2"/>
  <c r="T610" i="2" s="1"/>
  <c r="T426" i="2"/>
  <c r="T611" i="2" s="1"/>
  <c r="S423" i="2"/>
  <c r="S608" i="2" s="1"/>
  <c r="S424" i="2"/>
  <c r="S609" i="2" s="1"/>
  <c r="S425" i="2"/>
  <c r="S610" i="2" s="1"/>
  <c r="S426" i="2"/>
  <c r="R423" i="2"/>
  <c r="R608" i="2" s="1"/>
  <c r="R424" i="2"/>
  <c r="R609" i="2" s="1"/>
  <c r="R425" i="2"/>
  <c r="R610" i="2" s="1"/>
  <c r="R426" i="2"/>
  <c r="R611" i="2" s="1"/>
  <c r="Q423" i="2"/>
  <c r="Q608" i="2" s="1"/>
  <c r="Q424" i="2"/>
  <c r="Q609" i="2" s="1"/>
  <c r="Q425" i="2"/>
  <c r="Q610" i="2" s="1"/>
  <c r="Q426" i="2"/>
  <c r="P423" i="2"/>
  <c r="P608" i="2" s="1"/>
  <c r="P424" i="2"/>
  <c r="P609" i="2" s="1"/>
  <c r="P425" i="2"/>
  <c r="P610" i="2" s="1"/>
  <c r="P426" i="2"/>
  <c r="P611" i="2" s="1"/>
  <c r="O423" i="2"/>
  <c r="O608" i="2" s="1"/>
  <c r="O424" i="2"/>
  <c r="O609" i="2" s="1"/>
  <c r="O425" i="2"/>
  <c r="O610" i="2" s="1"/>
  <c r="O426" i="2"/>
  <c r="N423" i="2"/>
  <c r="N424" i="2"/>
  <c r="N609" i="2" s="1"/>
  <c r="N425" i="2"/>
  <c r="N610" i="2" s="1"/>
  <c r="N426" i="2"/>
  <c r="N611" i="2" s="1"/>
  <c r="M423" i="2"/>
  <c r="M608" i="2" s="1"/>
  <c r="M424" i="2"/>
  <c r="M609" i="2" s="1"/>
  <c r="M425" i="2"/>
  <c r="M610" i="2" s="1"/>
  <c r="M426" i="2"/>
  <c r="L423" i="2"/>
  <c r="L608" i="2" s="1"/>
  <c r="L424" i="2"/>
  <c r="L609" i="2" s="1"/>
  <c r="L425" i="2"/>
  <c r="L610" i="2" s="1"/>
  <c r="L426" i="2"/>
  <c r="L611" i="2" s="1"/>
  <c r="K423" i="2"/>
  <c r="K608" i="2" s="1"/>
  <c r="K424" i="2"/>
  <c r="K609" i="2" s="1"/>
  <c r="K425" i="2"/>
  <c r="K610" i="2" s="1"/>
  <c r="K426" i="2"/>
  <c r="J423" i="2"/>
  <c r="J608" i="2" s="1"/>
  <c r="J424" i="2"/>
  <c r="J609" i="2" s="1"/>
  <c r="J425" i="2"/>
  <c r="J426" i="2"/>
  <c r="J611" i="2" s="1"/>
  <c r="I423" i="2"/>
  <c r="I424" i="2"/>
  <c r="I609" i="2" s="1"/>
  <c r="I425" i="2"/>
  <c r="I610" i="2" s="1"/>
  <c r="I426" i="2"/>
  <c r="I611" i="2" s="1"/>
  <c r="H423" i="2"/>
  <c r="H608" i="2" s="1"/>
  <c r="H424" i="2"/>
  <c r="H609" i="2" s="1"/>
  <c r="H425" i="2"/>
  <c r="H610" i="2" s="1"/>
  <c r="H426" i="2"/>
  <c r="H611" i="2" s="1"/>
  <c r="G423" i="2"/>
  <c r="G608" i="2" s="1"/>
  <c r="G424" i="2"/>
  <c r="G609" i="2" s="1"/>
  <c r="G425" i="2"/>
  <c r="G426" i="2"/>
  <c r="G611" i="2" s="1"/>
  <c r="F423" i="2"/>
  <c r="F608" i="2" s="1"/>
  <c r="F424" i="2"/>
  <c r="F609" i="2" s="1"/>
  <c r="F425" i="2"/>
  <c r="F610" i="2" s="1"/>
  <c r="F426" i="2"/>
  <c r="F611" i="2" s="1"/>
  <c r="E423" i="2"/>
  <c r="E608" i="2" s="1"/>
  <c r="E424" i="2"/>
  <c r="E609" i="2" s="1"/>
  <c r="E425" i="2"/>
  <c r="E610" i="2" s="1"/>
  <c r="E426" i="2"/>
  <c r="E611" i="2" s="1"/>
  <c r="D423" i="2"/>
  <c r="D608" i="2" s="1"/>
  <c r="D424" i="2"/>
  <c r="D609" i="2" s="1"/>
  <c r="D425" i="2"/>
  <c r="D610" i="2" s="1"/>
  <c r="D426" i="2"/>
  <c r="D611" i="2" s="1"/>
  <c r="AU419" i="2"/>
  <c r="AU604" i="2" s="1"/>
  <c r="AU420" i="2"/>
  <c r="AU605" i="2" s="1"/>
  <c r="AU421" i="2"/>
  <c r="AU422" i="2"/>
  <c r="AU607" i="2" s="1"/>
  <c r="AT419" i="2"/>
  <c r="AT604" i="2" s="1"/>
  <c r="AT420" i="2"/>
  <c r="AT605" i="2" s="1"/>
  <c r="AT421" i="2"/>
  <c r="AT606" i="2" s="1"/>
  <c r="AT422" i="2"/>
  <c r="AT607" i="2" s="1"/>
  <c r="AS419" i="2"/>
  <c r="AS604" i="2" s="1"/>
  <c r="AS420" i="2"/>
  <c r="AS605" i="2" s="1"/>
  <c r="AS421" i="2"/>
  <c r="AS422" i="2"/>
  <c r="AS607" i="2" s="1"/>
  <c r="AR419" i="2"/>
  <c r="AR604" i="2" s="1"/>
  <c r="AR420" i="2"/>
  <c r="AR605" i="2" s="1"/>
  <c r="AR421" i="2"/>
  <c r="AR606" i="2" s="1"/>
  <c r="AR422" i="2"/>
  <c r="AR607" i="2" s="1"/>
  <c r="AQ419" i="2"/>
  <c r="AQ604" i="2" s="1"/>
  <c r="AQ420" i="2"/>
  <c r="AQ421" i="2"/>
  <c r="AQ606" i="2" s="1"/>
  <c r="AQ422" i="2"/>
  <c r="AQ607" i="2" s="1"/>
  <c r="AP419" i="2"/>
  <c r="AP604" i="2" s="1"/>
  <c r="AP420" i="2"/>
  <c r="AP605" i="2" s="1"/>
  <c r="AP421" i="2"/>
  <c r="AP606" i="2" s="1"/>
  <c r="AP422" i="2"/>
  <c r="AP607" i="2" s="1"/>
  <c r="AO419" i="2"/>
  <c r="AO604" i="2" s="1"/>
  <c r="AO420" i="2"/>
  <c r="AO605" i="2" s="1"/>
  <c r="AO421" i="2"/>
  <c r="AO422" i="2"/>
  <c r="AO607" i="2" s="1"/>
  <c r="AN419" i="2"/>
  <c r="AN604" i="2" s="1"/>
  <c r="AN420" i="2"/>
  <c r="AN605" i="2" s="1"/>
  <c r="AN421" i="2"/>
  <c r="AN606" i="2" s="1"/>
  <c r="AN422" i="2"/>
  <c r="AN607" i="2" s="1"/>
  <c r="AM419" i="2"/>
  <c r="AM604" i="2" s="1"/>
  <c r="AM420" i="2"/>
  <c r="AM605" i="2" s="1"/>
  <c r="AM421" i="2"/>
  <c r="AM422" i="2"/>
  <c r="AM607" i="2" s="1"/>
  <c r="AL419" i="2"/>
  <c r="AL604" i="2" s="1"/>
  <c r="AL420" i="2"/>
  <c r="AL605" i="2" s="1"/>
  <c r="AL421" i="2"/>
  <c r="AL606" i="2" s="1"/>
  <c r="AL422" i="2"/>
  <c r="AL607" i="2" s="1"/>
  <c r="AK419" i="2"/>
  <c r="AK604" i="2" s="1"/>
  <c r="AK420" i="2"/>
  <c r="AK605" i="2" s="1"/>
  <c r="AK421" i="2"/>
  <c r="AK422" i="2"/>
  <c r="AK607" i="2" s="1"/>
  <c r="AJ419" i="2"/>
  <c r="AJ604" i="2" s="1"/>
  <c r="AJ420" i="2"/>
  <c r="AJ605" i="2" s="1"/>
  <c r="AJ421" i="2"/>
  <c r="AJ606" i="2" s="1"/>
  <c r="AJ422" i="2"/>
  <c r="AJ607" i="2" s="1"/>
  <c r="AI419" i="2"/>
  <c r="AI604" i="2" s="1"/>
  <c r="AI420" i="2"/>
  <c r="AI605" i="2" s="1"/>
  <c r="AI421" i="2"/>
  <c r="AI422" i="2"/>
  <c r="AI607" i="2" s="1"/>
  <c r="AH419" i="2"/>
  <c r="AH604" i="2" s="1"/>
  <c r="AH420" i="2"/>
  <c r="AH605" i="2" s="1"/>
  <c r="AH421" i="2"/>
  <c r="AH606" i="2" s="1"/>
  <c r="AH422" i="2"/>
  <c r="AH607" i="2" s="1"/>
  <c r="AG419" i="2"/>
  <c r="AG604" i="2" s="1"/>
  <c r="AG420" i="2"/>
  <c r="AG605" i="2" s="1"/>
  <c r="AG421" i="2"/>
  <c r="AG606" i="2" s="1"/>
  <c r="AG422" i="2"/>
  <c r="AF419" i="2"/>
  <c r="AF604" i="2" s="1"/>
  <c r="AF420" i="2"/>
  <c r="AF605" i="2" s="1"/>
  <c r="AF421" i="2"/>
  <c r="AF606" i="2" s="1"/>
  <c r="AF422" i="2"/>
  <c r="AF607" i="2" s="1"/>
  <c r="AE419" i="2"/>
  <c r="AE604" i="2" s="1"/>
  <c r="AE420" i="2"/>
  <c r="AE605" i="2" s="1"/>
  <c r="AE421" i="2"/>
  <c r="AE422" i="2"/>
  <c r="AE607" i="2" s="1"/>
  <c r="AD419" i="2"/>
  <c r="AD604" i="2" s="1"/>
  <c r="AD420" i="2"/>
  <c r="AD605" i="2" s="1"/>
  <c r="AD421" i="2"/>
  <c r="AD606" i="2" s="1"/>
  <c r="AD422" i="2"/>
  <c r="AD607" i="2" s="1"/>
  <c r="AC419" i="2"/>
  <c r="AC604" i="2" s="1"/>
  <c r="AC420" i="2"/>
  <c r="AC605" i="2" s="1"/>
  <c r="AC421" i="2"/>
  <c r="AC422" i="2"/>
  <c r="AC607" i="2" s="1"/>
  <c r="AB419" i="2"/>
  <c r="AB604" i="2" s="1"/>
  <c r="AB420" i="2"/>
  <c r="AB605" i="2" s="1"/>
  <c r="AB421" i="2"/>
  <c r="AB606" i="2" s="1"/>
  <c r="AB422" i="2"/>
  <c r="AB607" i="2" s="1"/>
  <c r="AA419" i="2"/>
  <c r="AA604" i="2" s="1"/>
  <c r="AA420" i="2"/>
  <c r="AA421" i="2"/>
  <c r="AA606" i="2" s="1"/>
  <c r="AA422" i="2"/>
  <c r="AA607" i="2" s="1"/>
  <c r="Z419" i="2"/>
  <c r="Z604" i="2" s="1"/>
  <c r="Z420" i="2"/>
  <c r="Z605" i="2" s="1"/>
  <c r="Z421" i="2"/>
  <c r="Z606" i="2" s="1"/>
  <c r="Z422" i="2"/>
  <c r="Z607" i="2" s="1"/>
  <c r="Y419" i="2"/>
  <c r="Y604" i="2" s="1"/>
  <c r="Y420" i="2"/>
  <c r="Y605" i="2" s="1"/>
  <c r="Y421" i="2"/>
  <c r="Y422" i="2"/>
  <c r="Y607" i="2" s="1"/>
  <c r="X419" i="2"/>
  <c r="X604" i="2" s="1"/>
  <c r="X420" i="2"/>
  <c r="X605" i="2" s="1"/>
  <c r="X421" i="2"/>
  <c r="X606" i="2" s="1"/>
  <c r="X422" i="2"/>
  <c r="X607" i="2" s="1"/>
  <c r="W419" i="2"/>
  <c r="W604" i="2" s="1"/>
  <c r="W420" i="2"/>
  <c r="W605" i="2" s="1"/>
  <c r="W421" i="2"/>
  <c r="W422" i="2"/>
  <c r="W607" i="2" s="1"/>
  <c r="V419" i="2"/>
  <c r="V604" i="2" s="1"/>
  <c r="V420" i="2"/>
  <c r="V605" i="2" s="1"/>
  <c r="V421" i="2"/>
  <c r="V606" i="2" s="1"/>
  <c r="V422" i="2"/>
  <c r="V607" i="2" s="1"/>
  <c r="U419" i="2"/>
  <c r="U604" i="2" s="1"/>
  <c r="U420" i="2"/>
  <c r="U605" i="2" s="1"/>
  <c r="U421" i="2"/>
  <c r="U422" i="2"/>
  <c r="U607" i="2" s="1"/>
  <c r="T419" i="2"/>
  <c r="T604" i="2" s="1"/>
  <c r="T420" i="2"/>
  <c r="T605" i="2" s="1"/>
  <c r="T421" i="2"/>
  <c r="T606" i="2" s="1"/>
  <c r="T422" i="2"/>
  <c r="T607" i="2" s="1"/>
  <c r="S419" i="2"/>
  <c r="S604" i="2" s="1"/>
  <c r="S420" i="2"/>
  <c r="S421" i="2"/>
  <c r="S606" i="2" s="1"/>
  <c r="S422" i="2"/>
  <c r="S607" i="2" s="1"/>
  <c r="R419" i="2"/>
  <c r="R604" i="2" s="1"/>
  <c r="R420" i="2"/>
  <c r="R605" i="2" s="1"/>
  <c r="R421" i="2"/>
  <c r="R606" i="2" s="1"/>
  <c r="R422" i="2"/>
  <c r="R607" i="2" s="1"/>
  <c r="Q419" i="2"/>
  <c r="Q420" i="2"/>
  <c r="Q605" i="2" s="1"/>
  <c r="Q421" i="2"/>
  <c r="Q606" i="2" s="1"/>
  <c r="Q422" i="2"/>
  <c r="Q607" i="2" s="1"/>
  <c r="P419" i="2"/>
  <c r="P604" i="2" s="1"/>
  <c r="P420" i="2"/>
  <c r="P605" i="2" s="1"/>
  <c r="P421" i="2"/>
  <c r="P606" i="2" s="1"/>
  <c r="P422" i="2"/>
  <c r="P607" i="2" s="1"/>
  <c r="O419" i="2"/>
  <c r="O604" i="2" s="1"/>
  <c r="O420" i="2"/>
  <c r="O605" i="2" s="1"/>
  <c r="O421" i="2"/>
  <c r="O606" i="2" s="1"/>
  <c r="O422" i="2"/>
  <c r="O607" i="2" s="1"/>
  <c r="N419" i="2"/>
  <c r="N604" i="2" s="1"/>
  <c r="N420" i="2"/>
  <c r="N605" i="2" s="1"/>
  <c r="N421" i="2"/>
  <c r="N606" i="2" s="1"/>
  <c r="N422" i="2"/>
  <c r="N607" i="2" s="1"/>
  <c r="M419" i="2"/>
  <c r="M420" i="2"/>
  <c r="M605" i="2" s="1"/>
  <c r="M421" i="2"/>
  <c r="M606" i="2" s="1"/>
  <c r="M422" i="2"/>
  <c r="M607" i="2" s="1"/>
  <c r="L419" i="2"/>
  <c r="L420" i="2"/>
  <c r="L605" i="2" s="1"/>
  <c r="L421" i="2"/>
  <c r="L606" i="2" s="1"/>
  <c r="L422" i="2"/>
  <c r="L607" i="2" s="1"/>
  <c r="K419" i="2"/>
  <c r="K420" i="2"/>
  <c r="K605" i="2" s="1"/>
  <c r="K421" i="2"/>
  <c r="K606" i="2" s="1"/>
  <c r="K422" i="2"/>
  <c r="K607" i="2" s="1"/>
  <c r="J419" i="2"/>
  <c r="J604" i="2" s="1"/>
  <c r="J420" i="2"/>
  <c r="J605" i="2" s="1"/>
  <c r="J421" i="2"/>
  <c r="J606" i="2" s="1"/>
  <c r="J422" i="2"/>
  <c r="J607" i="2" s="1"/>
  <c r="I419" i="2"/>
  <c r="I420" i="2"/>
  <c r="I605" i="2" s="1"/>
  <c r="I421" i="2"/>
  <c r="I606" i="2" s="1"/>
  <c r="I422" i="2"/>
  <c r="I607" i="2" s="1"/>
  <c r="H419" i="2"/>
  <c r="H604" i="2" s="1"/>
  <c r="H420" i="2"/>
  <c r="H605" i="2" s="1"/>
  <c r="H421" i="2"/>
  <c r="H606" i="2" s="1"/>
  <c r="H422" i="2"/>
  <c r="H607" i="2" s="1"/>
  <c r="G419" i="2"/>
  <c r="G420" i="2"/>
  <c r="G605" i="2" s="1"/>
  <c r="G421" i="2"/>
  <c r="G606" i="2" s="1"/>
  <c r="G422" i="2"/>
  <c r="G607" i="2" s="1"/>
  <c r="F419" i="2"/>
  <c r="F604" i="2" s="1"/>
  <c r="F420" i="2"/>
  <c r="F605" i="2" s="1"/>
  <c r="F421" i="2"/>
  <c r="F606" i="2" s="1"/>
  <c r="F422" i="2"/>
  <c r="F607" i="2" s="1"/>
  <c r="E419" i="2"/>
  <c r="E420" i="2"/>
  <c r="E605" i="2" s="1"/>
  <c r="E421" i="2"/>
  <c r="E606" i="2" s="1"/>
  <c r="E422" i="2"/>
  <c r="E607" i="2" s="1"/>
  <c r="D419" i="2"/>
  <c r="D604" i="2" s="1"/>
  <c r="D420" i="2"/>
  <c r="D605" i="2" s="1"/>
  <c r="D421" i="2"/>
  <c r="D606" i="2" s="1"/>
  <c r="D422" i="2"/>
  <c r="D607" i="2" s="1"/>
  <c r="AU415" i="2"/>
  <c r="AU600" i="2" s="1"/>
  <c r="AU416" i="2"/>
  <c r="AU601" i="2" s="1"/>
  <c r="AU417" i="2"/>
  <c r="AU602" i="2" s="1"/>
  <c r="AU418" i="2"/>
  <c r="AU603" i="2" s="1"/>
  <c r="AT415" i="2"/>
  <c r="AT600" i="2" s="1"/>
  <c r="AT416" i="2"/>
  <c r="AT601" i="2" s="1"/>
  <c r="AT417" i="2"/>
  <c r="AT602" i="2" s="1"/>
  <c r="AT418" i="2"/>
  <c r="AT603" i="2" s="1"/>
  <c r="AS415" i="2"/>
  <c r="AS416" i="2"/>
  <c r="AS601" i="2" s="1"/>
  <c r="AS417" i="2"/>
  <c r="AS602" i="2" s="1"/>
  <c r="AS418" i="2"/>
  <c r="AS603" i="2" s="1"/>
  <c r="AR415" i="2"/>
  <c r="AR600" i="2" s="1"/>
  <c r="AR416" i="2"/>
  <c r="AR601" i="2" s="1"/>
  <c r="AR417" i="2"/>
  <c r="AR418" i="2"/>
  <c r="AR603" i="2" s="1"/>
  <c r="AQ415" i="2"/>
  <c r="AQ416" i="2"/>
  <c r="AQ601" i="2" s="1"/>
  <c r="AQ417" i="2"/>
  <c r="AQ602" i="2" s="1"/>
  <c r="AQ418" i="2"/>
  <c r="AQ603" i="2" s="1"/>
  <c r="AP415" i="2"/>
  <c r="AP600" i="2" s="1"/>
  <c r="AP416" i="2"/>
  <c r="AP601" i="2" s="1"/>
  <c r="AP417" i="2"/>
  <c r="AP602" i="2" s="1"/>
  <c r="AP418" i="2"/>
  <c r="AP603" i="2" s="1"/>
  <c r="AO415" i="2"/>
  <c r="AO416" i="2"/>
  <c r="AO601" i="2" s="1"/>
  <c r="AO417" i="2"/>
  <c r="AO602" i="2" s="1"/>
  <c r="AO418" i="2"/>
  <c r="AO603" i="2" s="1"/>
  <c r="AN415" i="2"/>
  <c r="AN600" i="2" s="1"/>
  <c r="AN416" i="2"/>
  <c r="AN601" i="2" s="1"/>
  <c r="AN417" i="2"/>
  <c r="AN602" i="2" s="1"/>
  <c r="AN418" i="2"/>
  <c r="AN603" i="2" s="1"/>
  <c r="AM415" i="2"/>
  <c r="AM416" i="2"/>
  <c r="AM601" i="2" s="1"/>
  <c r="AM417" i="2"/>
  <c r="AM602" i="2" s="1"/>
  <c r="AM418" i="2"/>
  <c r="AM603" i="2" s="1"/>
  <c r="AL415" i="2"/>
  <c r="AL600" i="2" s="1"/>
  <c r="AL416" i="2"/>
  <c r="AL601" i="2" s="1"/>
  <c r="AL417" i="2"/>
  <c r="AL602" i="2" s="1"/>
  <c r="AL418" i="2"/>
  <c r="AK415" i="2"/>
  <c r="AK416" i="2"/>
  <c r="AK601" i="2" s="1"/>
  <c r="AK417" i="2"/>
  <c r="AK602" i="2" s="1"/>
  <c r="AK418" i="2"/>
  <c r="AK603" i="2" s="1"/>
  <c r="AJ415" i="2"/>
  <c r="AJ600" i="2" s="1"/>
  <c r="AJ416" i="2"/>
  <c r="AJ601" i="2" s="1"/>
  <c r="AJ417" i="2"/>
  <c r="AJ602" i="2" s="1"/>
  <c r="AJ418" i="2"/>
  <c r="AJ603" i="2" s="1"/>
  <c r="AI415" i="2"/>
  <c r="AI416" i="2"/>
  <c r="AI601" i="2" s="1"/>
  <c r="AI417" i="2"/>
  <c r="AI602" i="2" s="1"/>
  <c r="AI418" i="2"/>
  <c r="AI603" i="2" s="1"/>
  <c r="AH415" i="2"/>
  <c r="AH600" i="2" s="1"/>
  <c r="AH416" i="2"/>
  <c r="AH601" i="2" s="1"/>
  <c r="AH417" i="2"/>
  <c r="AH602" i="2" s="1"/>
  <c r="AH418" i="2"/>
  <c r="AH603" i="2" s="1"/>
  <c r="AG415" i="2"/>
  <c r="AG416" i="2"/>
  <c r="AG601" i="2" s="1"/>
  <c r="AG417" i="2"/>
  <c r="AG602" i="2" s="1"/>
  <c r="AG418" i="2"/>
  <c r="AG603" i="2" s="1"/>
  <c r="AF415" i="2"/>
  <c r="AF600" i="2" s="1"/>
  <c r="AF416" i="2"/>
  <c r="AF601" i="2" s="1"/>
  <c r="AF417" i="2"/>
  <c r="AF602" i="2" s="1"/>
  <c r="AF418" i="2"/>
  <c r="AF603" i="2" s="1"/>
  <c r="AE415" i="2"/>
  <c r="AE416" i="2"/>
  <c r="AE601" i="2" s="1"/>
  <c r="AE417" i="2"/>
  <c r="AE602" i="2" s="1"/>
  <c r="AE418" i="2"/>
  <c r="AE603" i="2" s="1"/>
  <c r="AD415" i="2"/>
  <c r="AD600" i="2" s="1"/>
  <c r="AD416" i="2"/>
  <c r="AD601" i="2" s="1"/>
  <c r="AD417" i="2"/>
  <c r="AD602" i="2" s="1"/>
  <c r="AD418" i="2"/>
  <c r="AD603" i="2" s="1"/>
  <c r="AC415" i="2"/>
  <c r="AC416" i="2"/>
  <c r="AC601" i="2" s="1"/>
  <c r="AC417" i="2"/>
  <c r="AC602" i="2" s="1"/>
  <c r="AC418" i="2"/>
  <c r="AC603" i="2" s="1"/>
  <c r="AB415" i="2"/>
  <c r="AB600" i="2" s="1"/>
  <c r="AB416" i="2"/>
  <c r="AB601" i="2" s="1"/>
  <c r="AB417" i="2"/>
  <c r="AB602" i="2" s="1"/>
  <c r="AB418" i="2"/>
  <c r="AA415" i="2"/>
  <c r="AA416" i="2"/>
  <c r="AA601" i="2" s="1"/>
  <c r="AA417" i="2"/>
  <c r="AA602" i="2" s="1"/>
  <c r="AA418" i="2"/>
  <c r="AA603" i="2" s="1"/>
  <c r="Z415" i="2"/>
  <c r="Z416" i="2"/>
  <c r="Z601" i="2" s="1"/>
  <c r="Z417" i="2"/>
  <c r="Z602" i="2" s="1"/>
  <c r="Z418" i="2"/>
  <c r="Z603" i="2" s="1"/>
  <c r="Y415" i="2"/>
  <c r="Y600" i="2" s="1"/>
  <c r="Y416" i="2"/>
  <c r="Y601" i="2" s="1"/>
  <c r="Y417" i="2"/>
  <c r="Y418" i="2"/>
  <c r="Y603" i="2" s="1"/>
  <c r="X415" i="2"/>
  <c r="X600" i="2" s="1"/>
  <c r="X416" i="2"/>
  <c r="X601" i="2" s="1"/>
  <c r="X417" i="2"/>
  <c r="X602" i="2" s="1"/>
  <c r="X418" i="2"/>
  <c r="X603" i="2" s="1"/>
  <c r="W415" i="2"/>
  <c r="W600" i="2" s="1"/>
  <c r="W416" i="2"/>
  <c r="W601" i="2" s="1"/>
  <c r="W417" i="2"/>
  <c r="W602" i="2" s="1"/>
  <c r="W418" i="2"/>
  <c r="W603" i="2" s="1"/>
  <c r="V415" i="2"/>
  <c r="V600" i="2" s="1"/>
  <c r="V416" i="2"/>
  <c r="V601" i="2" s="1"/>
  <c r="V417" i="2"/>
  <c r="V602" i="2" s="1"/>
  <c r="V418" i="2"/>
  <c r="V603" i="2" s="1"/>
  <c r="U415" i="2"/>
  <c r="U416" i="2"/>
  <c r="U601" i="2" s="1"/>
  <c r="U417" i="2"/>
  <c r="U602" i="2" s="1"/>
  <c r="U418" i="2"/>
  <c r="U603" i="2" s="1"/>
  <c r="T415" i="2"/>
  <c r="T600" i="2" s="1"/>
  <c r="T416" i="2"/>
  <c r="T601" i="2" s="1"/>
  <c r="T417" i="2"/>
  <c r="T602" i="2" s="1"/>
  <c r="T418" i="2"/>
  <c r="T603" i="2" s="1"/>
  <c r="S415" i="2"/>
  <c r="S600" i="2" s="1"/>
  <c r="S416" i="2"/>
  <c r="S601" i="2" s="1"/>
  <c r="S417" i="2"/>
  <c r="S602" i="2" s="1"/>
  <c r="S418" i="2"/>
  <c r="S603" i="2" s="1"/>
  <c r="R415" i="2"/>
  <c r="R600" i="2" s="1"/>
  <c r="R416" i="2"/>
  <c r="R601" i="2" s="1"/>
  <c r="R417" i="2"/>
  <c r="R602" i="2" s="1"/>
  <c r="R418" i="2"/>
  <c r="R603" i="2" s="1"/>
  <c r="Q415" i="2"/>
  <c r="Q416" i="2"/>
  <c r="Q601" i="2" s="1"/>
  <c r="Q417" i="2"/>
  <c r="Q602" i="2" s="1"/>
  <c r="Q418" i="2"/>
  <c r="Q603" i="2" s="1"/>
  <c r="P415" i="2"/>
  <c r="P600" i="2" s="1"/>
  <c r="P416" i="2"/>
  <c r="P601" i="2" s="1"/>
  <c r="P417" i="2"/>
  <c r="P602" i="2" s="1"/>
  <c r="P418" i="2"/>
  <c r="P603" i="2" s="1"/>
  <c r="O415" i="2"/>
  <c r="O416" i="2"/>
  <c r="O601" i="2" s="1"/>
  <c r="O417" i="2"/>
  <c r="O602" i="2" s="1"/>
  <c r="O418" i="2"/>
  <c r="O603" i="2" s="1"/>
  <c r="N415" i="2"/>
  <c r="N600" i="2" s="1"/>
  <c r="N416" i="2"/>
  <c r="N601" i="2" s="1"/>
  <c r="N417" i="2"/>
  <c r="N602" i="2" s="1"/>
  <c r="N418" i="2"/>
  <c r="N603" i="2" s="1"/>
  <c r="M415" i="2"/>
  <c r="M416" i="2"/>
  <c r="M601" i="2" s="1"/>
  <c r="M417" i="2"/>
  <c r="M602" i="2" s="1"/>
  <c r="M418" i="2"/>
  <c r="M603" i="2" s="1"/>
  <c r="L415" i="2"/>
  <c r="L600" i="2" s="1"/>
  <c r="L416" i="2"/>
  <c r="L601" i="2" s="1"/>
  <c r="L417" i="2"/>
  <c r="L602" i="2" s="1"/>
  <c r="L418" i="2"/>
  <c r="L603" i="2" s="1"/>
  <c r="K415" i="2"/>
  <c r="K416" i="2"/>
  <c r="K601" i="2" s="1"/>
  <c r="K417" i="2"/>
  <c r="K602" i="2" s="1"/>
  <c r="K418" i="2"/>
  <c r="K603" i="2" s="1"/>
  <c r="J415" i="2"/>
  <c r="J600" i="2" s="1"/>
  <c r="J416" i="2"/>
  <c r="J601" i="2" s="1"/>
  <c r="J417" i="2"/>
  <c r="J602" i="2" s="1"/>
  <c r="J418" i="2"/>
  <c r="J603" i="2" s="1"/>
  <c r="I415" i="2"/>
  <c r="I416" i="2"/>
  <c r="I601" i="2" s="1"/>
  <c r="I417" i="2"/>
  <c r="I602" i="2" s="1"/>
  <c r="I418" i="2"/>
  <c r="I603" i="2" s="1"/>
  <c r="H415" i="2"/>
  <c r="H600" i="2" s="1"/>
  <c r="H416" i="2"/>
  <c r="H601" i="2" s="1"/>
  <c r="H417" i="2"/>
  <c r="H602" i="2" s="1"/>
  <c r="H418" i="2"/>
  <c r="H603" i="2" s="1"/>
  <c r="G415" i="2"/>
  <c r="G600" i="2" s="1"/>
  <c r="G416" i="2"/>
  <c r="G601" i="2" s="1"/>
  <c r="G417" i="2"/>
  <c r="G602" i="2" s="1"/>
  <c r="G418" i="2"/>
  <c r="G603" i="2" s="1"/>
  <c r="F415" i="2"/>
  <c r="F600" i="2" s="1"/>
  <c r="F416" i="2"/>
  <c r="F601" i="2" s="1"/>
  <c r="F417" i="2"/>
  <c r="F602" i="2" s="1"/>
  <c r="F418" i="2"/>
  <c r="E415" i="2"/>
  <c r="E416" i="2"/>
  <c r="E601" i="2" s="1"/>
  <c r="E417" i="2"/>
  <c r="E602" i="2" s="1"/>
  <c r="E418" i="2"/>
  <c r="E603" i="2" s="1"/>
  <c r="D415" i="2"/>
  <c r="D600" i="2" s="1"/>
  <c r="D416" i="2"/>
  <c r="D601" i="2" s="1"/>
  <c r="D417" i="2"/>
  <c r="D602" i="2" s="1"/>
  <c r="D418" i="2"/>
  <c r="D603" i="2" s="1"/>
  <c r="AU411" i="2"/>
  <c r="AU412" i="2"/>
  <c r="AU597" i="2" s="1"/>
  <c r="AU413" i="2"/>
  <c r="AU598" i="2" s="1"/>
  <c r="AU414" i="2"/>
  <c r="AU599" i="2" s="1"/>
  <c r="AT411" i="2"/>
  <c r="AT596" i="2" s="1"/>
  <c r="AT412" i="2"/>
  <c r="AT597" i="2" s="1"/>
  <c r="AT413" i="2"/>
  <c r="AT598" i="2" s="1"/>
  <c r="AT414" i="2"/>
  <c r="AT599" i="2" s="1"/>
  <c r="AS411" i="2"/>
  <c r="AS596" i="2" s="1"/>
  <c r="AS412" i="2"/>
  <c r="AS597" i="2" s="1"/>
  <c r="AS413" i="2"/>
  <c r="AS598" i="2" s="1"/>
  <c r="AS414" i="2"/>
  <c r="AS599" i="2" s="1"/>
  <c r="AR411" i="2"/>
  <c r="AR596" i="2" s="1"/>
  <c r="AR412" i="2"/>
  <c r="AR413" i="2"/>
  <c r="AR598" i="2" s="1"/>
  <c r="AR414" i="2"/>
  <c r="AR599" i="2" s="1"/>
  <c r="AQ411" i="2"/>
  <c r="AQ412" i="2"/>
  <c r="AQ597" i="2" s="1"/>
  <c r="AQ413" i="2"/>
  <c r="AQ598" i="2" s="1"/>
  <c r="AQ414" i="2"/>
  <c r="AQ599" i="2" s="1"/>
  <c r="AP411" i="2"/>
  <c r="AP596" i="2" s="1"/>
  <c r="AP412" i="2"/>
  <c r="AP597" i="2" s="1"/>
  <c r="AP413" i="2"/>
  <c r="AP598" i="2" s="1"/>
  <c r="AP414" i="2"/>
  <c r="AP599" i="2" s="1"/>
  <c r="AO411" i="2"/>
  <c r="AO596" i="2" s="1"/>
  <c r="AO412" i="2"/>
  <c r="AO597" i="2" s="1"/>
  <c r="AO413" i="2"/>
  <c r="AO598" i="2" s="1"/>
  <c r="AO414" i="2"/>
  <c r="AN411" i="2"/>
  <c r="AN596" i="2" s="1"/>
  <c r="AN412" i="2"/>
  <c r="AN597" i="2" s="1"/>
  <c r="AN413" i="2"/>
  <c r="AN598" i="2" s="1"/>
  <c r="AN414" i="2"/>
  <c r="AN599" i="2" s="1"/>
  <c r="AM411" i="2"/>
  <c r="AM596" i="2" s="1"/>
  <c r="AM412" i="2"/>
  <c r="AM597" i="2" s="1"/>
  <c r="AM413" i="2"/>
  <c r="AM598" i="2" s="1"/>
  <c r="AM414" i="2"/>
  <c r="AM599" i="2" s="1"/>
  <c r="AL411" i="2"/>
  <c r="AL596" i="2" s="1"/>
  <c r="AL412" i="2"/>
  <c r="AL597" i="2" s="1"/>
  <c r="AL413" i="2"/>
  <c r="AL598" i="2" s="1"/>
  <c r="AL414" i="2"/>
  <c r="AL599" i="2" s="1"/>
  <c r="AK411" i="2"/>
  <c r="AK412" i="2"/>
  <c r="AK597" i="2" s="1"/>
  <c r="AK413" i="2"/>
  <c r="AK598" i="2" s="1"/>
  <c r="AK414" i="2"/>
  <c r="AK599" i="2" s="1"/>
  <c r="AJ411" i="2"/>
  <c r="AJ596" i="2" s="1"/>
  <c r="AJ412" i="2"/>
  <c r="AJ597" i="2" s="1"/>
  <c r="AJ413" i="2"/>
  <c r="AJ598" i="2" s="1"/>
  <c r="AJ414" i="2"/>
  <c r="AJ599" i="2" s="1"/>
  <c r="AI411" i="2"/>
  <c r="AI596" i="2" s="1"/>
  <c r="AI412" i="2"/>
  <c r="AI413" i="2"/>
  <c r="AI598" i="2" s="1"/>
  <c r="AI414" i="2"/>
  <c r="AI599" i="2" s="1"/>
  <c r="AH411" i="2"/>
  <c r="AH596" i="2" s="1"/>
  <c r="AH412" i="2"/>
  <c r="AH597" i="2" s="1"/>
  <c r="AH413" i="2"/>
  <c r="AH414" i="2"/>
  <c r="AH599" i="2" s="1"/>
  <c r="AG411" i="2"/>
  <c r="AG596" i="2" s="1"/>
  <c r="AG412" i="2"/>
  <c r="AG597" i="2" s="1"/>
  <c r="AG413" i="2"/>
  <c r="AG598" i="2" s="1"/>
  <c r="AG414" i="2"/>
  <c r="AG599" i="2" s="1"/>
  <c r="AF411" i="2"/>
  <c r="AF412" i="2"/>
  <c r="AF597" i="2" s="1"/>
  <c r="AF413" i="2"/>
  <c r="AF598" i="2" s="1"/>
  <c r="AF414" i="2"/>
  <c r="AF599" i="2" s="1"/>
  <c r="AE411" i="2"/>
  <c r="AE596" i="2" s="1"/>
  <c r="AE412" i="2"/>
  <c r="AE597" i="2" s="1"/>
  <c r="AE413" i="2"/>
  <c r="AE598" i="2" s="1"/>
  <c r="AE414" i="2"/>
  <c r="AE599" i="2" s="1"/>
  <c r="AD411" i="2"/>
  <c r="AD596" i="2" s="1"/>
  <c r="AD412" i="2"/>
  <c r="AD597" i="2" s="1"/>
  <c r="AD413" i="2"/>
  <c r="AD598" i="2" s="1"/>
  <c r="AD414" i="2"/>
  <c r="AD599" i="2" s="1"/>
  <c r="AC411" i="2"/>
  <c r="AC596" i="2" s="1"/>
  <c r="AC412" i="2"/>
  <c r="AC597" i="2" s="1"/>
  <c r="AC413" i="2"/>
  <c r="AC598" i="2" s="1"/>
  <c r="AC414" i="2"/>
  <c r="AC599" i="2" s="1"/>
  <c r="AB411" i="2"/>
  <c r="AB596" i="2" s="1"/>
  <c r="AB412" i="2"/>
  <c r="AB597" i="2" s="1"/>
  <c r="AB413" i="2"/>
  <c r="AB598" i="2" s="1"/>
  <c r="AB414" i="2"/>
  <c r="AB599" i="2" s="1"/>
  <c r="AA411" i="2"/>
  <c r="AA596" i="2" s="1"/>
  <c r="AA412" i="2"/>
  <c r="AA597" i="2" s="1"/>
  <c r="AA413" i="2"/>
  <c r="AA598" i="2" s="1"/>
  <c r="AA414" i="2"/>
  <c r="AA599" i="2" s="1"/>
  <c r="Z411" i="2"/>
  <c r="Z596" i="2" s="1"/>
  <c r="Z412" i="2"/>
  <c r="Z597" i="2" s="1"/>
  <c r="Z413" i="2"/>
  <c r="Z598" i="2" s="1"/>
  <c r="Z414" i="2"/>
  <c r="Z599" i="2" s="1"/>
  <c r="Y411" i="2"/>
  <c r="Y596" i="2" s="1"/>
  <c r="Y412" i="2"/>
  <c r="Y597" i="2" s="1"/>
  <c r="Y413" i="2"/>
  <c r="Y598" i="2" s="1"/>
  <c r="Y414" i="2"/>
  <c r="Y599" i="2" s="1"/>
  <c r="X411" i="2"/>
  <c r="X596" i="2" s="1"/>
  <c r="X412" i="2"/>
  <c r="X597" i="2" s="1"/>
  <c r="X413" i="2"/>
  <c r="X414" i="2"/>
  <c r="X599" i="2" s="1"/>
  <c r="W411" i="2"/>
  <c r="W412" i="2"/>
  <c r="W597" i="2" s="1"/>
  <c r="W413" i="2"/>
  <c r="W598" i="2" s="1"/>
  <c r="W414" i="2"/>
  <c r="W599" i="2" s="1"/>
  <c r="V411" i="2"/>
  <c r="V596" i="2" s="1"/>
  <c r="V412" i="2"/>
  <c r="V413" i="2"/>
  <c r="V598" i="2" s="1"/>
  <c r="V414" i="2"/>
  <c r="V599" i="2" s="1"/>
  <c r="U411" i="2"/>
  <c r="U596" i="2" s="1"/>
  <c r="U412" i="2"/>
  <c r="U597" i="2" s="1"/>
  <c r="U413" i="2"/>
  <c r="U598" i="2" s="1"/>
  <c r="U414" i="2"/>
  <c r="U599" i="2" s="1"/>
  <c r="T411" i="2"/>
  <c r="T596" i="2" s="1"/>
  <c r="T412" i="2"/>
  <c r="T413" i="2"/>
  <c r="T598" i="2" s="1"/>
  <c r="T414" i="2"/>
  <c r="T599" i="2" s="1"/>
  <c r="S411" i="2"/>
  <c r="S596" i="2" s="1"/>
  <c r="S412" i="2"/>
  <c r="S597" i="2" s="1"/>
  <c r="S413" i="2"/>
  <c r="S598" i="2" s="1"/>
  <c r="S414" i="2"/>
  <c r="S599" i="2" s="1"/>
  <c r="R411" i="2"/>
  <c r="R412" i="2"/>
  <c r="R597" i="2" s="1"/>
  <c r="R413" i="2"/>
  <c r="R598" i="2" s="1"/>
  <c r="R414" i="2"/>
  <c r="R599" i="2" s="1"/>
  <c r="Q411" i="2"/>
  <c r="Q596" i="2" s="1"/>
  <c r="Q412" i="2"/>
  <c r="Q597" i="2" s="1"/>
  <c r="Q413" i="2"/>
  <c r="Q598" i="2" s="1"/>
  <c r="Q414" i="2"/>
  <c r="Q599" i="2" s="1"/>
  <c r="P411" i="2"/>
  <c r="P596" i="2" s="1"/>
  <c r="P412" i="2"/>
  <c r="P597" i="2" s="1"/>
  <c r="P413" i="2"/>
  <c r="P414" i="2"/>
  <c r="P599" i="2" s="1"/>
  <c r="O411" i="2"/>
  <c r="O596" i="2" s="1"/>
  <c r="O412" i="2"/>
  <c r="O597" i="2" s="1"/>
  <c r="O413" i="2"/>
  <c r="O598" i="2" s="1"/>
  <c r="O414" i="2"/>
  <c r="O599" i="2" s="1"/>
  <c r="N411" i="2"/>
  <c r="N596" i="2" s="1"/>
  <c r="N412" i="2"/>
  <c r="N597" i="2" s="1"/>
  <c r="N413" i="2"/>
  <c r="N414" i="2"/>
  <c r="N599" i="2" s="1"/>
  <c r="M411" i="2"/>
  <c r="M596" i="2" s="1"/>
  <c r="M412" i="2"/>
  <c r="M597" i="2" s="1"/>
  <c r="M413" i="2"/>
  <c r="M598" i="2" s="1"/>
  <c r="M414" i="2"/>
  <c r="M599" i="2" s="1"/>
  <c r="L411" i="2"/>
  <c r="L596" i="2" s="1"/>
  <c r="L412" i="2"/>
  <c r="L597" i="2" s="1"/>
  <c r="L413" i="2"/>
  <c r="L414" i="2"/>
  <c r="L599" i="2" s="1"/>
  <c r="K411" i="2"/>
  <c r="K596" i="2" s="1"/>
  <c r="K412" i="2"/>
  <c r="K597" i="2" s="1"/>
  <c r="K413" i="2"/>
  <c r="K598" i="2" s="1"/>
  <c r="K414" i="2"/>
  <c r="K599" i="2" s="1"/>
  <c r="J411" i="2"/>
  <c r="J412" i="2"/>
  <c r="J597" i="2" s="1"/>
  <c r="J413" i="2"/>
  <c r="J598" i="2" s="1"/>
  <c r="J414" i="2"/>
  <c r="J599" i="2" s="1"/>
  <c r="I411" i="2"/>
  <c r="I596" i="2" s="1"/>
  <c r="I412" i="2"/>
  <c r="I597" i="2" s="1"/>
  <c r="I413" i="2"/>
  <c r="I414" i="2"/>
  <c r="I599" i="2" s="1"/>
  <c r="H411" i="2"/>
  <c r="H596" i="2" s="1"/>
  <c r="H412" i="2"/>
  <c r="H597" i="2" s="1"/>
  <c r="H413" i="2"/>
  <c r="H414" i="2"/>
  <c r="H599" i="2" s="1"/>
  <c r="G411" i="2"/>
  <c r="G596" i="2" s="1"/>
  <c r="G412" i="2"/>
  <c r="G597" i="2" s="1"/>
  <c r="G413" i="2"/>
  <c r="G598" i="2" s="1"/>
  <c r="G414" i="2"/>
  <c r="G599" i="2" s="1"/>
  <c r="F411" i="2"/>
  <c r="F596" i="2" s="1"/>
  <c r="F412" i="2"/>
  <c r="F597" i="2" s="1"/>
  <c r="F413" i="2"/>
  <c r="F414" i="2"/>
  <c r="F599" i="2" s="1"/>
  <c r="E411" i="2"/>
  <c r="E596" i="2" s="1"/>
  <c r="E412" i="2"/>
  <c r="E597" i="2" s="1"/>
  <c r="E413" i="2"/>
  <c r="E598" i="2" s="1"/>
  <c r="E414" i="2"/>
  <c r="E599" i="2" s="1"/>
  <c r="D411" i="2"/>
  <c r="D596" i="2" s="1"/>
  <c r="D412" i="2"/>
  <c r="D597" i="2" s="1"/>
  <c r="D413" i="2"/>
  <c r="D414" i="2"/>
  <c r="D599" i="2" s="1"/>
  <c r="AU407" i="2"/>
  <c r="AU592" i="2" s="1"/>
  <c r="AU408" i="2"/>
  <c r="AU593" i="2" s="1"/>
  <c r="AU409" i="2"/>
  <c r="AU594" i="2" s="1"/>
  <c r="AU410" i="2"/>
  <c r="AU595" i="2" s="1"/>
  <c r="AT407" i="2"/>
  <c r="AT592" i="2" s="1"/>
  <c r="AT408" i="2"/>
  <c r="AT593" i="2" s="1"/>
  <c r="AT409" i="2"/>
  <c r="AT594" i="2" s="1"/>
  <c r="AT410" i="2"/>
  <c r="AS407" i="2"/>
  <c r="AS592" i="2" s="1"/>
  <c r="AS408" i="2"/>
  <c r="AS593" i="2" s="1"/>
  <c r="AS409" i="2"/>
  <c r="AS594" i="2" s="1"/>
  <c r="AS410" i="2"/>
  <c r="AS595" i="2" s="1"/>
  <c r="AR407" i="2"/>
  <c r="AR592" i="2" s="1"/>
  <c r="AR408" i="2"/>
  <c r="AR593" i="2" s="1"/>
  <c r="AR409" i="2"/>
  <c r="AR594" i="2" s="1"/>
  <c r="AR410" i="2"/>
  <c r="AR595" i="2" s="1"/>
  <c r="AQ407" i="2"/>
  <c r="AQ592" i="2" s="1"/>
  <c r="AQ408" i="2"/>
  <c r="AQ409" i="2"/>
  <c r="AQ594" i="2" s="1"/>
  <c r="AQ410" i="2"/>
  <c r="AQ595" i="2" s="1"/>
  <c r="AP407" i="2"/>
  <c r="AP592" i="2" s="1"/>
  <c r="AP408" i="2"/>
  <c r="AP593" i="2"/>
  <c r="AP409" i="2"/>
  <c r="AP594" i="2" s="1"/>
  <c r="AP410" i="2"/>
  <c r="AP595" i="2" s="1"/>
  <c r="AO407" i="2"/>
  <c r="AO592" i="2" s="1"/>
  <c r="AO408" i="2"/>
  <c r="AO593" i="2" s="1"/>
  <c r="AO409" i="2"/>
  <c r="AO594" i="2" s="1"/>
  <c r="AO410" i="2"/>
  <c r="AO595" i="2" s="1"/>
  <c r="AN407" i="2"/>
  <c r="AN592" i="2" s="1"/>
  <c r="AN408" i="2"/>
  <c r="AN593" i="2" s="1"/>
  <c r="AN409" i="2"/>
  <c r="AN594" i="2" s="1"/>
  <c r="AN410" i="2"/>
  <c r="AN595" i="2" s="1"/>
  <c r="AM407" i="2"/>
  <c r="AM592" i="2" s="1"/>
  <c r="AM408" i="2"/>
  <c r="AM593" i="2" s="1"/>
  <c r="AM409" i="2"/>
  <c r="AM594" i="2" s="1"/>
  <c r="AM410" i="2"/>
  <c r="AM595" i="2" s="1"/>
  <c r="AL407" i="2"/>
  <c r="AL408" i="2"/>
  <c r="AL593" i="2" s="1"/>
  <c r="AL409" i="2"/>
  <c r="AL594" i="2" s="1"/>
  <c r="AL410" i="2"/>
  <c r="AL595" i="2" s="1"/>
  <c r="AK407" i="2"/>
  <c r="AK592" i="2" s="1"/>
  <c r="AK408" i="2"/>
  <c r="AK593" i="2" s="1"/>
  <c r="AK409" i="2"/>
  <c r="AK594" i="2" s="1"/>
  <c r="AK410" i="2"/>
  <c r="AK595" i="2" s="1"/>
  <c r="AJ407" i="2"/>
  <c r="AJ408" i="2"/>
  <c r="AJ593" i="2" s="1"/>
  <c r="AJ409" i="2"/>
  <c r="AJ594" i="2" s="1"/>
  <c r="AJ410" i="2"/>
  <c r="AJ595" i="2" s="1"/>
  <c r="AI407" i="2"/>
  <c r="AI592" i="2" s="1"/>
  <c r="AI408" i="2"/>
  <c r="AI593" i="2" s="1"/>
  <c r="AI409" i="2"/>
  <c r="AI594" i="2" s="1"/>
  <c r="AI410" i="2"/>
  <c r="AH407" i="2"/>
  <c r="AH592" i="2" s="1"/>
  <c r="AH408" i="2"/>
  <c r="AH593" i="2" s="1"/>
  <c r="AH409" i="2"/>
  <c r="AH410" i="2"/>
  <c r="AH595" i="2" s="1"/>
  <c r="AG407" i="2"/>
  <c r="AG592" i="2" s="1"/>
  <c r="AG408" i="2"/>
  <c r="AG593" i="2" s="1"/>
  <c r="AG409" i="2"/>
  <c r="AG594" i="2" s="1"/>
  <c r="AG410" i="2"/>
  <c r="AF407" i="2"/>
  <c r="AF592" i="2" s="1"/>
  <c r="AF408" i="2"/>
  <c r="AF593" i="2" s="1"/>
  <c r="AF409" i="2"/>
  <c r="AF594" i="2" s="1"/>
  <c r="AF410" i="2"/>
  <c r="AF595" i="2" s="1"/>
  <c r="AE407" i="2"/>
  <c r="AE592" i="2" s="1"/>
  <c r="AE408" i="2"/>
  <c r="AE593" i="2" s="1"/>
  <c r="AE409" i="2"/>
  <c r="AE594" i="2" s="1"/>
  <c r="AE410" i="2"/>
  <c r="AD407" i="2"/>
  <c r="AD408" i="2"/>
  <c r="AD593" i="2" s="1"/>
  <c r="AD409" i="2"/>
  <c r="AD594" i="2" s="1"/>
  <c r="AD410" i="2"/>
  <c r="AD595" i="2" s="1"/>
  <c r="AC407" i="2"/>
  <c r="AC592" i="2" s="1"/>
  <c r="AC408" i="2"/>
  <c r="AC593" i="2" s="1"/>
  <c r="AC409" i="2"/>
  <c r="AC410" i="2"/>
  <c r="AC595" i="2" s="1"/>
  <c r="AB407" i="2"/>
  <c r="AB592" i="2" s="1"/>
  <c r="AB408" i="2"/>
  <c r="AB593" i="2" s="1"/>
  <c r="AB409" i="2"/>
  <c r="AB594" i="2" s="1"/>
  <c r="AB410" i="2"/>
  <c r="AB595" i="2" s="1"/>
  <c r="AA407" i="2"/>
  <c r="AA592" i="2" s="1"/>
  <c r="AA408" i="2"/>
  <c r="AA409" i="2"/>
  <c r="AA594" i="2" s="1"/>
  <c r="AA410" i="2"/>
  <c r="AA595" i="2" s="1"/>
  <c r="Z407" i="2"/>
  <c r="Z408" i="2"/>
  <c r="Z593" i="2" s="1"/>
  <c r="Z409" i="2"/>
  <c r="Z594" i="2" s="1"/>
  <c r="Z410" i="2"/>
  <c r="Z595" i="2" s="1"/>
  <c r="Y407" i="2"/>
  <c r="Y592" i="2" s="1"/>
  <c r="Y408" i="2"/>
  <c r="Y593" i="2" s="1"/>
  <c r="Y409" i="2"/>
  <c r="Y410" i="2"/>
  <c r="Y595" i="2" s="1"/>
  <c r="X407" i="2"/>
  <c r="X408" i="2"/>
  <c r="X593" i="2" s="1"/>
  <c r="X409" i="2"/>
  <c r="X594" i="2" s="1"/>
  <c r="X410" i="2"/>
  <c r="X595" i="2" s="1"/>
  <c r="W407" i="2"/>
  <c r="W592" i="2" s="1"/>
  <c r="W408" i="2"/>
  <c r="W593" i="2" s="1"/>
  <c r="W409" i="2"/>
  <c r="W594" i="2" s="1"/>
  <c r="W410" i="2"/>
  <c r="W595" i="2" s="1"/>
  <c r="V407" i="2"/>
  <c r="V408" i="2"/>
  <c r="V593" i="2" s="1"/>
  <c r="V409" i="2"/>
  <c r="V594" i="2" s="1"/>
  <c r="V410" i="2"/>
  <c r="V595" i="2" s="1"/>
  <c r="U407" i="2"/>
  <c r="U592" i="2" s="1"/>
  <c r="U408" i="2"/>
  <c r="U593" i="2" s="1"/>
  <c r="U409" i="2"/>
  <c r="U594" i="2" s="1"/>
  <c r="U410" i="2"/>
  <c r="U595" i="2" s="1"/>
  <c r="T407" i="2"/>
  <c r="T592" i="2" s="1"/>
  <c r="T408" i="2"/>
  <c r="T593" i="2" s="1"/>
  <c r="T409" i="2"/>
  <c r="T594" i="2" s="1"/>
  <c r="T410" i="2"/>
  <c r="T595" i="2" s="1"/>
  <c r="S407" i="2"/>
  <c r="S592" i="2" s="1"/>
  <c r="S408" i="2"/>
  <c r="S593" i="2" s="1"/>
  <c r="S409" i="2"/>
  <c r="S594" i="2" s="1"/>
  <c r="S410" i="2"/>
  <c r="S595" i="2" s="1"/>
  <c r="R407" i="2"/>
  <c r="R592" i="2" s="1"/>
  <c r="R408" i="2"/>
  <c r="R409" i="2"/>
  <c r="R594" i="2" s="1"/>
  <c r="R410" i="2"/>
  <c r="R595" i="2" s="1"/>
  <c r="Q407" i="2"/>
  <c r="Q592" i="2" s="1"/>
  <c r="Q408" i="2"/>
  <c r="Q593" i="2" s="1"/>
  <c r="Q409" i="2"/>
  <c r="Q594" i="2" s="1"/>
  <c r="Q410" i="2"/>
  <c r="Q595" i="2" s="1"/>
  <c r="P407" i="2"/>
  <c r="P408" i="2"/>
  <c r="P593" i="2" s="1"/>
  <c r="P409" i="2"/>
  <c r="P594" i="2" s="1"/>
  <c r="P410" i="2"/>
  <c r="P595" i="2" s="1"/>
  <c r="O407" i="2"/>
  <c r="O592" i="2" s="1"/>
  <c r="O408" i="2"/>
  <c r="O593" i="2" s="1"/>
  <c r="O409" i="2"/>
  <c r="O594" i="2" s="1"/>
  <c r="O410" i="2"/>
  <c r="O595" i="2" s="1"/>
  <c r="N407" i="2"/>
  <c r="N592" i="2" s="1"/>
  <c r="N408" i="2"/>
  <c r="N409" i="2"/>
  <c r="N594" i="2" s="1"/>
  <c r="N410" i="2"/>
  <c r="N595" i="2" s="1"/>
  <c r="M407" i="2"/>
  <c r="M592" i="2" s="1"/>
  <c r="M408" i="2"/>
  <c r="M593" i="2" s="1"/>
  <c r="M409" i="2"/>
  <c r="M594" i="2" s="1"/>
  <c r="M410" i="2"/>
  <c r="M595" i="2" s="1"/>
  <c r="L407" i="2"/>
  <c r="L592" i="2" s="1"/>
  <c r="L408" i="2"/>
  <c r="L593" i="2" s="1"/>
  <c r="L409" i="2"/>
  <c r="L594" i="2" s="1"/>
  <c r="L410" i="2"/>
  <c r="L595" i="2" s="1"/>
  <c r="K407" i="2"/>
  <c r="K592" i="2" s="1"/>
  <c r="K408" i="2"/>
  <c r="K409" i="2"/>
  <c r="K594" i="2" s="1"/>
  <c r="K410" i="2"/>
  <c r="K595" i="2" s="1"/>
  <c r="J407" i="2"/>
  <c r="J592" i="2" s="1"/>
  <c r="J408" i="2"/>
  <c r="J593" i="2" s="1"/>
  <c r="J409" i="2"/>
  <c r="J594" i="2" s="1"/>
  <c r="J410" i="2"/>
  <c r="I407" i="2"/>
  <c r="I592" i="2" s="1"/>
  <c r="I408" i="2"/>
  <c r="I409" i="2"/>
  <c r="I594" i="2" s="1"/>
  <c r="I410" i="2"/>
  <c r="I595" i="2" s="1"/>
  <c r="H407" i="2"/>
  <c r="H408" i="2"/>
  <c r="H593" i="2" s="1"/>
  <c r="H409" i="2"/>
  <c r="H594" i="2" s="1"/>
  <c r="H410" i="2"/>
  <c r="H595" i="2" s="1"/>
  <c r="G407" i="2"/>
  <c r="G592" i="2" s="1"/>
  <c r="G408" i="2"/>
  <c r="G593" i="2" s="1"/>
  <c r="G409" i="2"/>
  <c r="G594" i="2" s="1"/>
  <c r="G410" i="2"/>
  <c r="G595" i="2" s="1"/>
  <c r="F407" i="2"/>
  <c r="F592" i="2" s="1"/>
  <c r="F408" i="2"/>
  <c r="F593" i="2" s="1"/>
  <c r="F409" i="2"/>
  <c r="F594" i="2" s="1"/>
  <c r="F410" i="2"/>
  <c r="F595" i="2" s="1"/>
  <c r="E407" i="2"/>
  <c r="E592" i="2" s="1"/>
  <c r="E408" i="2"/>
  <c r="E593" i="2" s="1"/>
  <c r="E409" i="2"/>
  <c r="E594" i="2" s="1"/>
  <c r="E410" i="2"/>
  <c r="E595" i="2" s="1"/>
  <c r="D407" i="2"/>
  <c r="D592" i="2" s="1"/>
  <c r="D408" i="2"/>
  <c r="D593" i="2" s="1"/>
  <c r="D409" i="2"/>
  <c r="D594" i="2" s="1"/>
  <c r="D410" i="2"/>
  <c r="D595" i="2" s="1"/>
  <c r="AU403" i="2"/>
  <c r="AU588" i="2" s="1"/>
  <c r="AU404" i="2"/>
  <c r="AU589" i="2" s="1"/>
  <c r="AU405" i="2"/>
  <c r="AU590" i="2" s="1"/>
  <c r="AU406" i="2"/>
  <c r="AU591" i="2" s="1"/>
  <c r="AT403" i="2"/>
  <c r="AT588" i="2" s="1"/>
  <c r="AT404" i="2"/>
  <c r="AT589" i="2" s="1"/>
  <c r="AT405" i="2"/>
  <c r="AT590" i="2" s="1"/>
  <c r="AT406" i="2"/>
  <c r="AT591" i="2" s="1"/>
  <c r="AS403" i="2"/>
  <c r="AS588" i="2" s="1"/>
  <c r="AS404" i="2"/>
  <c r="AS589" i="2" s="1"/>
  <c r="AS405" i="2"/>
  <c r="AS590" i="2" s="1"/>
  <c r="AS406" i="2"/>
  <c r="AR403" i="2"/>
  <c r="AR588" i="2" s="1"/>
  <c r="AR404" i="2"/>
  <c r="AR589" i="2" s="1"/>
  <c r="AR405" i="2"/>
  <c r="AR590" i="2" s="1"/>
  <c r="AR406" i="2"/>
  <c r="AR591" i="2" s="1"/>
  <c r="AQ403" i="2"/>
  <c r="AQ588" i="2" s="1"/>
  <c r="AQ404" i="2"/>
  <c r="AQ589" i="2" s="1"/>
  <c r="AQ405" i="2"/>
  <c r="AQ590" i="2" s="1"/>
  <c r="AQ406" i="2"/>
  <c r="AP403" i="2"/>
  <c r="AP588" i="2" s="1"/>
  <c r="AP404" i="2"/>
  <c r="AP589" i="2" s="1"/>
  <c r="AP405" i="2"/>
  <c r="AP590" i="2" s="1"/>
  <c r="AP406" i="2"/>
  <c r="AP591" i="2" s="1"/>
  <c r="AO403" i="2"/>
  <c r="AO588" i="2" s="1"/>
  <c r="AO404" i="2"/>
  <c r="AO589" i="2" s="1"/>
  <c r="AO405" i="2"/>
  <c r="AO590" i="2" s="1"/>
  <c r="AO406" i="2"/>
  <c r="AO591" i="2" s="1"/>
  <c r="AN403" i="2"/>
  <c r="AN588" i="2" s="1"/>
  <c r="AN404" i="2"/>
  <c r="AN589" i="2" s="1"/>
  <c r="AN405" i="2"/>
  <c r="AN590" i="2" s="1"/>
  <c r="AN406" i="2"/>
  <c r="AN591" i="2" s="1"/>
  <c r="AM403" i="2"/>
  <c r="AM588" i="2" s="1"/>
  <c r="AM404" i="2"/>
  <c r="AM589" i="2" s="1"/>
  <c r="AM405" i="2"/>
  <c r="AM590" i="2" s="1"/>
  <c r="AM406" i="2"/>
  <c r="AL403" i="2"/>
  <c r="AL588" i="2" s="1"/>
  <c r="AL404" i="2"/>
  <c r="AL589" i="2" s="1"/>
  <c r="AL405" i="2"/>
  <c r="AL590" i="2" s="1"/>
  <c r="AL406" i="2"/>
  <c r="AL591" i="2" s="1"/>
  <c r="AK403" i="2"/>
  <c r="AK404" i="2"/>
  <c r="AK589" i="2" s="1"/>
  <c r="AK405" i="2"/>
  <c r="AK590" i="2" s="1"/>
  <c r="AK406" i="2"/>
  <c r="AK591" i="2" s="1"/>
  <c r="AJ403" i="2"/>
  <c r="AJ588" i="2" s="1"/>
  <c r="AJ404" i="2"/>
  <c r="AJ589" i="2" s="1"/>
  <c r="AJ405" i="2"/>
  <c r="AJ590" i="2" s="1"/>
  <c r="AJ406" i="2"/>
  <c r="AJ591" i="2" s="1"/>
  <c r="AI403" i="2"/>
  <c r="AI588" i="2" s="1"/>
  <c r="AI404" i="2"/>
  <c r="AI589" i="2" s="1"/>
  <c r="AI405" i="2"/>
  <c r="AI590" i="2" s="1"/>
  <c r="AI406" i="2"/>
  <c r="AH403" i="2"/>
  <c r="AH588" i="2" s="1"/>
  <c r="AH404" i="2"/>
  <c r="AH589" i="2" s="1"/>
  <c r="AH405" i="2"/>
  <c r="AH406" i="2"/>
  <c r="AH591" i="2" s="1"/>
  <c r="AG403" i="2"/>
  <c r="AG588" i="2" s="1"/>
  <c r="AG404" i="2"/>
  <c r="AG589" i="2" s="1"/>
  <c r="AG405" i="2"/>
  <c r="AG590" i="2" s="1"/>
  <c r="AG406" i="2"/>
  <c r="AG591" i="2" s="1"/>
  <c r="AF403" i="2"/>
  <c r="AF588" i="2" s="1"/>
  <c r="AF404" i="2"/>
  <c r="AF589" i="2" s="1"/>
  <c r="AF405" i="2"/>
  <c r="AF590" i="2" s="1"/>
  <c r="AF406" i="2"/>
  <c r="AF591" i="2" s="1"/>
  <c r="AE403" i="2"/>
  <c r="AE588" i="2" s="1"/>
  <c r="AE404" i="2"/>
  <c r="AE589" i="2" s="1"/>
  <c r="AE405" i="2"/>
  <c r="AE406" i="2"/>
  <c r="AE591" i="2" s="1"/>
  <c r="AD403" i="2"/>
  <c r="AD588" i="2" s="1"/>
  <c r="AD404" i="2"/>
  <c r="AD589" i="2" s="1"/>
  <c r="AD405" i="2"/>
  <c r="AD590" i="2" s="1"/>
  <c r="AD406" i="2"/>
  <c r="AD591" i="2" s="1"/>
  <c r="AC403" i="2"/>
  <c r="AC588" i="2" s="1"/>
  <c r="AC404" i="2"/>
  <c r="AC589" i="2" s="1"/>
  <c r="AC405" i="2"/>
  <c r="AC590" i="2" s="1"/>
  <c r="AC406" i="2"/>
  <c r="AC591" i="2" s="1"/>
  <c r="AB403" i="2"/>
  <c r="AB588" i="2" s="1"/>
  <c r="AB404" i="2"/>
  <c r="AB589" i="2" s="1"/>
  <c r="AB405" i="2"/>
  <c r="AB590" i="2" s="1"/>
  <c r="AB406" i="2"/>
  <c r="AB591" i="2" s="1"/>
  <c r="AA403" i="2"/>
  <c r="AA588" i="2" s="1"/>
  <c r="AA404" i="2"/>
  <c r="AA589" i="2" s="1"/>
  <c r="AA405" i="2"/>
  <c r="AA590" i="2" s="1"/>
  <c r="AA406" i="2"/>
  <c r="Z403" i="2"/>
  <c r="Z588" i="2" s="1"/>
  <c r="Z404" i="2"/>
  <c r="Z589" i="2" s="1"/>
  <c r="Z405" i="2"/>
  <c r="Z590" i="2" s="1"/>
  <c r="Z406" i="2"/>
  <c r="Z591" i="2" s="1"/>
  <c r="Y403" i="2"/>
  <c r="Y588" i="2" s="1"/>
  <c r="Y404" i="2"/>
  <c r="Y589" i="2" s="1"/>
  <c r="Y405" i="2"/>
  <c r="Y590" i="2" s="1"/>
  <c r="Y406" i="2"/>
  <c r="X403" i="2"/>
  <c r="X588" i="2" s="1"/>
  <c r="X404" i="2"/>
  <c r="X589" i="2" s="1"/>
  <c r="X405" i="2"/>
  <c r="X590" i="2" s="1"/>
  <c r="X406" i="2"/>
  <c r="X591" i="2" s="1"/>
  <c r="W403" i="2"/>
  <c r="W588" i="2" s="1"/>
  <c r="W404" i="2"/>
  <c r="W589" i="2" s="1"/>
  <c r="W405" i="2"/>
  <c r="W590" i="2" s="1"/>
  <c r="W406" i="2"/>
  <c r="V403" i="2"/>
  <c r="V404" i="2"/>
  <c r="V589" i="2" s="1"/>
  <c r="V405" i="2"/>
  <c r="V590" i="2" s="1"/>
  <c r="V406" i="2"/>
  <c r="V591" i="2" s="1"/>
  <c r="U403" i="2"/>
  <c r="U588" i="2" s="1"/>
  <c r="U404" i="2"/>
  <c r="U589" i="2" s="1"/>
  <c r="U405" i="2"/>
  <c r="U590" i="2" s="1"/>
  <c r="U406" i="2"/>
  <c r="T403" i="2"/>
  <c r="T588" i="2" s="1"/>
  <c r="T404" i="2"/>
  <c r="T589" i="2" s="1"/>
  <c r="T405" i="2"/>
  <c r="T590" i="2" s="1"/>
  <c r="T406" i="2"/>
  <c r="T591" i="2" s="1"/>
  <c r="S403" i="2"/>
  <c r="S588" i="2" s="1"/>
  <c r="S404" i="2"/>
  <c r="S589" i="2" s="1"/>
  <c r="S405" i="2"/>
  <c r="S590" i="2" s="1"/>
  <c r="S406" i="2"/>
  <c r="R403" i="2"/>
  <c r="R588" i="2" s="1"/>
  <c r="R404" i="2"/>
  <c r="R589" i="2" s="1"/>
  <c r="R405" i="2"/>
  <c r="R590" i="2" s="1"/>
  <c r="R406" i="2"/>
  <c r="R591" i="2" s="1"/>
  <c r="Q403" i="2"/>
  <c r="Q588" i="2" s="1"/>
  <c r="Q404" i="2"/>
  <c r="Q589" i="2" s="1"/>
  <c r="Q405" i="2"/>
  <c r="Q590" i="2" s="1"/>
  <c r="Q406" i="2"/>
  <c r="P403" i="2"/>
  <c r="P588" i="2" s="1"/>
  <c r="P404" i="2"/>
  <c r="P589" i="2" s="1"/>
  <c r="P405" i="2"/>
  <c r="P590" i="2" s="1"/>
  <c r="P406" i="2"/>
  <c r="P591" i="2" s="1"/>
  <c r="O403" i="2"/>
  <c r="O588" i="2" s="1"/>
  <c r="O404" i="2"/>
  <c r="O405" i="2"/>
  <c r="O590" i="2" s="1"/>
  <c r="O406" i="2"/>
  <c r="O591" i="2" s="1"/>
  <c r="N403" i="2"/>
  <c r="N588" i="2" s="1"/>
  <c r="N404" i="2"/>
  <c r="N589" i="2" s="1"/>
  <c r="N405" i="2"/>
  <c r="N590" i="2" s="1"/>
  <c r="N406" i="2"/>
  <c r="N591" i="2" s="1"/>
  <c r="M403" i="2"/>
  <c r="M588" i="2" s="1"/>
  <c r="M404" i="2"/>
  <c r="M589" i="2" s="1"/>
  <c r="M405" i="2"/>
  <c r="M590" i="2" s="1"/>
  <c r="M406" i="2"/>
  <c r="L403" i="2"/>
  <c r="L588" i="2" s="1"/>
  <c r="L404" i="2"/>
  <c r="L589" i="2" s="1"/>
  <c r="L405" i="2"/>
  <c r="L590" i="2" s="1"/>
  <c r="L406" i="2"/>
  <c r="L591" i="2" s="1"/>
  <c r="K403" i="2"/>
  <c r="K588" i="2" s="1"/>
  <c r="K404" i="2"/>
  <c r="K589" i="2" s="1"/>
  <c r="K405" i="2"/>
  <c r="K590" i="2" s="1"/>
  <c r="K406" i="2"/>
  <c r="K591" i="2" s="1"/>
  <c r="J403" i="2"/>
  <c r="J588" i="2" s="1"/>
  <c r="J404" i="2"/>
  <c r="J589" i="2" s="1"/>
  <c r="J405" i="2"/>
  <c r="J590" i="2" s="1"/>
  <c r="J406" i="2"/>
  <c r="J591" i="2" s="1"/>
  <c r="I403" i="2"/>
  <c r="I404" i="2"/>
  <c r="I589" i="2" s="1"/>
  <c r="I405" i="2"/>
  <c r="I590" i="2" s="1"/>
  <c r="I406" i="2"/>
  <c r="I591" i="2" s="1"/>
  <c r="H403" i="2"/>
  <c r="H588" i="2" s="1"/>
  <c r="H404" i="2"/>
  <c r="H589" i="2" s="1"/>
  <c r="H405" i="2"/>
  <c r="H590" i="2" s="1"/>
  <c r="H406" i="2"/>
  <c r="H591" i="2" s="1"/>
  <c r="G403" i="2"/>
  <c r="G588" i="2" s="1"/>
  <c r="G404" i="2"/>
  <c r="G589" i="2" s="1"/>
  <c r="G405" i="2"/>
  <c r="G590" i="2" s="1"/>
  <c r="G406" i="2"/>
  <c r="G591" i="2" s="1"/>
  <c r="F403" i="2"/>
  <c r="F588" i="2" s="1"/>
  <c r="F404" i="2"/>
  <c r="F589" i="2" s="1"/>
  <c r="F405" i="2"/>
  <c r="F590" i="2" s="1"/>
  <c r="F406" i="2"/>
  <c r="F591" i="2" s="1"/>
  <c r="E403" i="2"/>
  <c r="E588" i="2" s="1"/>
  <c r="E404" i="2"/>
  <c r="E589" i="2" s="1"/>
  <c r="E405" i="2"/>
  <c r="E590" i="2" s="1"/>
  <c r="E406" i="2"/>
  <c r="E591" i="2" s="1"/>
  <c r="D403" i="2"/>
  <c r="D588" i="2" s="1"/>
  <c r="D404" i="2"/>
  <c r="D589" i="2" s="1"/>
  <c r="D405" i="2"/>
  <c r="D590" i="2" s="1"/>
  <c r="D406" i="2"/>
  <c r="D591" i="2" s="1"/>
  <c r="AU399" i="2"/>
  <c r="AU584" i="2" s="1"/>
  <c r="AU400" i="2"/>
  <c r="AU585" i="2" s="1"/>
  <c r="AU401" i="2"/>
  <c r="AU586" i="2" s="1"/>
  <c r="AU402" i="2"/>
  <c r="AU587" i="2" s="1"/>
  <c r="AT399" i="2"/>
  <c r="AT584" i="2" s="1"/>
  <c r="AT400" i="2"/>
  <c r="AT585" i="2" s="1"/>
  <c r="AT401" i="2"/>
  <c r="AT586" i="2" s="1"/>
  <c r="AT402" i="2"/>
  <c r="AT587" i="2" s="1"/>
  <c r="AS399" i="2"/>
  <c r="AS584" i="2" s="1"/>
  <c r="AS400" i="2"/>
  <c r="AS585" i="2" s="1"/>
  <c r="AS401" i="2"/>
  <c r="AS586" i="2" s="1"/>
  <c r="AS402" i="2"/>
  <c r="AR399" i="2"/>
  <c r="AR584" i="2" s="1"/>
  <c r="AR400" i="2"/>
  <c r="AR585" i="2" s="1"/>
  <c r="AR401" i="2"/>
  <c r="AR586" i="2" s="1"/>
  <c r="AR402" i="2"/>
  <c r="AR587" i="2" s="1"/>
  <c r="AQ399" i="2"/>
  <c r="AQ584" i="2" s="1"/>
  <c r="AQ400" i="2"/>
  <c r="AQ585" i="2" s="1"/>
  <c r="AQ401" i="2"/>
  <c r="AQ586" i="2" s="1"/>
  <c r="AQ402" i="2"/>
  <c r="AQ587" i="2" s="1"/>
  <c r="AP399" i="2"/>
  <c r="AP584" i="2" s="1"/>
  <c r="AP400" i="2"/>
  <c r="AP401" i="2"/>
  <c r="AP586" i="2" s="1"/>
  <c r="AP402" i="2"/>
  <c r="AP587" i="2" s="1"/>
  <c r="AO399" i="2"/>
  <c r="AO584" i="2" s="1"/>
  <c r="AO400" i="2"/>
  <c r="AO585" i="2" s="1"/>
  <c r="AO401" i="2"/>
  <c r="AO586" i="2" s="1"/>
  <c r="AO402" i="2"/>
  <c r="AO587" i="2" s="1"/>
  <c r="AN399" i="2"/>
  <c r="AN584" i="2" s="1"/>
  <c r="AN400" i="2"/>
  <c r="AN585" i="2" s="1"/>
  <c r="AN401" i="2"/>
  <c r="AN586" i="2" s="1"/>
  <c r="AN402" i="2"/>
  <c r="AN587" i="2" s="1"/>
  <c r="AM399" i="2"/>
  <c r="AM584" i="2" s="1"/>
  <c r="AM400" i="2"/>
  <c r="AM585" i="2" s="1"/>
  <c r="AM401" i="2"/>
  <c r="AM586" i="2" s="1"/>
  <c r="AM402" i="2"/>
  <c r="AM587" i="2" s="1"/>
  <c r="AL399" i="2"/>
  <c r="AL584" i="2" s="1"/>
  <c r="AL400" i="2"/>
  <c r="AL585" i="2" s="1"/>
  <c r="AL401" i="2"/>
  <c r="AL586" i="2" s="1"/>
  <c r="AL402" i="2"/>
  <c r="AL587" i="2" s="1"/>
  <c r="AK399" i="2"/>
  <c r="AK584" i="2" s="1"/>
  <c r="AK400" i="2"/>
  <c r="AK585" i="2" s="1"/>
  <c r="AK401" i="2"/>
  <c r="AK586" i="2" s="1"/>
  <c r="AK402" i="2"/>
  <c r="AJ399" i="2"/>
  <c r="AJ584" i="2" s="1"/>
  <c r="AJ400" i="2"/>
  <c r="AJ585" i="2" s="1"/>
  <c r="AJ401" i="2"/>
  <c r="AJ586" i="2" s="1"/>
  <c r="AJ402" i="2"/>
  <c r="AJ587" i="2" s="1"/>
  <c r="AI399" i="2"/>
  <c r="AI584" i="2" s="1"/>
  <c r="AI400" i="2"/>
  <c r="AI585" i="2" s="1"/>
  <c r="AI401" i="2"/>
  <c r="AI586" i="2" s="1"/>
  <c r="AI402" i="2"/>
  <c r="AH399" i="2"/>
  <c r="AH584" i="2" s="1"/>
  <c r="AH400" i="2"/>
  <c r="AH585" i="2" s="1"/>
  <c r="AH401" i="2"/>
  <c r="AH586" i="2" s="1"/>
  <c r="AH402" i="2"/>
  <c r="AH587" i="2" s="1"/>
  <c r="AG399" i="2"/>
  <c r="AG584" i="2" s="1"/>
  <c r="AG400" i="2"/>
  <c r="AG585" i="2" s="1"/>
  <c r="AG401" i="2"/>
  <c r="AG402" i="2"/>
  <c r="AG587" i="2" s="1"/>
  <c r="AF399" i="2"/>
  <c r="AF584" i="2" s="1"/>
  <c r="AF400" i="2"/>
  <c r="AF585" i="2" s="1"/>
  <c r="AF401" i="2"/>
  <c r="AF586" i="2" s="1"/>
  <c r="AF402" i="2"/>
  <c r="AF587" i="2" s="1"/>
  <c r="AE399" i="2"/>
  <c r="AE584" i="2" s="1"/>
  <c r="AE400" i="2"/>
  <c r="AE585" i="2" s="1"/>
  <c r="AE401" i="2"/>
  <c r="AE586" i="2" s="1"/>
  <c r="AE402" i="2"/>
  <c r="AE587" i="2" s="1"/>
  <c r="AD399" i="2"/>
  <c r="AD584" i="2" s="1"/>
  <c r="AD400" i="2"/>
  <c r="AD585" i="2" s="1"/>
  <c r="AD401" i="2"/>
  <c r="AD586" i="2" s="1"/>
  <c r="AD402" i="2"/>
  <c r="AD587" i="2" s="1"/>
  <c r="AC399" i="2"/>
  <c r="AC584" i="2" s="1"/>
  <c r="AC400" i="2"/>
  <c r="AC585" i="2" s="1"/>
  <c r="AC401" i="2"/>
  <c r="AC586" i="2" s="1"/>
  <c r="AC402" i="2"/>
  <c r="AB399" i="2"/>
  <c r="AB584" i="2" s="1"/>
  <c r="AB400" i="2"/>
  <c r="AB585" i="2" s="1"/>
  <c r="AB401" i="2"/>
  <c r="AB586" i="2" s="1"/>
  <c r="AB402" i="2"/>
  <c r="AB587" i="2" s="1"/>
  <c r="AA399" i="2"/>
  <c r="AA584" i="2" s="1"/>
  <c r="AA400" i="2"/>
  <c r="AA585" i="2" s="1"/>
  <c r="AA401" i="2"/>
  <c r="AA586" i="2" s="1"/>
  <c r="AA402" i="2"/>
  <c r="Z399" i="2"/>
  <c r="Z584" i="2" s="1"/>
  <c r="Z400" i="2"/>
  <c r="Z585" i="2" s="1"/>
  <c r="Z401" i="2"/>
  <c r="Z586" i="2" s="1"/>
  <c r="Z402" i="2"/>
  <c r="Z587" i="2" s="1"/>
  <c r="Y399" i="2"/>
  <c r="Y584" i="2" s="1"/>
  <c r="Y400" i="2"/>
  <c r="Y585" i="2" s="1"/>
  <c r="Y401" i="2"/>
  <c r="Y586" i="2" s="1"/>
  <c r="Y402" i="2"/>
  <c r="Y587" i="2" s="1"/>
  <c r="X399" i="2"/>
  <c r="X584" i="2" s="1"/>
  <c r="X400" i="2"/>
  <c r="X585" i="2" s="1"/>
  <c r="X401" i="2"/>
  <c r="X586" i="2" s="1"/>
  <c r="X402" i="2"/>
  <c r="X587" i="2" s="1"/>
  <c r="W399" i="2"/>
  <c r="W584" i="2" s="1"/>
  <c r="W400" i="2"/>
  <c r="W585" i="2" s="1"/>
  <c r="W401" i="2"/>
  <c r="W586" i="2" s="1"/>
  <c r="W402" i="2"/>
  <c r="V399" i="2"/>
  <c r="V400" i="2"/>
  <c r="V585" i="2" s="1"/>
  <c r="V401" i="2"/>
  <c r="V586" i="2" s="1"/>
  <c r="V402" i="2"/>
  <c r="V587" i="2" s="1"/>
  <c r="U399" i="2"/>
  <c r="U584" i="2" s="1"/>
  <c r="U400" i="2"/>
  <c r="U585" i="2" s="1"/>
  <c r="U401" i="2"/>
  <c r="U586" i="2" s="1"/>
  <c r="U402" i="2"/>
  <c r="T399" i="2"/>
  <c r="T584" i="2" s="1"/>
  <c r="T400" i="2"/>
  <c r="T585" i="2" s="1"/>
  <c r="T401" i="2"/>
  <c r="T586" i="2" s="1"/>
  <c r="T402" i="2"/>
  <c r="T587" i="2" s="1"/>
  <c r="S399" i="2"/>
  <c r="S584" i="2" s="1"/>
  <c r="S400" i="2"/>
  <c r="S585" i="2" s="1"/>
  <c r="S401" i="2"/>
  <c r="S586" i="2" s="1"/>
  <c r="S402" i="2"/>
  <c r="R399" i="2"/>
  <c r="R584" i="2" s="1"/>
  <c r="R400" i="2"/>
  <c r="R585" i="2" s="1"/>
  <c r="R401" i="2"/>
  <c r="R586" i="2" s="1"/>
  <c r="R402" i="2"/>
  <c r="R587" i="2" s="1"/>
  <c r="Q399" i="2"/>
  <c r="Q584" i="2" s="1"/>
  <c r="Q400" i="2"/>
  <c r="Q585" i="2" s="1"/>
  <c r="Q401" i="2"/>
  <c r="Q586" i="2" s="1"/>
  <c r="Q402" i="2"/>
  <c r="P399" i="2"/>
  <c r="P584" i="2" s="1"/>
  <c r="P400" i="2"/>
  <c r="P585" i="2" s="1"/>
  <c r="P401" i="2"/>
  <c r="P586" i="2" s="1"/>
  <c r="P402" i="2"/>
  <c r="P587" i="2" s="1"/>
  <c r="O399" i="2"/>
  <c r="O584" i="2" s="1"/>
  <c r="O400" i="2"/>
  <c r="O585" i="2" s="1"/>
  <c r="O401" i="2"/>
  <c r="O586" i="2" s="1"/>
  <c r="O402" i="2"/>
  <c r="N399" i="2"/>
  <c r="N584" i="2" s="1"/>
  <c r="N400" i="2"/>
  <c r="N585" i="2" s="1"/>
  <c r="N401" i="2"/>
  <c r="N586" i="2" s="1"/>
  <c r="N402" i="2"/>
  <c r="N587" i="2" s="1"/>
  <c r="M399" i="2"/>
  <c r="M584" i="2" s="1"/>
  <c r="M400" i="2"/>
  <c r="M585" i="2" s="1"/>
  <c r="M401" i="2"/>
  <c r="M586" i="2" s="1"/>
  <c r="M402" i="2"/>
  <c r="L399" i="2"/>
  <c r="L584" i="2" s="1"/>
  <c r="L400" i="2"/>
  <c r="L585" i="2" s="1"/>
  <c r="L401" i="2"/>
  <c r="L586" i="2" s="1"/>
  <c r="L402" i="2"/>
  <c r="L587" i="2" s="1"/>
  <c r="K399" i="2"/>
  <c r="K584" i="2" s="1"/>
  <c r="K400" i="2"/>
  <c r="K585" i="2" s="1"/>
  <c r="K401" i="2"/>
  <c r="K586" i="2" s="1"/>
  <c r="K402" i="2"/>
  <c r="J399" i="2"/>
  <c r="J584" i="2" s="1"/>
  <c r="J400" i="2"/>
  <c r="J585" i="2" s="1"/>
  <c r="J401" i="2"/>
  <c r="J586" i="2" s="1"/>
  <c r="J402" i="2"/>
  <c r="J587" i="2" s="1"/>
  <c r="I399" i="2"/>
  <c r="I584" i="2" s="1"/>
  <c r="I400" i="2"/>
  <c r="I585" i="2" s="1"/>
  <c r="I401" i="2"/>
  <c r="I586" i="2" s="1"/>
  <c r="I402" i="2"/>
  <c r="I587" i="2" s="1"/>
  <c r="H399" i="2"/>
  <c r="H584" i="2" s="1"/>
  <c r="H400" i="2"/>
  <c r="H585" i="2" s="1"/>
  <c r="H401" i="2"/>
  <c r="H586" i="2" s="1"/>
  <c r="H402" i="2"/>
  <c r="H587" i="2" s="1"/>
  <c r="G399" i="2"/>
  <c r="G584" i="2" s="1"/>
  <c r="G400" i="2"/>
  <c r="G585" i="2" s="1"/>
  <c r="G401" i="2"/>
  <c r="G586" i="2" s="1"/>
  <c r="G402" i="2"/>
  <c r="G587" i="2" s="1"/>
  <c r="F399" i="2"/>
  <c r="F584" i="2" s="1"/>
  <c r="F400" i="2"/>
  <c r="F585" i="2" s="1"/>
  <c r="F401" i="2"/>
  <c r="F586" i="2" s="1"/>
  <c r="F402" i="2"/>
  <c r="F587" i="2" s="1"/>
  <c r="E399" i="2"/>
  <c r="E584" i="2" s="1"/>
  <c r="E400" i="2"/>
  <c r="E585" i="2" s="1"/>
  <c r="E401" i="2"/>
  <c r="E586" i="2" s="1"/>
  <c r="E402" i="2"/>
  <c r="E587" i="2" s="1"/>
  <c r="D399" i="2"/>
  <c r="D584" i="2" s="1"/>
  <c r="D400" i="2"/>
  <c r="D585" i="2" s="1"/>
  <c r="D401" i="2"/>
  <c r="D586" i="2" s="1"/>
  <c r="D402" i="2"/>
  <c r="D587" i="2" s="1"/>
  <c r="AU395" i="2"/>
  <c r="AU580" i="2" s="1"/>
  <c r="AU396" i="2"/>
  <c r="AU581" i="2" s="1"/>
  <c r="AU397" i="2"/>
  <c r="AU582" i="2" s="1"/>
  <c r="AU398" i="2"/>
  <c r="AU583" i="2" s="1"/>
  <c r="AT395" i="2"/>
  <c r="AT580" i="2" s="1"/>
  <c r="AT396" i="2"/>
  <c r="AT581" i="2" s="1"/>
  <c r="AT397" i="2"/>
  <c r="AT582" i="2" s="1"/>
  <c r="AT398" i="2"/>
  <c r="AT583" i="2" s="1"/>
  <c r="AS395" i="2"/>
  <c r="AS580" i="2" s="1"/>
  <c r="AS396" i="2"/>
  <c r="AS581" i="2" s="1"/>
  <c r="AS397" i="2"/>
  <c r="AS582" i="2" s="1"/>
  <c r="AS398" i="2"/>
  <c r="AS583" i="2" s="1"/>
  <c r="AR395" i="2"/>
  <c r="AR580" i="2" s="1"/>
  <c r="AR396" i="2"/>
  <c r="AR581" i="2" s="1"/>
  <c r="AR397" i="2"/>
  <c r="AR582" i="2" s="1"/>
  <c r="AR398" i="2"/>
  <c r="AR583" i="2" s="1"/>
  <c r="AQ395" i="2"/>
  <c r="AQ580" i="2" s="1"/>
  <c r="AQ396" i="2"/>
  <c r="AQ581" i="2" s="1"/>
  <c r="AQ397" i="2"/>
  <c r="AQ398" i="2"/>
  <c r="AQ583" i="2" s="1"/>
  <c r="AP395" i="2"/>
  <c r="AP580" i="2" s="1"/>
  <c r="AP396" i="2"/>
  <c r="AP581" i="2" s="1"/>
  <c r="AP397" i="2"/>
  <c r="AP582" i="2" s="1"/>
  <c r="AP398" i="2"/>
  <c r="AP583" i="2" s="1"/>
  <c r="AO395" i="2"/>
  <c r="AO580" i="2" s="1"/>
  <c r="AO396" i="2"/>
  <c r="AO581" i="2" s="1"/>
  <c r="AO397" i="2"/>
  <c r="AO398" i="2"/>
  <c r="AO583" i="2" s="1"/>
  <c r="AN395" i="2"/>
  <c r="AN580" i="2" s="1"/>
  <c r="AN396" i="2"/>
  <c r="AN581" i="2" s="1"/>
  <c r="AN397" i="2"/>
  <c r="AN582" i="2" s="1"/>
  <c r="AN398" i="2"/>
  <c r="AN583" i="2" s="1"/>
  <c r="AM395" i="2"/>
  <c r="AM580" i="2" s="1"/>
  <c r="AM396" i="2"/>
  <c r="AM581" i="2" s="1"/>
  <c r="AM397" i="2"/>
  <c r="AM582" i="2" s="1"/>
  <c r="AM398" i="2"/>
  <c r="AM583" i="2" s="1"/>
  <c r="AL395" i="2"/>
  <c r="AL580" i="2" s="1"/>
  <c r="AL396" i="2"/>
  <c r="AL581" i="2" s="1"/>
  <c r="AL397" i="2"/>
  <c r="AL582" i="2" s="1"/>
  <c r="AL398" i="2"/>
  <c r="AL583" i="2" s="1"/>
  <c r="AK395" i="2"/>
  <c r="AK580" i="2" s="1"/>
  <c r="AK396" i="2"/>
  <c r="AK581" i="2" s="1"/>
  <c r="AK397" i="2"/>
  <c r="AK582" i="2" s="1"/>
  <c r="AK398" i="2"/>
  <c r="AK583" i="2" s="1"/>
  <c r="AJ395" i="2"/>
  <c r="AJ580" i="2" s="1"/>
  <c r="AJ396" i="2"/>
  <c r="AJ581" i="2" s="1"/>
  <c r="AJ397" i="2"/>
  <c r="AJ582" i="2" s="1"/>
  <c r="AJ398" i="2"/>
  <c r="AJ583" i="2" s="1"/>
  <c r="AI395" i="2"/>
  <c r="AI580" i="2" s="1"/>
  <c r="AI396" i="2"/>
  <c r="AI581" i="2" s="1"/>
  <c r="AI397" i="2"/>
  <c r="AI582" i="2" s="1"/>
  <c r="AI398" i="2"/>
  <c r="AI583" i="2" s="1"/>
  <c r="AH395" i="2"/>
  <c r="AH580" i="2" s="1"/>
  <c r="AH396" i="2"/>
  <c r="AH581" i="2" s="1"/>
  <c r="AH397" i="2"/>
  <c r="AH582" i="2" s="1"/>
  <c r="AH398" i="2"/>
  <c r="AH583" i="2" s="1"/>
  <c r="AG395" i="2"/>
  <c r="AG580" i="2" s="1"/>
  <c r="AG396" i="2"/>
  <c r="AG581" i="2" s="1"/>
  <c r="AG397" i="2"/>
  <c r="AG582" i="2" s="1"/>
  <c r="AG398" i="2"/>
  <c r="AG583" i="2" s="1"/>
  <c r="AF395" i="2"/>
  <c r="AF580" i="2" s="1"/>
  <c r="AF396" i="2"/>
  <c r="AF581" i="2" s="1"/>
  <c r="AF397" i="2"/>
  <c r="AF582" i="2" s="1"/>
  <c r="AF398" i="2"/>
  <c r="AF583" i="2" s="1"/>
  <c r="AE395" i="2"/>
  <c r="AE580" i="2" s="1"/>
  <c r="AE396" i="2"/>
  <c r="AE581" i="2" s="1"/>
  <c r="AE397" i="2"/>
  <c r="AE398" i="2"/>
  <c r="AE583" i="2" s="1"/>
  <c r="AD395" i="2"/>
  <c r="AD580" i="2" s="1"/>
  <c r="AD396" i="2"/>
  <c r="AD581" i="2" s="1"/>
  <c r="AD397" i="2"/>
  <c r="AD582" i="2" s="1"/>
  <c r="AD398" i="2"/>
  <c r="AD583" i="2" s="1"/>
  <c r="AC395" i="2"/>
  <c r="AC580" i="2" s="1"/>
  <c r="AC396" i="2"/>
  <c r="AC581" i="2" s="1"/>
  <c r="AC397" i="2"/>
  <c r="AC582" i="2" s="1"/>
  <c r="AC398" i="2"/>
  <c r="AC583" i="2" s="1"/>
  <c r="AB395" i="2"/>
  <c r="AB580" i="2" s="1"/>
  <c r="AB396" i="2"/>
  <c r="AB581" i="2" s="1"/>
  <c r="AB397" i="2"/>
  <c r="AB582" i="2" s="1"/>
  <c r="AB398" i="2"/>
  <c r="AB583" i="2" s="1"/>
  <c r="AA395" i="2"/>
  <c r="AA580" i="2" s="1"/>
  <c r="AA396" i="2"/>
  <c r="AA581" i="2" s="1"/>
  <c r="AA397" i="2"/>
  <c r="AA582" i="2" s="1"/>
  <c r="AA398" i="2"/>
  <c r="AA583" i="2" s="1"/>
  <c r="Z395" i="2"/>
  <c r="Z580" i="2" s="1"/>
  <c r="Z396" i="2"/>
  <c r="Z397" i="2"/>
  <c r="Z582" i="2" s="1"/>
  <c r="Z398" i="2"/>
  <c r="Z583" i="2" s="1"/>
  <c r="Y395" i="2"/>
  <c r="Y580" i="2" s="1"/>
  <c r="Y396" i="2"/>
  <c r="Y581" i="2" s="1"/>
  <c r="Y397" i="2"/>
  <c r="Y398" i="2"/>
  <c r="Y583" i="2" s="1"/>
  <c r="X395" i="2"/>
  <c r="X580" i="2" s="1"/>
  <c r="X396" i="2"/>
  <c r="X581" i="2" s="1"/>
  <c r="X397" i="2"/>
  <c r="X398" i="2"/>
  <c r="X583" i="2" s="1"/>
  <c r="W395" i="2"/>
  <c r="W580" i="2" s="1"/>
  <c r="W396" i="2"/>
  <c r="W581" i="2" s="1"/>
  <c r="W397" i="2"/>
  <c r="W398" i="2"/>
  <c r="W583" i="2" s="1"/>
  <c r="V395" i="2"/>
  <c r="V580" i="2" s="1"/>
  <c r="V396" i="2"/>
  <c r="V581" i="2" s="1"/>
  <c r="V397" i="2"/>
  <c r="V582" i="2" s="1"/>
  <c r="V398" i="2"/>
  <c r="V583" i="2" s="1"/>
  <c r="U395" i="2"/>
  <c r="U580" i="2" s="1"/>
  <c r="U396" i="2"/>
  <c r="U581" i="2" s="1"/>
  <c r="U397" i="2"/>
  <c r="U398" i="2"/>
  <c r="U583" i="2" s="1"/>
  <c r="T395" i="2"/>
  <c r="T580" i="2" s="1"/>
  <c r="T396" i="2"/>
  <c r="T581" i="2" s="1"/>
  <c r="T397" i="2"/>
  <c r="T582" i="2" s="1"/>
  <c r="T398" i="2"/>
  <c r="T583" i="2" s="1"/>
  <c r="S395" i="2"/>
  <c r="S580" i="2" s="1"/>
  <c r="S396" i="2"/>
  <c r="S581" i="2" s="1"/>
  <c r="S397" i="2"/>
  <c r="S398" i="2"/>
  <c r="S583" i="2" s="1"/>
  <c r="R395" i="2"/>
  <c r="R580" i="2" s="1"/>
  <c r="R396" i="2"/>
  <c r="R581" i="2" s="1"/>
  <c r="R397" i="2"/>
  <c r="R582" i="2" s="1"/>
  <c r="R398" i="2"/>
  <c r="R583" i="2" s="1"/>
  <c r="Q395" i="2"/>
  <c r="Q580" i="2" s="1"/>
  <c r="Q396" i="2"/>
  <c r="Q581" i="2" s="1"/>
  <c r="Q397" i="2"/>
  <c r="Q398" i="2"/>
  <c r="Q583" i="2" s="1"/>
  <c r="P395" i="2"/>
  <c r="P580" i="2" s="1"/>
  <c r="P396" i="2"/>
  <c r="P581" i="2" s="1"/>
  <c r="P397" i="2"/>
  <c r="P582" i="2" s="1"/>
  <c r="P398" i="2"/>
  <c r="P583" i="2" s="1"/>
  <c r="O395" i="2"/>
  <c r="O580" i="2" s="1"/>
  <c r="O396" i="2"/>
  <c r="O581" i="2" s="1"/>
  <c r="O397" i="2"/>
  <c r="O582" i="2" s="1"/>
  <c r="O398" i="2"/>
  <c r="O583" i="2" s="1"/>
  <c r="N395" i="2"/>
  <c r="N580" i="2" s="1"/>
  <c r="N396" i="2"/>
  <c r="N581" i="2" s="1"/>
  <c r="N397" i="2"/>
  <c r="N582" i="2" s="1"/>
  <c r="N398" i="2"/>
  <c r="N583" i="2" s="1"/>
  <c r="M395" i="2"/>
  <c r="M580" i="2" s="1"/>
  <c r="M396" i="2"/>
  <c r="M581" i="2" s="1"/>
  <c r="M397" i="2"/>
  <c r="M582" i="2" s="1"/>
  <c r="M398" i="2"/>
  <c r="M583" i="2" s="1"/>
  <c r="L395" i="2"/>
  <c r="L580" i="2" s="1"/>
  <c r="L396" i="2"/>
  <c r="L581" i="2" s="1"/>
  <c r="L397" i="2"/>
  <c r="L582" i="2" s="1"/>
  <c r="L398" i="2"/>
  <c r="L583" i="2" s="1"/>
  <c r="K395" i="2"/>
  <c r="K580" i="2" s="1"/>
  <c r="K396" i="2"/>
  <c r="K581" i="2" s="1"/>
  <c r="K397" i="2"/>
  <c r="K398" i="2"/>
  <c r="K583" i="2" s="1"/>
  <c r="J395" i="2"/>
  <c r="J580" i="2" s="1"/>
  <c r="J396" i="2"/>
  <c r="J581" i="2" s="1"/>
  <c r="J397" i="2"/>
  <c r="J582" i="2" s="1"/>
  <c r="J398" i="2"/>
  <c r="J583" i="2" s="1"/>
  <c r="I395" i="2"/>
  <c r="I580" i="2" s="1"/>
  <c r="I396" i="2"/>
  <c r="I581" i="2" s="1"/>
  <c r="I397" i="2"/>
  <c r="I582" i="2" s="1"/>
  <c r="I398" i="2"/>
  <c r="I583" i="2" s="1"/>
  <c r="H395" i="2"/>
  <c r="H580" i="2" s="1"/>
  <c r="H396" i="2"/>
  <c r="H581" i="2" s="1"/>
  <c r="H397" i="2"/>
  <c r="H582" i="2" s="1"/>
  <c r="H398" i="2"/>
  <c r="H583" i="2" s="1"/>
  <c r="G395" i="2"/>
  <c r="G580" i="2" s="1"/>
  <c r="G396" i="2"/>
  <c r="G581" i="2" s="1"/>
  <c r="G397" i="2"/>
  <c r="G582" i="2" s="1"/>
  <c r="G398" i="2"/>
  <c r="G583" i="2" s="1"/>
  <c r="F395" i="2"/>
  <c r="F580" i="2" s="1"/>
  <c r="F396" i="2"/>
  <c r="F581" i="2" s="1"/>
  <c r="F397" i="2"/>
  <c r="F582" i="2" s="1"/>
  <c r="F398" i="2"/>
  <c r="F583" i="2" s="1"/>
  <c r="E395" i="2"/>
  <c r="E580" i="2" s="1"/>
  <c r="E396" i="2"/>
  <c r="E581" i="2" s="1"/>
  <c r="E397" i="2"/>
  <c r="E398" i="2"/>
  <c r="E583" i="2" s="1"/>
  <c r="D395" i="2"/>
  <c r="D580" i="2" s="1"/>
  <c r="D396" i="2"/>
  <c r="D581" i="2" s="1"/>
  <c r="D397" i="2"/>
  <c r="D582" i="2" s="1"/>
  <c r="D398" i="2"/>
  <c r="D583" i="2" s="1"/>
  <c r="AY690" i="2"/>
  <c r="AY691" i="2"/>
  <c r="P41" i="4"/>
  <c r="Y742" i="2" s="1"/>
  <c r="P42" i="4"/>
  <c r="P38" i="4"/>
  <c r="P39" i="4"/>
  <c r="P35" i="4"/>
  <c r="W742" i="2" s="1"/>
  <c r="P36" i="4"/>
  <c r="P32" i="4"/>
  <c r="P33" i="4"/>
  <c r="P26" i="4"/>
  <c r="P27" i="4"/>
  <c r="P23" i="4"/>
  <c r="T741" i="2" s="1"/>
  <c r="P24" i="4"/>
  <c r="P20" i="4"/>
  <c r="S743" i="2" s="1"/>
  <c r="P21" i="4"/>
  <c r="P14" i="4"/>
  <c r="P15" i="4"/>
  <c r="P11" i="4"/>
  <c r="P12" i="4"/>
  <c r="P8" i="4"/>
  <c r="P743" i="2" s="1"/>
  <c r="P9" i="4"/>
  <c r="P5" i="4"/>
  <c r="O743" i="2" s="1"/>
  <c r="P6" i="4"/>
  <c r="G41" i="4"/>
  <c r="G42" i="4"/>
  <c r="G38" i="4"/>
  <c r="M743" i="2" s="1"/>
  <c r="G39" i="4"/>
  <c r="G35" i="4"/>
  <c r="G36" i="4"/>
  <c r="G32" i="4"/>
  <c r="K743" i="2" s="1"/>
  <c r="G33" i="4"/>
  <c r="G26" i="4"/>
  <c r="G27" i="4"/>
  <c r="G23" i="4"/>
  <c r="I742" i="2" s="1"/>
  <c r="G24" i="4"/>
  <c r="G20" i="4"/>
  <c r="H741" i="2" s="1"/>
  <c r="G21" i="4"/>
  <c r="G14" i="4"/>
  <c r="G15" i="4"/>
  <c r="G11" i="4"/>
  <c r="G12" i="4"/>
  <c r="G8" i="4"/>
  <c r="E743" i="2" s="1"/>
  <c r="G9" i="4"/>
  <c r="G5" i="4"/>
  <c r="G6" i="4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V623" i="2"/>
  <c r="AY687" i="2"/>
  <c r="AY688" i="2"/>
  <c r="AY689" i="2"/>
  <c r="AV622" i="2"/>
  <c r="AV621" i="2"/>
  <c r="AV620" i="2"/>
  <c r="AV619" i="2"/>
  <c r="AV618" i="2"/>
  <c r="AV617" i="2"/>
  <c r="AV616" i="2"/>
  <c r="AV615" i="2"/>
  <c r="AV614" i="2"/>
  <c r="AV613" i="2"/>
  <c r="AV612" i="2"/>
  <c r="AV611" i="2"/>
  <c r="Q42" i="4"/>
  <c r="H42" i="4"/>
  <c r="Q41" i="4"/>
  <c r="H41" i="4"/>
  <c r="Q39" i="4"/>
  <c r="H39" i="4"/>
  <c r="Q38" i="4"/>
  <c r="H38" i="4"/>
  <c r="Q36" i="4"/>
  <c r="H36" i="4"/>
  <c r="Q35" i="4"/>
  <c r="H35" i="4"/>
  <c r="Q33" i="4"/>
  <c r="H33" i="4"/>
  <c r="Q32" i="4"/>
  <c r="H32" i="4"/>
  <c r="Q30" i="4"/>
  <c r="P30" i="4"/>
  <c r="H30" i="4"/>
  <c r="G30" i="4"/>
  <c r="Q29" i="4"/>
  <c r="P29" i="4"/>
  <c r="H29" i="4"/>
  <c r="G29" i="4"/>
  <c r="Q27" i="4"/>
  <c r="H27" i="4"/>
  <c r="Q26" i="4"/>
  <c r="H26" i="4"/>
  <c r="Q24" i="4"/>
  <c r="H24" i="4"/>
  <c r="Q23" i="4"/>
  <c r="H23" i="4"/>
  <c r="Q21" i="4"/>
  <c r="H21" i="4"/>
  <c r="Q20" i="4"/>
  <c r="H20" i="4"/>
  <c r="Q18" i="4"/>
  <c r="P18" i="4"/>
  <c r="H18" i="4"/>
  <c r="G18" i="4"/>
  <c r="Q17" i="4"/>
  <c r="P17" i="4"/>
  <c r="H17" i="4"/>
  <c r="G17" i="4"/>
  <c r="Q15" i="4"/>
  <c r="H15" i="4"/>
  <c r="Q14" i="4"/>
  <c r="H14" i="4"/>
  <c r="Q12" i="4"/>
  <c r="H12" i="4"/>
  <c r="Q11" i="4"/>
  <c r="H11" i="4"/>
  <c r="Q9" i="4"/>
  <c r="H9" i="4"/>
  <c r="Q8" i="4"/>
  <c r="H8" i="4"/>
  <c r="Q6" i="4"/>
  <c r="H6" i="4"/>
  <c r="Q5" i="4"/>
  <c r="H5" i="4"/>
  <c r="B318" i="3"/>
  <c r="B330" i="3" s="1"/>
  <c r="B342" i="3" s="1"/>
  <c r="B354" i="3" s="1"/>
  <c r="B366" i="3" s="1"/>
  <c r="B378" i="3" s="1"/>
  <c r="B390" i="3" s="1"/>
  <c r="B402" i="3" s="1"/>
  <c r="B414" i="3" s="1"/>
  <c r="B426" i="3" s="1"/>
  <c r="A318" i="3"/>
  <c r="A330" i="3"/>
  <c r="A342" i="3" s="1"/>
  <c r="A354" i="3" s="1"/>
  <c r="A366" i="3" s="1"/>
  <c r="A378" i="3" s="1"/>
  <c r="A390" i="3" s="1"/>
  <c r="A402" i="3" s="1"/>
  <c r="A414" i="3" s="1"/>
  <c r="A426" i="3" s="1"/>
  <c r="B317" i="3"/>
  <c r="B329" i="3" s="1"/>
  <c r="B341" i="3" s="1"/>
  <c r="B353" i="3" s="1"/>
  <c r="B365" i="3" s="1"/>
  <c r="B377" i="3" s="1"/>
  <c r="B389" i="3" s="1"/>
  <c r="B401" i="3" s="1"/>
  <c r="B413" i="3" s="1"/>
  <c r="B425" i="3" s="1"/>
  <c r="A317" i="3"/>
  <c r="A329" i="3" s="1"/>
  <c r="A341" i="3" s="1"/>
  <c r="A353" i="3" s="1"/>
  <c r="A365" i="3" s="1"/>
  <c r="A377" i="3" s="1"/>
  <c r="A389" i="3" s="1"/>
  <c r="A401" i="3" s="1"/>
  <c r="A413" i="3" s="1"/>
  <c r="A425" i="3" s="1"/>
  <c r="L101" i="3"/>
  <c r="L113" i="3"/>
  <c r="L125" i="3" s="1"/>
  <c r="L137" i="3" s="1"/>
  <c r="G101" i="3"/>
  <c r="G113" i="3" s="1"/>
  <c r="G125" i="3" s="1"/>
  <c r="G137" i="3" s="1"/>
  <c r="L100" i="3"/>
  <c r="L112" i="3"/>
  <c r="L124" i="3" s="1"/>
  <c r="L136" i="3" s="1"/>
  <c r="L141" i="3" s="1"/>
  <c r="L145" i="3" s="1"/>
  <c r="G100" i="3"/>
  <c r="G112" i="3" s="1"/>
  <c r="G124" i="3" s="1"/>
  <c r="G136" i="3"/>
  <c r="G141" i="3" s="1"/>
  <c r="G145" i="3" s="1"/>
  <c r="L99" i="3"/>
  <c r="L111" i="3" s="1"/>
  <c r="L123" i="3" s="1"/>
  <c r="L135" i="3" s="1"/>
  <c r="G99" i="3"/>
  <c r="G111" i="3"/>
  <c r="G123" i="3" s="1"/>
  <c r="G135" i="3" s="1"/>
  <c r="L98" i="3"/>
  <c r="L110" i="3" s="1"/>
  <c r="L122" i="3" s="1"/>
  <c r="L134" i="3" s="1"/>
  <c r="G98" i="3"/>
  <c r="G110" i="3"/>
  <c r="G122" i="3" s="1"/>
  <c r="G134" i="3" s="1"/>
  <c r="L97" i="3"/>
  <c r="L109" i="3" s="1"/>
  <c r="L121" i="3" s="1"/>
  <c r="L133" i="3" s="1"/>
  <c r="L140" i="3" s="1"/>
  <c r="L144" i="3"/>
  <c r="G97" i="3"/>
  <c r="G109" i="3" s="1"/>
  <c r="G121" i="3" s="1"/>
  <c r="G133" i="3" s="1"/>
  <c r="G140" i="3" s="1"/>
  <c r="G144" i="3" s="1"/>
  <c r="L96" i="3"/>
  <c r="L108" i="3"/>
  <c r="L120" i="3" s="1"/>
  <c r="L132" i="3" s="1"/>
  <c r="G96" i="3"/>
  <c r="G108" i="3" s="1"/>
  <c r="G120" i="3" s="1"/>
  <c r="G132" i="3" s="1"/>
  <c r="L95" i="3"/>
  <c r="L107" i="3"/>
  <c r="L119" i="3" s="1"/>
  <c r="L131" i="3" s="1"/>
  <c r="G95" i="3"/>
  <c r="G107" i="3" s="1"/>
  <c r="G119" i="3" s="1"/>
  <c r="G131" i="3" s="1"/>
  <c r="L94" i="3"/>
  <c r="L106" i="3"/>
  <c r="L118" i="3" s="1"/>
  <c r="L130" i="3" s="1"/>
  <c r="L139" i="3" s="1"/>
  <c r="L143" i="3" s="1"/>
  <c r="G94" i="3"/>
  <c r="G106" i="3" s="1"/>
  <c r="G118" i="3" s="1"/>
  <c r="G130" i="3"/>
  <c r="G139" i="3" s="1"/>
  <c r="G143" i="3" s="1"/>
  <c r="L93" i="3"/>
  <c r="L105" i="3" s="1"/>
  <c r="L117" i="3" s="1"/>
  <c r="L129" i="3" s="1"/>
  <c r="G93" i="3"/>
  <c r="G105" i="3"/>
  <c r="G117" i="3" s="1"/>
  <c r="G129" i="3" s="1"/>
  <c r="L92" i="3"/>
  <c r="L104" i="3" s="1"/>
  <c r="L116" i="3" s="1"/>
  <c r="L128" i="3" s="1"/>
  <c r="G92" i="3"/>
  <c r="G104" i="3"/>
  <c r="G116" i="3"/>
  <c r="G128" i="3" s="1"/>
  <c r="L91" i="3"/>
  <c r="L103" i="3" s="1"/>
  <c r="L115" i="3"/>
  <c r="L127" i="3" s="1"/>
  <c r="L138" i="3" s="1"/>
  <c r="L142" i="3" s="1"/>
  <c r="G91" i="3"/>
  <c r="G103" i="3" s="1"/>
  <c r="G115" i="3" s="1"/>
  <c r="G127" i="3" s="1"/>
  <c r="G138" i="3" s="1"/>
  <c r="G142" i="3" s="1"/>
  <c r="L90" i="3"/>
  <c r="L102" i="3" s="1"/>
  <c r="L114" i="3" s="1"/>
  <c r="L126" i="3" s="1"/>
  <c r="G90" i="3"/>
  <c r="G102" i="3" s="1"/>
  <c r="G114" i="3" s="1"/>
  <c r="G126" i="3" s="1"/>
  <c r="B28" i="3"/>
  <c r="B40" i="3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352" i="3" s="1"/>
  <c r="B364" i="3" s="1"/>
  <c r="B376" i="3" s="1"/>
  <c r="B388" i="3" s="1"/>
  <c r="B400" i="3" s="1"/>
  <c r="B412" i="3" s="1"/>
  <c r="B424" i="3" s="1"/>
  <c r="A28" i="3"/>
  <c r="A40" i="3" s="1"/>
  <c r="A52" i="3" s="1"/>
  <c r="A64" i="3" s="1"/>
  <c r="A76" i="3" s="1"/>
  <c r="A88" i="3" s="1"/>
  <c r="A100" i="3" s="1"/>
  <c r="A112" i="3" s="1"/>
  <c r="A124" i="3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376" i="3" s="1"/>
  <c r="A388" i="3" s="1"/>
  <c r="A400" i="3" s="1"/>
  <c r="A412" i="3" s="1"/>
  <c r="A424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 s="1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B351" i="3" s="1"/>
  <c r="B363" i="3" s="1"/>
  <c r="B375" i="3" s="1"/>
  <c r="B387" i="3" s="1"/>
  <c r="B399" i="3" s="1"/>
  <c r="B411" i="3" s="1"/>
  <c r="B423" i="3" s="1"/>
  <c r="B435" i="3" s="1"/>
  <c r="A27" i="3"/>
  <c r="A39" i="3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375" i="3" s="1"/>
  <c r="A387" i="3" s="1"/>
  <c r="A399" i="3" s="1"/>
  <c r="A411" i="3" s="1"/>
  <c r="A423" i="3" s="1"/>
  <c r="A435" i="3" s="1"/>
  <c r="B2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B350" i="3" s="1"/>
  <c r="B362" i="3" s="1"/>
  <c r="B374" i="3" s="1"/>
  <c r="B386" i="3" s="1"/>
  <c r="B398" i="3" s="1"/>
  <c r="B410" i="3" s="1"/>
  <c r="B422" i="3" s="1"/>
  <c r="B434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74" i="3" s="1"/>
  <c r="A386" i="3" s="1"/>
  <c r="A398" i="3" s="1"/>
  <c r="A410" i="3" s="1"/>
  <c r="A422" i="3" s="1"/>
  <c r="A434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B349" i="3" s="1"/>
  <c r="B361" i="3" s="1"/>
  <c r="B373" i="3" s="1"/>
  <c r="B385" i="3" s="1"/>
  <c r="B397" i="3" s="1"/>
  <c r="B409" i="3" s="1"/>
  <c r="B421" i="3" s="1"/>
  <c r="B433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 s="1"/>
  <c r="A349" i="3" s="1"/>
  <c r="A361" i="3" s="1"/>
  <c r="A373" i="3" s="1"/>
  <c r="A385" i="3" s="1"/>
  <c r="A397" i="3" s="1"/>
  <c r="A409" i="3" s="1"/>
  <c r="A421" i="3" s="1"/>
  <c r="A433" i="3" s="1"/>
  <c r="B24" i="3"/>
  <c r="B36" i="3" s="1"/>
  <c r="B48" i="3" s="1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B348" i="3" s="1"/>
  <c r="B360" i="3" s="1"/>
  <c r="B372" i="3" s="1"/>
  <c r="B384" i="3" s="1"/>
  <c r="B396" i="3" s="1"/>
  <c r="B408" i="3" s="1"/>
  <c r="B420" i="3" s="1"/>
  <c r="B432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/>
  <c r="A348" i="3" s="1"/>
  <c r="A360" i="3" s="1"/>
  <c r="A372" i="3" s="1"/>
  <c r="A384" i="3" s="1"/>
  <c r="A396" i="3" s="1"/>
  <c r="A408" i="3" s="1"/>
  <c r="A420" i="3" s="1"/>
  <c r="A432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B347" i="3" s="1"/>
  <c r="B359" i="3" s="1"/>
  <c r="B371" i="3" s="1"/>
  <c r="B383" i="3" s="1"/>
  <c r="B395" i="3" s="1"/>
  <c r="B407" i="3" s="1"/>
  <c r="B419" i="3" s="1"/>
  <c r="B431" i="3" s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83" i="3" s="1"/>
  <c r="A395" i="3" s="1"/>
  <c r="A407" i="3" s="1"/>
  <c r="A419" i="3" s="1"/>
  <c r="A431" i="3" s="1"/>
  <c r="B22" i="3"/>
  <c r="B34" i="3"/>
  <c r="B46" i="3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B346" i="3" s="1"/>
  <c r="B358" i="3" s="1"/>
  <c r="B370" i="3" s="1"/>
  <c r="B382" i="3" s="1"/>
  <c r="B394" i="3" s="1"/>
  <c r="B406" i="3" s="1"/>
  <c r="B418" i="3" s="1"/>
  <c r="B430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82" i="3" s="1"/>
  <c r="A394" i="3" s="1"/>
  <c r="A406" i="3" s="1"/>
  <c r="A418" i="3" s="1"/>
  <c r="A430" i="3" s="1"/>
  <c r="B21" i="3"/>
  <c r="B33" i="3" s="1"/>
  <c r="B45" i="3" s="1"/>
  <c r="B57" i="3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B345" i="3" s="1"/>
  <c r="B357" i="3" s="1"/>
  <c r="B369" i="3" s="1"/>
  <c r="B381" i="3" s="1"/>
  <c r="B393" i="3" s="1"/>
  <c r="B405" i="3" s="1"/>
  <c r="B417" i="3" s="1"/>
  <c r="B429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81" i="3" s="1"/>
  <c r="A393" i="3" s="1"/>
  <c r="A405" i="3" s="1"/>
  <c r="A417" i="3" s="1"/>
  <c r="A429" i="3" s="1"/>
  <c r="B20" i="3"/>
  <c r="B32" i="3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B344" i="3" s="1"/>
  <c r="B356" i="3" s="1"/>
  <c r="B368" i="3" s="1"/>
  <c r="B380" i="3" s="1"/>
  <c r="B392" i="3" s="1"/>
  <c r="B404" i="3" s="1"/>
  <c r="B416" i="3" s="1"/>
  <c r="B428" i="3" s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80" i="3" s="1"/>
  <c r="A392" i="3" s="1"/>
  <c r="A404" i="3" s="1"/>
  <c r="A416" i="3" s="1"/>
  <c r="A428" i="3" s="1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B343" i="3" s="1"/>
  <c r="B355" i="3" s="1"/>
  <c r="B367" i="3" s="1"/>
  <c r="B379" i="3" s="1"/>
  <c r="B391" i="3" s="1"/>
  <c r="B403" i="3" s="1"/>
  <c r="B415" i="3" s="1"/>
  <c r="B427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79" i="3" s="1"/>
  <c r="A391" i="3" s="1"/>
  <c r="A403" i="3" s="1"/>
  <c r="A415" i="3" s="1"/>
  <c r="A427" i="3" s="1"/>
  <c r="B18" i="3"/>
  <c r="B30" i="3" s="1"/>
  <c r="B42" i="3" s="1"/>
  <c r="B54" i="3" s="1"/>
  <c r="B66" i="3" s="1"/>
  <c r="B78" i="3" s="1"/>
  <c r="B90" i="3" s="1"/>
  <c r="B102" i="3" s="1"/>
  <c r="B114" i="3" s="1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A18" i="3"/>
  <c r="A30" i="3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B17" i="3"/>
  <c r="B29" i="3" s="1"/>
  <c r="B41" i="3" s="1"/>
  <c r="B53" i="3" s="1"/>
  <c r="B65" i="3" s="1"/>
  <c r="B77" i="3" s="1"/>
  <c r="B89" i="3" s="1"/>
  <c r="B101" i="3" s="1"/>
  <c r="B113" i="3" s="1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293" i="3" s="1"/>
  <c r="AY684" i="2"/>
  <c r="AY685" i="2"/>
  <c r="AY686" i="2"/>
  <c r="AV610" i="2"/>
  <c r="AV609" i="2"/>
  <c r="AV608" i="2"/>
  <c r="AV607" i="2"/>
  <c r="AV606" i="2"/>
  <c r="AV605" i="2"/>
  <c r="AV604" i="2"/>
  <c r="AV603" i="2"/>
  <c r="AV602" i="2"/>
  <c r="AV601" i="2"/>
  <c r="AV600" i="2"/>
  <c r="AY682" i="2"/>
  <c r="AY681" i="2"/>
  <c r="AY680" i="2"/>
  <c r="AY679" i="2"/>
  <c r="AY678" i="2"/>
  <c r="AY677" i="2"/>
  <c r="AY676" i="2"/>
  <c r="AY675" i="2"/>
  <c r="AY674" i="2"/>
  <c r="H375" i="2"/>
  <c r="H376" i="2"/>
  <c r="H561" i="2" s="1"/>
  <c r="H377" i="2"/>
  <c r="H378" i="2"/>
  <c r="H563" i="2" s="1"/>
  <c r="I375" i="2"/>
  <c r="I560" i="2" s="1"/>
  <c r="I376" i="2"/>
  <c r="I561" i="2" s="1"/>
  <c r="I377" i="2"/>
  <c r="I378" i="2"/>
  <c r="I563" i="2" s="1"/>
  <c r="AY673" i="2"/>
  <c r="AY672" i="2"/>
  <c r="AY671" i="2"/>
  <c r="AY670" i="2"/>
  <c r="N359" i="2"/>
  <c r="N544" i="2" s="1"/>
  <c r="N360" i="2"/>
  <c r="N361" i="2"/>
  <c r="N546" i="2" s="1"/>
  <c r="N362" i="2"/>
  <c r="O359" i="2"/>
  <c r="O360" i="2"/>
  <c r="O545" i="2" s="1"/>
  <c r="O361" i="2"/>
  <c r="O362" i="2"/>
  <c r="O547" i="2" s="1"/>
  <c r="AY669" i="2"/>
  <c r="AY668" i="2"/>
  <c r="AY667" i="2"/>
  <c r="AY666" i="2"/>
  <c r="Z343" i="2"/>
  <c r="Z344" i="2"/>
  <c r="Z529" i="2" s="1"/>
  <c r="Z345" i="2"/>
  <c r="Z346" i="2"/>
  <c r="Z531" i="2" s="1"/>
  <c r="AA343" i="2"/>
  <c r="AA344" i="2"/>
  <c r="AA345" i="2"/>
  <c r="AA530" i="2" s="1"/>
  <c r="AA346" i="2"/>
  <c r="AA531" i="2" s="1"/>
  <c r="AY665" i="2"/>
  <c r="F339" i="2"/>
  <c r="F524" i="2" s="1"/>
  <c r="F340" i="2"/>
  <c r="F341" i="2"/>
  <c r="F342" i="2"/>
  <c r="F527" i="2" s="1"/>
  <c r="AY664" i="2"/>
  <c r="AY663" i="2"/>
  <c r="AY662" i="2"/>
  <c r="AY661" i="2"/>
  <c r="AR323" i="2"/>
  <c r="AR324" i="2"/>
  <c r="AR325" i="2"/>
  <c r="AR326" i="2"/>
  <c r="AS323" i="2"/>
  <c r="AS324" i="2"/>
  <c r="AS325" i="2"/>
  <c r="AS326" i="2"/>
  <c r="AY660" i="2"/>
  <c r="AY659" i="2"/>
  <c r="AY658" i="2"/>
  <c r="AY657" i="2"/>
  <c r="AR307" i="2"/>
  <c r="AR308" i="2"/>
  <c r="AR309" i="2"/>
  <c r="AR310" i="2"/>
  <c r="AS307" i="2"/>
  <c r="AS308" i="2"/>
  <c r="AS309" i="2"/>
  <c r="AS310" i="2"/>
  <c r="AY656" i="2"/>
  <c r="AY655" i="2"/>
  <c r="AY654" i="2"/>
  <c r="AR295" i="2"/>
  <c r="AR296" i="2"/>
  <c r="AR297" i="2"/>
  <c r="AR298" i="2"/>
  <c r="AS295" i="2"/>
  <c r="AS296" i="2"/>
  <c r="AS297" i="2"/>
  <c r="AS298" i="2"/>
  <c r="AY653" i="2"/>
  <c r="F291" i="2"/>
  <c r="F292" i="2"/>
  <c r="F293" i="2"/>
  <c r="F294" i="2"/>
  <c r="AY652" i="2"/>
  <c r="AY651" i="2"/>
  <c r="AY683" i="2"/>
  <c r="AV597" i="2"/>
  <c r="AX597" i="2"/>
  <c r="AV598" i="2"/>
  <c r="AX598" i="2"/>
  <c r="AV599" i="2"/>
  <c r="AX599" i="2"/>
  <c r="AX596" i="2"/>
  <c r="AX595" i="2"/>
  <c r="AX594" i="2"/>
  <c r="AX593" i="2"/>
  <c r="AX592" i="2"/>
  <c r="AX591" i="2"/>
  <c r="AX590" i="2"/>
  <c r="AX589" i="2"/>
  <c r="AX588" i="2"/>
  <c r="AX587" i="2"/>
  <c r="AX586" i="2"/>
  <c r="AX585" i="2"/>
  <c r="AX584" i="2"/>
  <c r="AX583" i="2"/>
  <c r="AX582" i="2"/>
  <c r="AX581" i="2"/>
  <c r="AX580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H6" i="2"/>
  <c r="I6" i="2"/>
  <c r="V6" i="2"/>
  <c r="W6" i="2"/>
  <c r="AC6" i="2"/>
  <c r="AD6" i="2"/>
  <c r="AJ6" i="2"/>
  <c r="AK6" i="2"/>
  <c r="AQ6" i="2"/>
  <c r="AR6" i="2"/>
  <c r="AX6" i="2"/>
  <c r="AY6" i="2"/>
  <c r="AY8" i="2"/>
  <c r="BE6" i="2"/>
  <c r="BF6" i="2"/>
  <c r="BL6" i="2"/>
  <c r="BM6" i="2"/>
  <c r="BM8" i="2"/>
  <c r="BW6" i="2"/>
  <c r="BX6" i="2"/>
  <c r="CE6" i="2"/>
  <c r="CF6" i="2"/>
  <c r="CF8" i="2"/>
  <c r="CS6" i="2"/>
  <c r="CT6" i="2"/>
  <c r="CZ6" i="2"/>
  <c r="DA6" i="2"/>
  <c r="DA8" i="2"/>
  <c r="DG6" i="2"/>
  <c r="DH6" i="2"/>
  <c r="DN6" i="2"/>
  <c r="DO6" i="2"/>
  <c r="DO8" i="2"/>
  <c r="DU6" i="2"/>
  <c r="DV6" i="2"/>
  <c r="EB6" i="2"/>
  <c r="EC6" i="2"/>
  <c r="EC8" i="2"/>
  <c r="EI6" i="2"/>
  <c r="EJ6" i="2"/>
  <c r="ET6" i="2"/>
  <c r="EU6" i="2"/>
  <c r="EU8" i="2"/>
  <c r="BE7" i="2"/>
  <c r="H8" i="2"/>
  <c r="I8" i="2"/>
  <c r="V8" i="2"/>
  <c r="W8" i="2"/>
  <c r="AC8" i="2"/>
  <c r="AD8" i="2"/>
  <c r="AJ8" i="2"/>
  <c r="AK8" i="2"/>
  <c r="AQ8" i="2"/>
  <c r="AR8" i="2"/>
  <c r="AX8" i="2"/>
  <c r="BE8" i="2"/>
  <c r="BF8" i="2"/>
  <c r="BL8" i="2"/>
  <c r="BW8" i="2"/>
  <c r="BX8" i="2"/>
  <c r="CE8" i="2"/>
  <c r="CS8" i="2"/>
  <c r="CT8" i="2"/>
  <c r="CZ8" i="2"/>
  <c r="DG8" i="2"/>
  <c r="DH8" i="2"/>
  <c r="DN8" i="2"/>
  <c r="DU8" i="2"/>
  <c r="DV8" i="2"/>
  <c r="DV9" i="2"/>
  <c r="DV11" i="2"/>
  <c r="DV12" i="2"/>
  <c r="DV14" i="2"/>
  <c r="DV15" i="2"/>
  <c r="DV17" i="2"/>
  <c r="EB8" i="2"/>
  <c r="EI8" i="2"/>
  <c r="EJ8" i="2"/>
  <c r="EJ9" i="2"/>
  <c r="EJ11" i="2"/>
  <c r="EJ12" i="2"/>
  <c r="EJ14" i="2"/>
  <c r="EJ15" i="2"/>
  <c r="EJ17" i="2"/>
  <c r="ET8" i="2"/>
  <c r="H9" i="2"/>
  <c r="I9" i="2"/>
  <c r="I11" i="2"/>
  <c r="V9" i="2"/>
  <c r="W9" i="2"/>
  <c r="AC9" i="2"/>
  <c r="AD9" i="2"/>
  <c r="AD11" i="2"/>
  <c r="AJ9" i="2"/>
  <c r="AK9" i="2"/>
  <c r="AQ9" i="2"/>
  <c r="AR9" i="2"/>
  <c r="AR11" i="2"/>
  <c r="AX9" i="2"/>
  <c r="AY9" i="2"/>
  <c r="BE9" i="2"/>
  <c r="BF9" i="2"/>
  <c r="BF11" i="2"/>
  <c r="BL9" i="2"/>
  <c r="BM9" i="2"/>
  <c r="BW9" i="2"/>
  <c r="BX9" i="2"/>
  <c r="BX11" i="2"/>
  <c r="CE9" i="2"/>
  <c r="CF9" i="2"/>
  <c r="CS9" i="2"/>
  <c r="CT9" i="2"/>
  <c r="CT11" i="2"/>
  <c r="CZ9" i="2"/>
  <c r="DA9" i="2"/>
  <c r="DG9" i="2"/>
  <c r="DH9" i="2"/>
  <c r="DH11" i="2"/>
  <c r="DN9" i="2"/>
  <c r="DO9" i="2"/>
  <c r="DU9" i="2"/>
  <c r="EB9" i="2"/>
  <c r="EC9" i="2"/>
  <c r="EI9" i="2"/>
  <c r="ET9" i="2"/>
  <c r="EU9" i="2"/>
  <c r="BE10" i="2"/>
  <c r="H11" i="2"/>
  <c r="V11" i="2"/>
  <c r="W11" i="2"/>
  <c r="AC11" i="2"/>
  <c r="AJ11" i="2"/>
  <c r="AK11" i="2"/>
  <c r="AQ11" i="2"/>
  <c r="AX11" i="2"/>
  <c r="AY11" i="2"/>
  <c r="BE11" i="2"/>
  <c r="BL11" i="2"/>
  <c r="BM11" i="2"/>
  <c r="U469" i="2" s="1"/>
  <c r="BW11" i="2"/>
  <c r="CE11" i="2"/>
  <c r="CF11" i="2"/>
  <c r="CS11" i="2"/>
  <c r="CZ11" i="2"/>
  <c r="DA11" i="2"/>
  <c r="DG11" i="2"/>
  <c r="DN11" i="2"/>
  <c r="DO11" i="2"/>
  <c r="DU11" i="2"/>
  <c r="EB11" i="2"/>
  <c r="EC11" i="2"/>
  <c r="EI11" i="2"/>
  <c r="ET11" i="2"/>
  <c r="EU11" i="2"/>
  <c r="H12" i="2"/>
  <c r="I12" i="2"/>
  <c r="V12" i="2"/>
  <c r="W12" i="2"/>
  <c r="AC12" i="2"/>
  <c r="AD12" i="2"/>
  <c r="AJ12" i="2"/>
  <c r="AK12" i="2"/>
  <c r="AQ12" i="2"/>
  <c r="AR12" i="2"/>
  <c r="AX12" i="2"/>
  <c r="AY12" i="2"/>
  <c r="BE12" i="2"/>
  <c r="BF12" i="2"/>
  <c r="BL12" i="2"/>
  <c r="BM12" i="2"/>
  <c r="BW12" i="2"/>
  <c r="BX12" i="2"/>
  <c r="CE12" i="2"/>
  <c r="CF12" i="2"/>
  <c r="CS12" i="2"/>
  <c r="CT12" i="2"/>
  <c r="CZ12" i="2"/>
  <c r="DA12" i="2"/>
  <c r="DG12" i="2"/>
  <c r="DH12" i="2"/>
  <c r="DN12" i="2"/>
  <c r="DO12" i="2"/>
  <c r="DU12" i="2"/>
  <c r="EB12" i="2"/>
  <c r="EC12" i="2"/>
  <c r="EI12" i="2"/>
  <c r="ET12" i="2"/>
  <c r="AT470" i="2" s="1"/>
  <c r="EU12" i="2"/>
  <c r="BE13" i="2"/>
  <c r="H14" i="2"/>
  <c r="I14" i="2"/>
  <c r="V14" i="2"/>
  <c r="W14" i="2"/>
  <c r="AC14" i="2"/>
  <c r="AD14" i="2"/>
  <c r="AJ14" i="2"/>
  <c r="AK14" i="2"/>
  <c r="AQ14" i="2"/>
  <c r="AR14" i="2"/>
  <c r="AX14" i="2"/>
  <c r="AY14" i="2"/>
  <c r="BE14" i="2"/>
  <c r="BF14" i="2"/>
  <c r="BL14" i="2"/>
  <c r="BM14" i="2"/>
  <c r="BW14" i="2"/>
  <c r="BX14" i="2"/>
  <c r="CE14" i="2"/>
  <c r="CF14" i="2"/>
  <c r="CS14" i="2"/>
  <c r="CT14" i="2"/>
  <c r="CZ14" i="2"/>
  <c r="DA14" i="2"/>
  <c r="DG14" i="2"/>
  <c r="DH14" i="2"/>
  <c r="DN14" i="2"/>
  <c r="DO14" i="2"/>
  <c r="DU14" i="2"/>
  <c r="EB14" i="2"/>
  <c r="EC14" i="2"/>
  <c r="EI14" i="2"/>
  <c r="ET14" i="2"/>
  <c r="EU14" i="2"/>
  <c r="H15" i="2"/>
  <c r="I15" i="2"/>
  <c r="V15" i="2"/>
  <c r="W15" i="2"/>
  <c r="AC15" i="2"/>
  <c r="AD15" i="2"/>
  <c r="AJ15" i="2"/>
  <c r="AK15" i="2"/>
  <c r="AQ15" i="2"/>
  <c r="AR15" i="2"/>
  <c r="AR17" i="2"/>
  <c r="AX15" i="2"/>
  <c r="AY15" i="2"/>
  <c r="BE15" i="2"/>
  <c r="BF15" i="2"/>
  <c r="BF17" i="2"/>
  <c r="BL15" i="2"/>
  <c r="BM15" i="2"/>
  <c r="BW15" i="2"/>
  <c r="BX15" i="2"/>
  <c r="BX17" i="2"/>
  <c r="CE15" i="2"/>
  <c r="CF15" i="2"/>
  <c r="CS15" i="2"/>
  <c r="CT15" i="2"/>
  <c r="CT17" i="2"/>
  <c r="CZ15" i="2"/>
  <c r="DA15" i="2"/>
  <c r="DG15" i="2"/>
  <c r="DH15" i="2"/>
  <c r="DH17" i="2"/>
  <c r="DN15" i="2"/>
  <c r="DO15" i="2"/>
  <c r="DU15" i="2"/>
  <c r="EB15" i="2"/>
  <c r="EC15" i="2"/>
  <c r="EI15" i="2"/>
  <c r="ET15" i="2"/>
  <c r="EU15" i="2"/>
  <c r="BE16" i="2"/>
  <c r="H17" i="2"/>
  <c r="I17" i="2"/>
  <c r="V17" i="2"/>
  <c r="W17" i="2"/>
  <c r="AC17" i="2"/>
  <c r="AD17" i="2"/>
  <c r="AJ17" i="2"/>
  <c r="AK17" i="2"/>
  <c r="AQ17" i="2"/>
  <c r="AX17" i="2"/>
  <c r="AY17" i="2"/>
  <c r="BE17" i="2"/>
  <c r="BL17" i="2"/>
  <c r="BM17" i="2"/>
  <c r="BW17" i="2"/>
  <c r="CE17" i="2"/>
  <c r="CF17" i="2"/>
  <c r="CS17" i="2"/>
  <c r="CZ17" i="2"/>
  <c r="DA17" i="2"/>
  <c r="DG17" i="2"/>
  <c r="DN17" i="2"/>
  <c r="DO17" i="2"/>
  <c r="DU17" i="2"/>
  <c r="EB17" i="2"/>
  <c r="EC17" i="2"/>
  <c r="EI17" i="2"/>
  <c r="ET17" i="2"/>
  <c r="EU17" i="2"/>
  <c r="H18" i="2"/>
  <c r="I18" i="2"/>
  <c r="V18" i="2"/>
  <c r="W18" i="2"/>
  <c r="AC18" i="2"/>
  <c r="AD18" i="2"/>
  <c r="AJ18" i="2"/>
  <c r="AK18" i="2"/>
  <c r="AQ18" i="2"/>
  <c r="AR18" i="2"/>
  <c r="AX18" i="2"/>
  <c r="AY18" i="2"/>
  <c r="BE18" i="2"/>
  <c r="BF18" i="2"/>
  <c r="BL18" i="2"/>
  <c r="BM18" i="2"/>
  <c r="BW18" i="2"/>
  <c r="BX18" i="2"/>
  <c r="CE18" i="2"/>
  <c r="CF18" i="2"/>
  <c r="CS18" i="2"/>
  <c r="CT18" i="2"/>
  <c r="CZ18" i="2"/>
  <c r="DA18" i="2"/>
  <c r="DG18" i="2"/>
  <c r="DH18" i="2"/>
  <c r="DN18" i="2"/>
  <c r="DO18" i="2"/>
  <c r="DU18" i="2"/>
  <c r="DV18" i="2"/>
  <c r="EB18" i="2"/>
  <c r="EC18" i="2"/>
  <c r="EI18" i="2"/>
  <c r="EJ18" i="2"/>
  <c r="ET18" i="2"/>
  <c r="EU18" i="2"/>
  <c r="H19" i="2"/>
  <c r="D287" i="2" s="1"/>
  <c r="I19" i="2"/>
  <c r="E287" i="2" s="1"/>
  <c r="V19" i="2"/>
  <c r="H287" i="2" s="1"/>
  <c r="W19" i="2"/>
  <c r="AC19" i="2"/>
  <c r="AD19" i="2"/>
  <c r="K287" i="2" s="1"/>
  <c r="AJ19" i="2"/>
  <c r="L287" i="2" s="1"/>
  <c r="AK19" i="2"/>
  <c r="M287" i="2" s="1"/>
  <c r="AQ19" i="2"/>
  <c r="AR19" i="2"/>
  <c r="O287" i="2" s="1"/>
  <c r="AX19" i="2"/>
  <c r="P287" i="2" s="1"/>
  <c r="AY19" i="2"/>
  <c r="Q287" i="2" s="1"/>
  <c r="BE19" i="2"/>
  <c r="BF19" i="2"/>
  <c r="BL19" i="2"/>
  <c r="T287" i="2" s="1"/>
  <c r="BM19" i="2"/>
  <c r="BW19" i="2"/>
  <c r="X287" i="2" s="1"/>
  <c r="BX19" i="2"/>
  <c r="Y287" i="2" s="1"/>
  <c r="CE19" i="2"/>
  <c r="Z287" i="2" s="1"/>
  <c r="CF19" i="2"/>
  <c r="CS19" i="2"/>
  <c r="CT19" i="2"/>
  <c r="CZ19" i="2"/>
  <c r="AF287" i="2" s="1"/>
  <c r="DA19" i="2"/>
  <c r="DG19" i="2"/>
  <c r="AH287" i="2" s="1"/>
  <c r="DH19" i="2"/>
  <c r="AI287" i="2" s="1"/>
  <c r="DN19" i="2"/>
  <c r="DO19" i="2"/>
  <c r="AK287" i="2" s="1"/>
  <c r="DU19" i="2"/>
  <c r="AL287" i="2" s="1"/>
  <c r="DV19" i="2"/>
  <c r="EB19" i="2"/>
  <c r="AN287" i="2" s="1"/>
  <c r="EC19" i="2"/>
  <c r="AO287" i="2" s="1"/>
  <c r="EI19" i="2"/>
  <c r="AP287" i="2" s="1"/>
  <c r="EJ19" i="2"/>
  <c r="AQ287" i="2" s="1"/>
  <c r="ET19" i="2"/>
  <c r="EU19" i="2"/>
  <c r="AU287" i="2" s="1"/>
  <c r="H20" i="2"/>
  <c r="I20" i="2"/>
  <c r="V20" i="2"/>
  <c r="W20" i="2"/>
  <c r="AC20" i="2"/>
  <c r="AD20" i="2"/>
  <c r="AJ20" i="2"/>
  <c r="AK20" i="2"/>
  <c r="AQ20" i="2"/>
  <c r="AR20" i="2"/>
  <c r="AX20" i="2"/>
  <c r="AY20" i="2"/>
  <c r="BE20" i="2"/>
  <c r="BF20" i="2"/>
  <c r="BL20" i="2"/>
  <c r="BM20" i="2"/>
  <c r="BW20" i="2"/>
  <c r="BX20" i="2"/>
  <c r="CE20" i="2"/>
  <c r="CF20" i="2"/>
  <c r="CS20" i="2"/>
  <c r="CT20" i="2"/>
  <c r="CZ20" i="2"/>
  <c r="DA20" i="2"/>
  <c r="DG20" i="2"/>
  <c r="DH20" i="2"/>
  <c r="DN20" i="2"/>
  <c r="DO20" i="2"/>
  <c r="DU20" i="2"/>
  <c r="DV20" i="2"/>
  <c r="EB20" i="2"/>
  <c r="EC20" i="2"/>
  <c r="EI20" i="2"/>
  <c r="EJ20" i="2"/>
  <c r="ET20" i="2"/>
  <c r="EU20" i="2"/>
  <c r="H21" i="2"/>
  <c r="I21" i="2"/>
  <c r="V21" i="2"/>
  <c r="W21" i="2"/>
  <c r="AC21" i="2"/>
  <c r="AD21" i="2"/>
  <c r="AJ21" i="2"/>
  <c r="AK21" i="2"/>
  <c r="AQ21" i="2"/>
  <c r="AR21" i="2"/>
  <c r="AX21" i="2"/>
  <c r="AY21" i="2"/>
  <c r="BE21" i="2"/>
  <c r="BF21" i="2"/>
  <c r="BL21" i="2"/>
  <c r="BM21" i="2"/>
  <c r="BW21" i="2"/>
  <c r="BX21" i="2"/>
  <c r="CE21" i="2"/>
  <c r="CF21" i="2"/>
  <c r="CS21" i="2"/>
  <c r="CT21" i="2"/>
  <c r="CZ21" i="2"/>
  <c r="DA21" i="2"/>
  <c r="DG21" i="2"/>
  <c r="DH21" i="2"/>
  <c r="DN21" i="2"/>
  <c r="DO21" i="2"/>
  <c r="DU21" i="2"/>
  <c r="DV21" i="2"/>
  <c r="EB21" i="2"/>
  <c r="EC21" i="2"/>
  <c r="EI21" i="2"/>
  <c r="EJ21" i="2"/>
  <c r="ET21" i="2"/>
  <c r="EU21" i="2"/>
  <c r="H22" i="2"/>
  <c r="D288" i="2" s="1"/>
  <c r="I22" i="2"/>
  <c r="E288" i="2" s="1"/>
  <c r="V22" i="2"/>
  <c r="H288" i="2" s="1"/>
  <c r="W22" i="2"/>
  <c r="I288" i="2" s="1"/>
  <c r="AC22" i="2"/>
  <c r="AD22" i="2"/>
  <c r="K288" i="2" s="1"/>
  <c r="AJ22" i="2"/>
  <c r="L288" i="2" s="1"/>
  <c r="AK22" i="2"/>
  <c r="AQ22" i="2"/>
  <c r="AR22" i="2"/>
  <c r="O288" i="2" s="1"/>
  <c r="AX22" i="2"/>
  <c r="P288" i="2" s="1"/>
  <c r="AY22" i="2"/>
  <c r="Q288" i="2" s="1"/>
  <c r="BE22" i="2"/>
  <c r="BF22" i="2"/>
  <c r="S288" i="2" s="1"/>
  <c r="BL22" i="2"/>
  <c r="T288" i="2" s="1"/>
  <c r="BM22" i="2"/>
  <c r="U288" i="2" s="1"/>
  <c r="BW22" i="2"/>
  <c r="BX22" i="2"/>
  <c r="Y288" i="2" s="1"/>
  <c r="CE22" i="2"/>
  <c r="Z288" i="2" s="1"/>
  <c r="CF22" i="2"/>
  <c r="AA288" i="2" s="1"/>
  <c r="CS22" i="2"/>
  <c r="AD288" i="2" s="1"/>
  <c r="CT22" i="2"/>
  <c r="AE288" i="2" s="1"/>
  <c r="CZ22" i="2"/>
  <c r="AF288" i="2" s="1"/>
  <c r="DA22" i="2"/>
  <c r="DG22" i="2"/>
  <c r="AH288" i="2" s="1"/>
  <c r="DH22" i="2"/>
  <c r="DN22" i="2"/>
  <c r="AJ288" i="2" s="1"/>
  <c r="DO22" i="2"/>
  <c r="AK288" i="2" s="1"/>
  <c r="DU22" i="2"/>
  <c r="AL288" i="2" s="1"/>
  <c r="DV22" i="2"/>
  <c r="AM288" i="2" s="1"/>
  <c r="EB22" i="2"/>
  <c r="AN288" i="2" s="1"/>
  <c r="EC22" i="2"/>
  <c r="AO288" i="2" s="1"/>
  <c r="EI22" i="2"/>
  <c r="AP288" i="2" s="1"/>
  <c r="EJ22" i="2"/>
  <c r="AQ288" i="2" s="1"/>
  <c r="ET22" i="2"/>
  <c r="AT288" i="2" s="1"/>
  <c r="EU22" i="2"/>
  <c r="AU288" i="2" s="1"/>
  <c r="H23" i="2"/>
  <c r="I23" i="2"/>
  <c r="V23" i="2"/>
  <c r="W23" i="2"/>
  <c r="AC23" i="2"/>
  <c r="AD23" i="2"/>
  <c r="AJ23" i="2"/>
  <c r="AK23" i="2"/>
  <c r="AQ23" i="2"/>
  <c r="AR23" i="2"/>
  <c r="AX23" i="2"/>
  <c r="AY23" i="2"/>
  <c r="BE23" i="2"/>
  <c r="BF23" i="2"/>
  <c r="BL23" i="2"/>
  <c r="BM23" i="2"/>
  <c r="BW23" i="2"/>
  <c r="BX23" i="2"/>
  <c r="CE23" i="2"/>
  <c r="CF23" i="2"/>
  <c r="CS23" i="2"/>
  <c r="CT23" i="2"/>
  <c r="CZ23" i="2"/>
  <c r="DA23" i="2"/>
  <c r="DG23" i="2"/>
  <c r="DH23" i="2"/>
  <c r="DN23" i="2"/>
  <c r="DO23" i="2"/>
  <c r="DU23" i="2"/>
  <c r="DV23" i="2"/>
  <c r="EB23" i="2"/>
  <c r="EC23" i="2"/>
  <c r="EI23" i="2"/>
  <c r="EJ23" i="2"/>
  <c r="ET23" i="2"/>
  <c r="EU23" i="2"/>
  <c r="H24" i="2"/>
  <c r="I24" i="2"/>
  <c r="V24" i="2"/>
  <c r="W24" i="2"/>
  <c r="AC24" i="2"/>
  <c r="AD24" i="2"/>
  <c r="AJ24" i="2"/>
  <c r="AK24" i="2"/>
  <c r="AQ24" i="2"/>
  <c r="AR24" i="2"/>
  <c r="AX24" i="2"/>
  <c r="AY24" i="2"/>
  <c r="BE24" i="2"/>
  <c r="BF24" i="2"/>
  <c r="BL24" i="2"/>
  <c r="BM24" i="2"/>
  <c r="BW24" i="2"/>
  <c r="BX24" i="2"/>
  <c r="CE24" i="2"/>
  <c r="CF24" i="2"/>
  <c r="CS24" i="2"/>
  <c r="CT24" i="2"/>
  <c r="CZ24" i="2"/>
  <c r="DA24" i="2"/>
  <c r="DG24" i="2"/>
  <c r="DH24" i="2"/>
  <c r="DN24" i="2"/>
  <c r="DO24" i="2"/>
  <c r="DU24" i="2"/>
  <c r="DV24" i="2"/>
  <c r="EB24" i="2"/>
  <c r="EC24" i="2"/>
  <c r="EI24" i="2"/>
  <c r="EJ24" i="2"/>
  <c r="ET24" i="2"/>
  <c r="EU24" i="2"/>
  <c r="H25" i="2"/>
  <c r="D289" i="2" s="1"/>
  <c r="I25" i="2"/>
  <c r="V25" i="2"/>
  <c r="W25" i="2"/>
  <c r="I289" i="2" s="1"/>
  <c r="AC25" i="2"/>
  <c r="J289" i="2" s="1"/>
  <c r="AD25" i="2"/>
  <c r="AJ25" i="2"/>
  <c r="AK25" i="2"/>
  <c r="AQ25" i="2"/>
  <c r="N289" i="2" s="1"/>
  <c r="AR25" i="2"/>
  <c r="O289" i="2" s="1"/>
  <c r="AX25" i="2"/>
  <c r="P289" i="2" s="1"/>
  <c r="AY25" i="2"/>
  <c r="Q289" i="2" s="1"/>
  <c r="BE25" i="2"/>
  <c r="BF25" i="2"/>
  <c r="BL25" i="2"/>
  <c r="T289" i="2" s="1"/>
  <c r="BM25" i="2"/>
  <c r="BW25" i="2"/>
  <c r="BX25" i="2"/>
  <c r="Y289" i="2" s="1"/>
  <c r="CE25" i="2"/>
  <c r="CF25" i="2"/>
  <c r="AA289" i="2" s="1"/>
  <c r="CS25" i="2"/>
  <c r="AD289" i="2" s="1"/>
  <c r="CT25" i="2"/>
  <c r="CZ25" i="2"/>
  <c r="DA25" i="2"/>
  <c r="AG289" i="2" s="1"/>
  <c r="DG25" i="2"/>
  <c r="AH289" i="2" s="1"/>
  <c r="DH25" i="2"/>
  <c r="AI289" i="2" s="1"/>
  <c r="DN25" i="2"/>
  <c r="DO25" i="2"/>
  <c r="AK289" i="2" s="1"/>
  <c r="DU25" i="2"/>
  <c r="DV25" i="2"/>
  <c r="AM289" i="2" s="1"/>
  <c r="EB25" i="2"/>
  <c r="AN289" i="2" s="1"/>
  <c r="EC25" i="2"/>
  <c r="EI25" i="2"/>
  <c r="AP289" i="2" s="1"/>
  <c r="EJ25" i="2"/>
  <c r="AQ289" i="2" s="1"/>
  <c r="ET25" i="2"/>
  <c r="AT289" i="2" s="1"/>
  <c r="EU25" i="2"/>
  <c r="AU289" i="2" s="1"/>
  <c r="H26" i="2"/>
  <c r="I26" i="2"/>
  <c r="V26" i="2"/>
  <c r="W26" i="2"/>
  <c r="AC26" i="2"/>
  <c r="AD26" i="2"/>
  <c r="AJ26" i="2"/>
  <c r="AK26" i="2"/>
  <c r="AQ26" i="2"/>
  <c r="AR26" i="2"/>
  <c r="AX26" i="2"/>
  <c r="AY26" i="2"/>
  <c r="BE26" i="2"/>
  <c r="BF26" i="2"/>
  <c r="BL26" i="2"/>
  <c r="BM26" i="2"/>
  <c r="BW26" i="2"/>
  <c r="BX26" i="2"/>
  <c r="CE26" i="2"/>
  <c r="CF26" i="2"/>
  <c r="CS26" i="2"/>
  <c r="CT26" i="2"/>
  <c r="CZ26" i="2"/>
  <c r="DA26" i="2"/>
  <c r="DG26" i="2"/>
  <c r="DH26" i="2"/>
  <c r="DN26" i="2"/>
  <c r="DO26" i="2"/>
  <c r="DU26" i="2"/>
  <c r="DV26" i="2"/>
  <c r="EB26" i="2"/>
  <c r="EC26" i="2"/>
  <c r="EI26" i="2"/>
  <c r="EJ26" i="2"/>
  <c r="ET26" i="2"/>
  <c r="EU26" i="2"/>
  <c r="H27" i="2"/>
  <c r="I27" i="2"/>
  <c r="V27" i="2"/>
  <c r="W27" i="2"/>
  <c r="AC27" i="2"/>
  <c r="AD27" i="2"/>
  <c r="AJ27" i="2"/>
  <c r="AK27" i="2"/>
  <c r="AQ27" i="2"/>
  <c r="AR27" i="2"/>
  <c r="AR28" i="2"/>
  <c r="O290" i="2" s="1"/>
  <c r="AR29" i="2"/>
  <c r="AX27" i="2"/>
  <c r="AY27" i="2"/>
  <c r="BE27" i="2"/>
  <c r="BF27" i="2"/>
  <c r="BF28" i="2"/>
  <c r="S290" i="2" s="1"/>
  <c r="BF29" i="2"/>
  <c r="BL27" i="2"/>
  <c r="BM27" i="2"/>
  <c r="BW27" i="2"/>
  <c r="BX27" i="2"/>
  <c r="BX28" i="2"/>
  <c r="Y290" i="2" s="1"/>
  <c r="BX29" i="2"/>
  <c r="CE27" i="2"/>
  <c r="CF27" i="2"/>
  <c r="CS27" i="2"/>
  <c r="CT27" i="2"/>
  <c r="CT28" i="2"/>
  <c r="AE290" i="2" s="1"/>
  <c r="CT29" i="2"/>
  <c r="CZ27" i="2"/>
  <c r="DA27" i="2"/>
  <c r="DG27" i="2"/>
  <c r="DH27" i="2"/>
  <c r="DH28" i="2"/>
  <c r="DH29" i="2"/>
  <c r="DN27" i="2"/>
  <c r="DO27" i="2"/>
  <c r="DU27" i="2"/>
  <c r="DV27" i="2"/>
  <c r="DV28" i="2"/>
  <c r="AM290" i="2" s="1"/>
  <c r="DV29" i="2"/>
  <c r="EB27" i="2"/>
  <c r="EC27" i="2"/>
  <c r="EI27" i="2"/>
  <c r="EJ27" i="2"/>
  <c r="EJ28" i="2"/>
  <c r="AQ290" i="2" s="1"/>
  <c r="EJ29" i="2"/>
  <c r="ET27" i="2"/>
  <c r="EU27" i="2"/>
  <c r="H28" i="2"/>
  <c r="D290" i="2" s="1"/>
  <c r="I28" i="2"/>
  <c r="V28" i="2"/>
  <c r="H290" i="2" s="1"/>
  <c r="W28" i="2"/>
  <c r="I290" i="2" s="1"/>
  <c r="AC28" i="2"/>
  <c r="AD28" i="2"/>
  <c r="K290" i="2" s="1"/>
  <c r="AJ28" i="2"/>
  <c r="L290" i="2" s="1"/>
  <c r="AK28" i="2"/>
  <c r="M290" i="2" s="1"/>
  <c r="AQ28" i="2"/>
  <c r="AX28" i="2"/>
  <c r="P290" i="2" s="1"/>
  <c r="AY28" i="2"/>
  <c r="BE28" i="2"/>
  <c r="BL28" i="2"/>
  <c r="T290" i="2" s="1"/>
  <c r="BM28" i="2"/>
  <c r="U290" i="2" s="1"/>
  <c r="BW28" i="2"/>
  <c r="CE28" i="2"/>
  <c r="Z290" i="2" s="1"/>
  <c r="CF28" i="2"/>
  <c r="AA290" i="2" s="1"/>
  <c r="CS28" i="2"/>
  <c r="AD290" i="2" s="1"/>
  <c r="CZ28" i="2"/>
  <c r="DA28" i="2"/>
  <c r="AG290" i="2" s="1"/>
  <c r="DG28" i="2"/>
  <c r="AH290" i="2" s="1"/>
  <c r="DN28" i="2"/>
  <c r="AJ290" i="2" s="1"/>
  <c r="DO28" i="2"/>
  <c r="AK290" i="2" s="1"/>
  <c r="DU28" i="2"/>
  <c r="AL290" i="2" s="1"/>
  <c r="EB28" i="2"/>
  <c r="AN290" i="2" s="1"/>
  <c r="EC28" i="2"/>
  <c r="EI28" i="2"/>
  <c r="ET28" i="2"/>
  <c r="AT290" i="2" s="1"/>
  <c r="EU28" i="2"/>
  <c r="AU290" i="2" s="1"/>
  <c r="H29" i="2"/>
  <c r="I29" i="2"/>
  <c r="V29" i="2"/>
  <c r="W29" i="2"/>
  <c r="AC29" i="2"/>
  <c r="AD29" i="2"/>
  <c r="AJ29" i="2"/>
  <c r="AK29" i="2"/>
  <c r="AQ29" i="2"/>
  <c r="AX29" i="2"/>
  <c r="AY29" i="2"/>
  <c r="BE29" i="2"/>
  <c r="BL29" i="2"/>
  <c r="BM29" i="2"/>
  <c r="BW29" i="2"/>
  <c r="CE29" i="2"/>
  <c r="CF29" i="2"/>
  <c r="CS29" i="2"/>
  <c r="CZ29" i="2"/>
  <c r="DA29" i="2"/>
  <c r="DG29" i="2"/>
  <c r="DN29" i="2"/>
  <c r="DO29" i="2"/>
  <c r="DU29" i="2"/>
  <c r="EB29" i="2"/>
  <c r="EC29" i="2"/>
  <c r="EI29" i="2"/>
  <c r="ET29" i="2"/>
  <c r="EU29" i="2"/>
  <c r="H30" i="2"/>
  <c r="I30" i="2"/>
  <c r="V30" i="2"/>
  <c r="W30" i="2"/>
  <c r="AC30" i="2"/>
  <c r="AD30" i="2"/>
  <c r="AJ30" i="2"/>
  <c r="AK30" i="2"/>
  <c r="AQ30" i="2"/>
  <c r="AR30" i="2"/>
  <c r="AX30" i="2"/>
  <c r="AY30" i="2"/>
  <c r="BE30" i="2"/>
  <c r="BF30" i="2"/>
  <c r="BL30" i="2"/>
  <c r="BM30" i="2"/>
  <c r="BW30" i="2"/>
  <c r="BX30" i="2"/>
  <c r="CE30" i="2"/>
  <c r="CF30" i="2"/>
  <c r="CS30" i="2"/>
  <c r="CT30" i="2"/>
  <c r="CZ30" i="2"/>
  <c r="DA30" i="2"/>
  <c r="DG30" i="2"/>
  <c r="DH30" i="2"/>
  <c r="DN30" i="2"/>
  <c r="DO30" i="2"/>
  <c r="DU30" i="2"/>
  <c r="DV30" i="2"/>
  <c r="EB30" i="2"/>
  <c r="EC30" i="2"/>
  <c r="EI30" i="2"/>
  <c r="EJ30" i="2"/>
  <c r="ET30" i="2"/>
  <c r="EU30" i="2"/>
  <c r="H31" i="2"/>
  <c r="D291" i="2" s="1"/>
  <c r="I31" i="2"/>
  <c r="E291" i="2" s="1"/>
  <c r="V31" i="2"/>
  <c r="H291" i="2" s="1"/>
  <c r="W31" i="2"/>
  <c r="I291" i="2" s="1"/>
  <c r="AC31" i="2"/>
  <c r="AD31" i="2"/>
  <c r="AJ31" i="2"/>
  <c r="AK31" i="2"/>
  <c r="M291" i="2" s="1"/>
  <c r="AQ31" i="2"/>
  <c r="N291" i="2" s="1"/>
  <c r="AR31" i="2"/>
  <c r="O291" i="2" s="1"/>
  <c r="AX31" i="2"/>
  <c r="P291" i="2" s="1"/>
  <c r="AY31" i="2"/>
  <c r="Q291" i="2" s="1"/>
  <c r="BE31" i="2"/>
  <c r="BF31" i="2"/>
  <c r="S291" i="2" s="1"/>
  <c r="BL31" i="2"/>
  <c r="T291" i="2" s="1"/>
  <c r="BM31" i="2"/>
  <c r="U291" i="2" s="1"/>
  <c r="BW31" i="2"/>
  <c r="X291" i="2" s="1"/>
  <c r="BX31" i="2"/>
  <c r="Y291" i="2" s="1"/>
  <c r="CE31" i="2"/>
  <c r="Z291" i="2" s="1"/>
  <c r="CF31" i="2"/>
  <c r="AA291" i="2" s="1"/>
  <c r="CS31" i="2"/>
  <c r="CS34" i="2"/>
  <c r="CS37" i="2"/>
  <c r="CS40" i="2"/>
  <c r="AD294" i="2" s="1"/>
  <c r="CT31" i="2"/>
  <c r="AE291" i="2" s="1"/>
  <c r="CZ31" i="2"/>
  <c r="DA31" i="2"/>
  <c r="AG291" i="2" s="1"/>
  <c r="DG31" i="2"/>
  <c r="DH31" i="2"/>
  <c r="AI291" i="2" s="1"/>
  <c r="DN31" i="2"/>
  <c r="AJ291" i="2" s="1"/>
  <c r="DO31" i="2"/>
  <c r="AK291" i="2" s="1"/>
  <c r="DU31" i="2"/>
  <c r="DV31" i="2"/>
  <c r="AM291" i="2" s="1"/>
  <c r="EB31" i="2"/>
  <c r="EC31" i="2"/>
  <c r="AO291" i="2" s="1"/>
  <c r="EC34" i="2"/>
  <c r="AO292" i="2" s="1"/>
  <c r="EC37" i="2"/>
  <c r="AO293" i="2" s="1"/>
  <c r="EC40" i="2"/>
  <c r="AO294" i="2" s="1"/>
  <c r="EI31" i="2"/>
  <c r="EJ31" i="2"/>
  <c r="AQ291" i="2" s="1"/>
  <c r="ET31" i="2"/>
  <c r="EU31" i="2"/>
  <c r="EU34" i="2"/>
  <c r="AU292" i="2" s="1"/>
  <c r="EU37" i="2"/>
  <c r="AU293" i="2" s="1"/>
  <c r="EU40" i="2"/>
  <c r="AU294" i="2" s="1"/>
  <c r="H32" i="2"/>
  <c r="I32" i="2"/>
  <c r="V32" i="2"/>
  <c r="W32" i="2"/>
  <c r="W33" i="2"/>
  <c r="W34" i="2"/>
  <c r="I292" i="2" s="1"/>
  <c r="W35" i="2"/>
  <c r="W36" i="2"/>
  <c r="W37" i="2"/>
  <c r="I293" i="2" s="1"/>
  <c r="W38" i="2"/>
  <c r="W39" i="2"/>
  <c r="W40" i="2"/>
  <c r="I294" i="2" s="1"/>
  <c r="W41" i="2"/>
  <c r="AC32" i="2"/>
  <c r="AD32" i="2"/>
  <c r="AJ32" i="2"/>
  <c r="AK32" i="2"/>
  <c r="AK33" i="2"/>
  <c r="AK34" i="2"/>
  <c r="M292" i="2" s="1"/>
  <c r="AK35" i="2"/>
  <c r="AK36" i="2"/>
  <c r="AK37" i="2"/>
  <c r="AK38" i="2"/>
  <c r="AK39" i="2"/>
  <c r="AK40" i="2"/>
  <c r="M294" i="2" s="1"/>
  <c r="AK41" i="2"/>
  <c r="AQ32" i="2"/>
  <c r="AR32" i="2"/>
  <c r="AX32" i="2"/>
  <c r="AY32" i="2"/>
  <c r="BE32" i="2"/>
  <c r="BF32" i="2"/>
  <c r="BL32" i="2"/>
  <c r="BM32" i="2"/>
  <c r="BW32" i="2"/>
  <c r="BX32" i="2"/>
  <c r="CE32" i="2"/>
  <c r="CF32" i="2"/>
  <c r="CS32" i="2"/>
  <c r="CT32" i="2"/>
  <c r="CZ32" i="2"/>
  <c r="DA32" i="2"/>
  <c r="DG32" i="2"/>
  <c r="DH32" i="2"/>
  <c r="DN32" i="2"/>
  <c r="DO32" i="2"/>
  <c r="DU32" i="2"/>
  <c r="DV32" i="2"/>
  <c r="EB32" i="2"/>
  <c r="EC32" i="2"/>
  <c r="EI32" i="2"/>
  <c r="EJ32" i="2"/>
  <c r="ET32" i="2"/>
  <c r="EU32" i="2"/>
  <c r="H33" i="2"/>
  <c r="I33" i="2"/>
  <c r="V33" i="2"/>
  <c r="AC33" i="2"/>
  <c r="AD33" i="2"/>
  <c r="AJ33" i="2"/>
  <c r="AQ33" i="2"/>
  <c r="AR33" i="2"/>
  <c r="AX33" i="2"/>
  <c r="AY33" i="2"/>
  <c r="AY34" i="2"/>
  <c r="Q292" i="2" s="1"/>
  <c r="AY35" i="2"/>
  <c r="AY36" i="2"/>
  <c r="AY37" i="2"/>
  <c r="Q293" i="2" s="1"/>
  <c r="AY38" i="2"/>
  <c r="AY39" i="2"/>
  <c r="AY40" i="2"/>
  <c r="Q294" i="2" s="1"/>
  <c r="AY41" i="2"/>
  <c r="BE33" i="2"/>
  <c r="BF33" i="2"/>
  <c r="BL33" i="2"/>
  <c r="BM33" i="2"/>
  <c r="BW33" i="2"/>
  <c r="BX33" i="2"/>
  <c r="CE33" i="2"/>
  <c r="CF33" i="2"/>
  <c r="CS33" i="2"/>
  <c r="CT33" i="2"/>
  <c r="CZ33" i="2"/>
  <c r="DA33" i="2"/>
  <c r="DG33" i="2"/>
  <c r="DH33" i="2"/>
  <c r="DN33" i="2"/>
  <c r="DO33" i="2"/>
  <c r="DO34" i="2"/>
  <c r="AK292" i="2" s="1"/>
  <c r="DO35" i="2"/>
  <c r="DU33" i="2"/>
  <c r="DV33" i="2"/>
  <c r="EB33" i="2"/>
  <c r="EC33" i="2"/>
  <c r="EC35" i="2"/>
  <c r="EI33" i="2"/>
  <c r="EJ33" i="2"/>
  <c r="ET33" i="2"/>
  <c r="EU33" i="2"/>
  <c r="EU35" i="2"/>
  <c r="H34" i="2"/>
  <c r="D292" i="2" s="1"/>
  <c r="I34" i="2"/>
  <c r="E292" i="2" s="1"/>
  <c r="V34" i="2"/>
  <c r="H292" i="2" s="1"/>
  <c r="V37" i="2"/>
  <c r="V40" i="2"/>
  <c r="H294" i="2" s="1"/>
  <c r="AC34" i="2"/>
  <c r="J292" i="2" s="1"/>
  <c r="AD34" i="2"/>
  <c r="K292" i="2" s="1"/>
  <c r="AJ34" i="2"/>
  <c r="AQ34" i="2"/>
  <c r="N292" i="2" s="1"/>
  <c r="AR34" i="2"/>
  <c r="O292" i="2" s="1"/>
  <c r="AX34" i="2"/>
  <c r="P292" i="2" s="1"/>
  <c r="BE34" i="2"/>
  <c r="BF34" i="2"/>
  <c r="BL34" i="2"/>
  <c r="BM34" i="2"/>
  <c r="U292" i="2" s="1"/>
  <c r="BM37" i="2"/>
  <c r="U293" i="2" s="1"/>
  <c r="BM40" i="2"/>
  <c r="BW34" i="2"/>
  <c r="X292" i="2" s="1"/>
  <c r="BX34" i="2"/>
  <c r="CE34" i="2"/>
  <c r="Z292" i="2" s="1"/>
  <c r="CF34" i="2"/>
  <c r="AA292" i="2" s="1"/>
  <c r="CT34" i="2"/>
  <c r="AE292" i="2" s="1"/>
  <c r="CZ34" i="2"/>
  <c r="AF292" i="2" s="1"/>
  <c r="DA34" i="2"/>
  <c r="AG292" i="2" s="1"/>
  <c r="DG34" i="2"/>
  <c r="AH292" i="2" s="1"/>
  <c r="DH34" i="2"/>
  <c r="AI292" i="2" s="1"/>
  <c r="DN34" i="2"/>
  <c r="AJ292" i="2" s="1"/>
  <c r="DU34" i="2"/>
  <c r="DV34" i="2"/>
  <c r="AM292" i="2" s="1"/>
  <c r="EB34" i="2"/>
  <c r="AN292" i="2" s="1"/>
  <c r="EI34" i="2"/>
  <c r="AP292" i="2" s="1"/>
  <c r="EJ34" i="2"/>
  <c r="AQ292" i="2" s="1"/>
  <c r="ET34" i="2"/>
  <c r="H35" i="2"/>
  <c r="I35" i="2"/>
  <c r="V35" i="2"/>
  <c r="AC35" i="2"/>
  <c r="AD35" i="2"/>
  <c r="AJ35" i="2"/>
  <c r="AQ35" i="2"/>
  <c r="AR35" i="2"/>
  <c r="AX35" i="2"/>
  <c r="BE35" i="2"/>
  <c r="BF35" i="2"/>
  <c r="BL35" i="2"/>
  <c r="BM35" i="2"/>
  <c r="BW35" i="2"/>
  <c r="BX35" i="2"/>
  <c r="CE35" i="2"/>
  <c r="CF35" i="2"/>
  <c r="CS35" i="2"/>
  <c r="CT35" i="2"/>
  <c r="CZ35" i="2"/>
  <c r="DA35" i="2"/>
  <c r="DG35" i="2"/>
  <c r="DH35" i="2"/>
  <c r="DN35" i="2"/>
  <c r="DU35" i="2"/>
  <c r="DV35" i="2"/>
  <c r="EB35" i="2"/>
  <c r="EI35" i="2"/>
  <c r="EJ35" i="2"/>
  <c r="ET35" i="2"/>
  <c r="H36" i="2"/>
  <c r="I36" i="2"/>
  <c r="V36" i="2"/>
  <c r="AC36" i="2"/>
  <c r="AD36" i="2"/>
  <c r="AJ36" i="2"/>
  <c r="AQ36" i="2"/>
  <c r="AR36" i="2"/>
  <c r="AX36" i="2"/>
  <c r="BE36" i="2"/>
  <c r="BF36" i="2"/>
  <c r="BL36" i="2"/>
  <c r="BM36" i="2"/>
  <c r="BW36" i="2"/>
  <c r="BX36" i="2"/>
  <c r="CE36" i="2"/>
  <c r="CF36" i="2"/>
  <c r="CS36" i="2"/>
  <c r="CT36" i="2"/>
  <c r="CZ36" i="2"/>
  <c r="DA36" i="2"/>
  <c r="DG36" i="2"/>
  <c r="DH36" i="2"/>
  <c r="DN36" i="2"/>
  <c r="DO36" i="2"/>
  <c r="DU36" i="2"/>
  <c r="DV36" i="2"/>
  <c r="EB36" i="2"/>
  <c r="EC36" i="2"/>
  <c r="EI36" i="2"/>
  <c r="EJ36" i="2"/>
  <c r="ET36" i="2"/>
  <c r="EU36" i="2"/>
  <c r="H37" i="2"/>
  <c r="D293" i="2" s="1"/>
  <c r="I37" i="2"/>
  <c r="E293" i="2" s="1"/>
  <c r="AC37" i="2"/>
  <c r="J293" i="2" s="1"/>
  <c r="AD37" i="2"/>
  <c r="K293" i="2" s="1"/>
  <c r="AJ37" i="2"/>
  <c r="L293" i="2" s="1"/>
  <c r="AQ37" i="2"/>
  <c r="N293" i="2" s="1"/>
  <c r="AR37" i="2"/>
  <c r="O293" i="2" s="1"/>
  <c r="AX37" i="2"/>
  <c r="P293" i="2" s="1"/>
  <c r="BE37" i="2"/>
  <c r="BF37" i="2"/>
  <c r="BL37" i="2"/>
  <c r="BW37" i="2"/>
  <c r="X293" i="2" s="1"/>
  <c r="BX37" i="2"/>
  <c r="Y293" i="2" s="1"/>
  <c r="CE37" i="2"/>
  <c r="Z293" i="2" s="1"/>
  <c r="CF37" i="2"/>
  <c r="CT37" i="2"/>
  <c r="CZ37" i="2"/>
  <c r="AF293" i="2" s="1"/>
  <c r="DA37" i="2"/>
  <c r="AG293" i="2" s="1"/>
  <c r="DG37" i="2"/>
  <c r="AH293" i="2" s="1"/>
  <c r="DH37" i="2"/>
  <c r="AI293" i="2" s="1"/>
  <c r="DN37" i="2"/>
  <c r="DO37" i="2"/>
  <c r="AK293" i="2" s="1"/>
  <c r="DU37" i="2"/>
  <c r="AL293" i="2" s="1"/>
  <c r="DV37" i="2"/>
  <c r="EB37" i="2"/>
  <c r="EI37" i="2"/>
  <c r="EJ37" i="2"/>
  <c r="AQ293" i="2" s="1"/>
  <c r="ET37" i="2"/>
  <c r="H38" i="2"/>
  <c r="I38" i="2"/>
  <c r="V38" i="2"/>
  <c r="AC38" i="2"/>
  <c r="AD38" i="2"/>
  <c r="AJ38" i="2"/>
  <c r="AQ38" i="2"/>
  <c r="AR38" i="2"/>
  <c r="AX38" i="2"/>
  <c r="BE38" i="2"/>
  <c r="BF38" i="2"/>
  <c r="BL38" i="2"/>
  <c r="BM38" i="2"/>
  <c r="BW38" i="2"/>
  <c r="BX38" i="2"/>
  <c r="CE38" i="2"/>
  <c r="CF38" i="2"/>
  <c r="CS38" i="2"/>
  <c r="CT38" i="2"/>
  <c r="CZ38" i="2"/>
  <c r="DA38" i="2"/>
  <c r="DG38" i="2"/>
  <c r="DH38" i="2"/>
  <c r="DN38" i="2"/>
  <c r="DO38" i="2"/>
  <c r="DU38" i="2"/>
  <c r="DV38" i="2"/>
  <c r="EB38" i="2"/>
  <c r="EC38" i="2"/>
  <c r="EI38" i="2"/>
  <c r="EJ38" i="2"/>
  <c r="ET38" i="2"/>
  <c r="EU38" i="2"/>
  <c r="H39" i="2"/>
  <c r="I39" i="2"/>
  <c r="V39" i="2"/>
  <c r="AC39" i="2"/>
  <c r="AD39" i="2"/>
  <c r="AJ39" i="2"/>
  <c r="AQ39" i="2"/>
  <c r="AR39" i="2"/>
  <c r="AX39" i="2"/>
  <c r="BE39" i="2"/>
  <c r="BF39" i="2"/>
  <c r="BL39" i="2"/>
  <c r="BM39" i="2"/>
  <c r="BW39" i="2"/>
  <c r="BX39" i="2"/>
  <c r="CE39" i="2"/>
  <c r="CF39" i="2"/>
  <c r="CS39" i="2"/>
  <c r="CT39" i="2"/>
  <c r="CZ39" i="2"/>
  <c r="DA39" i="2"/>
  <c r="DG39" i="2"/>
  <c r="DH39" i="2"/>
  <c r="DN39" i="2"/>
  <c r="DO39" i="2"/>
  <c r="DU39" i="2"/>
  <c r="DV39" i="2"/>
  <c r="EB39" i="2"/>
  <c r="EC39" i="2"/>
  <c r="EI39" i="2"/>
  <c r="EJ39" i="2"/>
  <c r="ET39" i="2"/>
  <c r="EU39" i="2"/>
  <c r="H40" i="2"/>
  <c r="I40" i="2"/>
  <c r="E294" i="2" s="1"/>
  <c r="AC40" i="2"/>
  <c r="J294" i="2" s="1"/>
  <c r="AD40" i="2"/>
  <c r="K294" i="2" s="1"/>
  <c r="AJ40" i="2"/>
  <c r="L294" i="2" s="1"/>
  <c r="AQ40" i="2"/>
  <c r="N294" i="2" s="1"/>
  <c r="AR40" i="2"/>
  <c r="O294" i="2" s="1"/>
  <c r="AX40" i="2"/>
  <c r="BE40" i="2"/>
  <c r="BF40" i="2"/>
  <c r="S294" i="2" s="1"/>
  <c r="BL40" i="2"/>
  <c r="BW40" i="2"/>
  <c r="BX40" i="2"/>
  <c r="Y294" i="2" s="1"/>
  <c r="CE40" i="2"/>
  <c r="CF40" i="2"/>
  <c r="AA294" i="2" s="1"/>
  <c r="CT40" i="2"/>
  <c r="CZ40" i="2"/>
  <c r="AF294" i="2" s="1"/>
  <c r="DA40" i="2"/>
  <c r="AG294" i="2" s="1"/>
  <c r="DG40" i="2"/>
  <c r="AH294" i="2" s="1"/>
  <c r="DH40" i="2"/>
  <c r="AI294" i="2" s="1"/>
  <c r="DN40" i="2"/>
  <c r="AJ294" i="2" s="1"/>
  <c r="DO40" i="2"/>
  <c r="AK294" i="2" s="1"/>
  <c r="DU40" i="2"/>
  <c r="AL294" i="2" s="1"/>
  <c r="DV40" i="2"/>
  <c r="AM294" i="2" s="1"/>
  <c r="EB40" i="2"/>
  <c r="AN294" i="2" s="1"/>
  <c r="EI40" i="2"/>
  <c r="AP294" i="2" s="1"/>
  <c r="EJ40" i="2"/>
  <c r="AQ294" i="2" s="1"/>
  <c r="ET40" i="2"/>
  <c r="AT294" i="2" s="1"/>
  <c r="H41" i="2"/>
  <c r="I41" i="2"/>
  <c r="V41" i="2"/>
  <c r="AC41" i="2"/>
  <c r="AD41" i="2"/>
  <c r="AJ41" i="2"/>
  <c r="AQ41" i="2"/>
  <c r="AR41" i="2"/>
  <c r="AX41" i="2"/>
  <c r="BE41" i="2"/>
  <c r="BF41" i="2"/>
  <c r="BL41" i="2"/>
  <c r="BM41" i="2"/>
  <c r="BW41" i="2"/>
  <c r="BX41" i="2"/>
  <c r="CE41" i="2"/>
  <c r="CF41" i="2"/>
  <c r="CS41" i="2"/>
  <c r="CT41" i="2"/>
  <c r="CZ41" i="2"/>
  <c r="DA41" i="2"/>
  <c r="DG41" i="2"/>
  <c r="DH41" i="2"/>
  <c r="DN41" i="2"/>
  <c r="DO41" i="2"/>
  <c r="DU41" i="2"/>
  <c r="DV41" i="2"/>
  <c r="EB41" i="2"/>
  <c r="EC41" i="2"/>
  <c r="EI41" i="2"/>
  <c r="EJ41" i="2"/>
  <c r="ET41" i="2"/>
  <c r="EU41" i="2"/>
  <c r="H42" i="2"/>
  <c r="I42" i="2"/>
  <c r="V42" i="2"/>
  <c r="W42" i="2"/>
  <c r="AC42" i="2"/>
  <c r="AD42" i="2"/>
  <c r="AJ42" i="2"/>
  <c r="AK42" i="2"/>
  <c r="AQ42" i="2"/>
  <c r="AR42" i="2"/>
  <c r="AX42" i="2"/>
  <c r="AY42" i="2"/>
  <c r="BE42" i="2"/>
  <c r="BF42" i="2"/>
  <c r="BL42" i="2"/>
  <c r="BM42" i="2"/>
  <c r="BW42" i="2"/>
  <c r="BX42" i="2"/>
  <c r="CE42" i="2"/>
  <c r="CF42" i="2"/>
  <c r="CS42" i="2"/>
  <c r="CT42" i="2"/>
  <c r="CZ42" i="2"/>
  <c r="DA42" i="2"/>
  <c r="DG42" i="2"/>
  <c r="DH42" i="2"/>
  <c r="DN42" i="2"/>
  <c r="DO42" i="2"/>
  <c r="DU42" i="2"/>
  <c r="DV42" i="2"/>
  <c r="EB42" i="2"/>
  <c r="EC42" i="2"/>
  <c r="EI42" i="2"/>
  <c r="EJ42" i="2"/>
  <c r="ET42" i="2"/>
  <c r="EU42" i="2"/>
  <c r="H43" i="2"/>
  <c r="I43" i="2"/>
  <c r="E295" i="2" s="1"/>
  <c r="V43" i="2"/>
  <c r="H295" i="2" s="1"/>
  <c r="W43" i="2"/>
  <c r="AC43" i="2"/>
  <c r="J295" i="2" s="1"/>
  <c r="AD43" i="2"/>
  <c r="K295" i="2" s="1"/>
  <c r="AJ43" i="2"/>
  <c r="AK43" i="2"/>
  <c r="M295" i="2" s="1"/>
  <c r="AQ43" i="2"/>
  <c r="AR43" i="2"/>
  <c r="O295" i="2" s="1"/>
  <c r="AX43" i="2"/>
  <c r="P295" i="2" s="1"/>
  <c r="AY43" i="2"/>
  <c r="BE43" i="2"/>
  <c r="BF43" i="2"/>
  <c r="S295" i="2" s="1"/>
  <c r="BL43" i="2"/>
  <c r="BM43" i="2"/>
  <c r="U295" i="2" s="1"/>
  <c r="BW43" i="2"/>
  <c r="BX43" i="2"/>
  <c r="Y295" i="2" s="1"/>
  <c r="CE43" i="2"/>
  <c r="Z295" i="2" s="1"/>
  <c r="CF43" i="2"/>
  <c r="CS43" i="2"/>
  <c r="CT43" i="2"/>
  <c r="AE295" i="2" s="1"/>
  <c r="CZ43" i="2"/>
  <c r="DA43" i="2"/>
  <c r="AG295" i="2" s="1"/>
  <c r="DG43" i="2"/>
  <c r="AH295" i="2" s="1"/>
  <c r="DH43" i="2"/>
  <c r="AI295" i="2" s="1"/>
  <c r="DN43" i="2"/>
  <c r="AJ295" i="2" s="1"/>
  <c r="DO43" i="2"/>
  <c r="DU43" i="2"/>
  <c r="AL295" i="2" s="1"/>
  <c r="DV43" i="2"/>
  <c r="AM295" i="2" s="1"/>
  <c r="EB43" i="2"/>
  <c r="EC43" i="2"/>
  <c r="AO295" i="2" s="1"/>
  <c r="EI43" i="2"/>
  <c r="AP295" i="2" s="1"/>
  <c r="EJ43" i="2"/>
  <c r="AQ295" i="2" s="1"/>
  <c r="ET43" i="2"/>
  <c r="AT295" i="2" s="1"/>
  <c r="EU43" i="2"/>
  <c r="AU295" i="2" s="1"/>
  <c r="H44" i="2"/>
  <c r="I44" i="2"/>
  <c r="V44" i="2"/>
  <c r="W44" i="2"/>
  <c r="AC44" i="2"/>
  <c r="AD44" i="2"/>
  <c r="AJ44" i="2"/>
  <c r="AK44" i="2"/>
  <c r="AQ44" i="2"/>
  <c r="AR44" i="2"/>
  <c r="AX44" i="2"/>
  <c r="AY44" i="2"/>
  <c r="BE44" i="2"/>
  <c r="BF44" i="2"/>
  <c r="BL44" i="2"/>
  <c r="BM44" i="2"/>
  <c r="BW44" i="2"/>
  <c r="BX44" i="2"/>
  <c r="CE44" i="2"/>
  <c r="CF44" i="2"/>
  <c r="CS44" i="2"/>
  <c r="CT44" i="2"/>
  <c r="CZ44" i="2"/>
  <c r="DA44" i="2"/>
  <c r="DG44" i="2"/>
  <c r="DH44" i="2"/>
  <c r="DN44" i="2"/>
  <c r="DO44" i="2"/>
  <c r="DU44" i="2"/>
  <c r="DV44" i="2"/>
  <c r="EB44" i="2"/>
  <c r="EC44" i="2"/>
  <c r="EI44" i="2"/>
  <c r="EJ44" i="2"/>
  <c r="ET44" i="2"/>
  <c r="EU44" i="2"/>
  <c r="H45" i="2"/>
  <c r="I45" i="2"/>
  <c r="V45" i="2"/>
  <c r="W45" i="2"/>
  <c r="AC45" i="2"/>
  <c r="AD45" i="2"/>
  <c r="AJ45" i="2"/>
  <c r="AK45" i="2"/>
  <c r="AQ45" i="2"/>
  <c r="AR45" i="2"/>
  <c r="AX45" i="2"/>
  <c r="AY45" i="2"/>
  <c r="BE45" i="2"/>
  <c r="BF45" i="2"/>
  <c r="BL45" i="2"/>
  <c r="BM45" i="2"/>
  <c r="BW45" i="2"/>
  <c r="BX45" i="2"/>
  <c r="CE45" i="2"/>
  <c r="CF45" i="2"/>
  <c r="CS45" i="2"/>
  <c r="CT45" i="2"/>
  <c r="CZ45" i="2"/>
  <c r="DA45" i="2"/>
  <c r="DG45" i="2"/>
  <c r="DH45" i="2"/>
  <c r="DN45" i="2"/>
  <c r="DO45" i="2"/>
  <c r="DU45" i="2"/>
  <c r="DV45" i="2"/>
  <c r="EB45" i="2"/>
  <c r="EC45" i="2"/>
  <c r="EI45" i="2"/>
  <c r="EJ45" i="2"/>
  <c r="ET45" i="2"/>
  <c r="EU45" i="2"/>
  <c r="H46" i="2"/>
  <c r="I46" i="2"/>
  <c r="E296" i="2" s="1"/>
  <c r="V46" i="2"/>
  <c r="W46" i="2"/>
  <c r="I296" i="2" s="1"/>
  <c r="AC46" i="2"/>
  <c r="J296" i="2" s="1"/>
  <c r="AD46" i="2"/>
  <c r="K296" i="2" s="1"/>
  <c r="AJ46" i="2"/>
  <c r="L296" i="2" s="1"/>
  <c r="AK46" i="2"/>
  <c r="AQ46" i="2"/>
  <c r="N296" i="2" s="1"/>
  <c r="AR46" i="2"/>
  <c r="O296" i="2" s="1"/>
  <c r="AX46" i="2"/>
  <c r="P296" i="2" s="1"/>
  <c r="AY46" i="2"/>
  <c r="Q296" i="2" s="1"/>
  <c r="BE46" i="2"/>
  <c r="BF46" i="2"/>
  <c r="S296" i="2" s="1"/>
  <c r="BL46" i="2"/>
  <c r="T296" i="2" s="1"/>
  <c r="BM46" i="2"/>
  <c r="BW46" i="2"/>
  <c r="BX46" i="2"/>
  <c r="CE46" i="2"/>
  <c r="CF46" i="2"/>
  <c r="AA296" i="2" s="1"/>
  <c r="CS46" i="2"/>
  <c r="AD296" i="2" s="1"/>
  <c r="CT46" i="2"/>
  <c r="AE296" i="2" s="1"/>
  <c r="CZ46" i="2"/>
  <c r="AF296" i="2" s="1"/>
  <c r="DA46" i="2"/>
  <c r="DG46" i="2"/>
  <c r="DH46" i="2"/>
  <c r="AI296" i="2" s="1"/>
  <c r="DN46" i="2"/>
  <c r="AJ296" i="2" s="1"/>
  <c r="DO46" i="2"/>
  <c r="AK296" i="2" s="1"/>
  <c r="DU46" i="2"/>
  <c r="DV46" i="2"/>
  <c r="AM296" i="2" s="1"/>
  <c r="EB46" i="2"/>
  <c r="AN296" i="2" s="1"/>
  <c r="EC46" i="2"/>
  <c r="AO296" i="2" s="1"/>
  <c r="EI46" i="2"/>
  <c r="EJ46" i="2"/>
  <c r="AQ296" i="2" s="1"/>
  <c r="ET46" i="2"/>
  <c r="AT296" i="2" s="1"/>
  <c r="EU46" i="2"/>
  <c r="AU296" i="2" s="1"/>
  <c r="H47" i="2"/>
  <c r="I47" i="2"/>
  <c r="V47" i="2"/>
  <c r="W47" i="2"/>
  <c r="AC47" i="2"/>
  <c r="AD47" i="2"/>
  <c r="AJ47" i="2"/>
  <c r="AK47" i="2"/>
  <c r="AQ47" i="2"/>
  <c r="AR47" i="2"/>
  <c r="AX47" i="2"/>
  <c r="AY47" i="2"/>
  <c r="BE47" i="2"/>
  <c r="BF47" i="2"/>
  <c r="BL47" i="2"/>
  <c r="BM47" i="2"/>
  <c r="BW47" i="2"/>
  <c r="BX47" i="2"/>
  <c r="CE47" i="2"/>
  <c r="CF47" i="2"/>
  <c r="CS47" i="2"/>
  <c r="CT47" i="2"/>
  <c r="CZ47" i="2"/>
  <c r="DA47" i="2"/>
  <c r="DG47" i="2"/>
  <c r="DH47" i="2"/>
  <c r="DN47" i="2"/>
  <c r="DO47" i="2"/>
  <c r="DU47" i="2"/>
  <c r="DV47" i="2"/>
  <c r="EB47" i="2"/>
  <c r="EC47" i="2"/>
  <c r="EI47" i="2"/>
  <c r="EJ47" i="2"/>
  <c r="ET47" i="2"/>
  <c r="EU47" i="2"/>
  <c r="H48" i="2"/>
  <c r="I48" i="2"/>
  <c r="V48" i="2"/>
  <c r="W48" i="2"/>
  <c r="AC48" i="2"/>
  <c r="AD48" i="2"/>
  <c r="AJ48" i="2"/>
  <c r="AK48" i="2"/>
  <c r="AQ48" i="2"/>
  <c r="AR48" i="2"/>
  <c r="AX48" i="2"/>
  <c r="AY48" i="2"/>
  <c r="BE48" i="2"/>
  <c r="BF48" i="2"/>
  <c r="BL48" i="2"/>
  <c r="BM48" i="2"/>
  <c r="BW48" i="2"/>
  <c r="BX48" i="2"/>
  <c r="CE48" i="2"/>
  <c r="CF48" i="2"/>
  <c r="CS48" i="2"/>
  <c r="CT48" i="2"/>
  <c r="CZ48" i="2"/>
  <c r="DA48" i="2"/>
  <c r="DG48" i="2"/>
  <c r="DH48" i="2"/>
  <c r="DN48" i="2"/>
  <c r="DO48" i="2"/>
  <c r="DU48" i="2"/>
  <c r="DV48" i="2"/>
  <c r="EB48" i="2"/>
  <c r="EC48" i="2"/>
  <c r="EI48" i="2"/>
  <c r="EJ48" i="2"/>
  <c r="ET48" i="2"/>
  <c r="EU48" i="2"/>
  <c r="H49" i="2"/>
  <c r="D297" i="2" s="1"/>
  <c r="I49" i="2"/>
  <c r="E297" i="2" s="1"/>
  <c r="V49" i="2"/>
  <c r="H297" i="2" s="1"/>
  <c r="W49" i="2"/>
  <c r="I297" i="2" s="1"/>
  <c r="W52" i="2"/>
  <c r="I298" i="2" s="1"/>
  <c r="V52" i="2"/>
  <c r="H298" i="2" s="1"/>
  <c r="AC49" i="2"/>
  <c r="AD49" i="2"/>
  <c r="AJ49" i="2"/>
  <c r="L297" i="2" s="1"/>
  <c r="AK49" i="2"/>
  <c r="M297" i="2" s="1"/>
  <c r="AQ49" i="2"/>
  <c r="N297" i="2" s="1"/>
  <c r="AR49" i="2"/>
  <c r="O297" i="2" s="1"/>
  <c r="AX49" i="2"/>
  <c r="P297" i="2" s="1"/>
  <c r="AY49" i="2"/>
  <c r="Q297" i="2" s="1"/>
  <c r="BE49" i="2"/>
  <c r="BF49" i="2"/>
  <c r="BL49" i="2"/>
  <c r="T297" i="2" s="1"/>
  <c r="BM49" i="2"/>
  <c r="U297" i="2" s="1"/>
  <c r="BW49" i="2"/>
  <c r="X297" i="2" s="1"/>
  <c r="BX49" i="2"/>
  <c r="Y297" i="2" s="1"/>
  <c r="CE49" i="2"/>
  <c r="Z297" i="2" s="1"/>
  <c r="CF49" i="2"/>
  <c r="AA297" i="2" s="1"/>
  <c r="CS49" i="2"/>
  <c r="AD297" i="2" s="1"/>
  <c r="CT49" i="2"/>
  <c r="CZ49" i="2"/>
  <c r="AF297" i="2" s="1"/>
  <c r="DA49" i="2"/>
  <c r="DG49" i="2"/>
  <c r="AH297" i="2" s="1"/>
  <c r="DH49" i="2"/>
  <c r="AI297" i="2" s="1"/>
  <c r="DN49" i="2"/>
  <c r="AJ297" i="2" s="1"/>
  <c r="DO49" i="2"/>
  <c r="AK297" i="2" s="1"/>
  <c r="DU49" i="2"/>
  <c r="DV49" i="2"/>
  <c r="EB49" i="2"/>
  <c r="AN297" i="2" s="1"/>
  <c r="EC49" i="2"/>
  <c r="EI49" i="2"/>
  <c r="AP297" i="2" s="1"/>
  <c r="EJ49" i="2"/>
  <c r="AQ297" i="2" s="1"/>
  <c r="ET49" i="2"/>
  <c r="AT297" i="2" s="1"/>
  <c r="EU49" i="2"/>
  <c r="AU297" i="2" s="1"/>
  <c r="H50" i="2"/>
  <c r="I50" i="2"/>
  <c r="V50" i="2"/>
  <c r="W50" i="2"/>
  <c r="AC50" i="2"/>
  <c r="J482" i="2" s="1"/>
  <c r="AD50" i="2"/>
  <c r="AJ50" i="2"/>
  <c r="AK50" i="2"/>
  <c r="AQ50" i="2"/>
  <c r="AR50" i="2"/>
  <c r="AX50" i="2"/>
  <c r="AY50" i="2"/>
  <c r="BE50" i="2"/>
  <c r="BF50" i="2"/>
  <c r="BL50" i="2"/>
  <c r="BM50" i="2"/>
  <c r="BW50" i="2"/>
  <c r="BX50" i="2"/>
  <c r="CE50" i="2"/>
  <c r="CF50" i="2"/>
  <c r="CS50" i="2"/>
  <c r="AD482" i="2" s="1"/>
  <c r="CT50" i="2"/>
  <c r="CZ50" i="2"/>
  <c r="DA50" i="2"/>
  <c r="DG50" i="2"/>
  <c r="DH50" i="2"/>
  <c r="DN50" i="2"/>
  <c r="DO50" i="2"/>
  <c r="DU50" i="2"/>
  <c r="DV50" i="2"/>
  <c r="EB50" i="2"/>
  <c r="EC50" i="2"/>
  <c r="ET50" i="2"/>
  <c r="EU50" i="2"/>
  <c r="H51" i="2"/>
  <c r="I51" i="2"/>
  <c r="V51" i="2"/>
  <c r="V53" i="2"/>
  <c r="W51" i="2"/>
  <c r="AC51" i="2"/>
  <c r="AD51" i="2"/>
  <c r="AJ51" i="2"/>
  <c r="AJ52" i="2"/>
  <c r="L298" i="2" s="1"/>
  <c r="AJ53" i="2"/>
  <c r="AK51" i="2"/>
  <c r="AQ51" i="2"/>
  <c r="AR51" i="2"/>
  <c r="AX51" i="2"/>
  <c r="AX52" i="2"/>
  <c r="AX53" i="2"/>
  <c r="AY51" i="2"/>
  <c r="BE51" i="2"/>
  <c r="BF51" i="2"/>
  <c r="BL51" i="2"/>
  <c r="BL52" i="2"/>
  <c r="BL53" i="2"/>
  <c r="BM51" i="2"/>
  <c r="BW51" i="2"/>
  <c r="BX51" i="2"/>
  <c r="CE51" i="2"/>
  <c r="CE52" i="2"/>
  <c r="CE53" i="2"/>
  <c r="CF51" i="2"/>
  <c r="CS51" i="2"/>
  <c r="CT51" i="2"/>
  <c r="CZ51" i="2"/>
  <c r="CZ52" i="2"/>
  <c r="AF298" i="2" s="1"/>
  <c r="CZ53" i="2"/>
  <c r="DA51" i="2"/>
  <c r="DG51" i="2"/>
  <c r="DH51" i="2"/>
  <c r="DN51" i="2"/>
  <c r="DN52" i="2"/>
  <c r="AJ298" i="2" s="1"/>
  <c r="DN53" i="2"/>
  <c r="DO51" i="2"/>
  <c r="DU51" i="2"/>
  <c r="DV51" i="2"/>
  <c r="EB51" i="2"/>
  <c r="EB52" i="2"/>
  <c r="AN298" i="2" s="1"/>
  <c r="EB53" i="2"/>
  <c r="EC51" i="2"/>
  <c r="ET51" i="2"/>
  <c r="EU51" i="2"/>
  <c r="H52" i="2"/>
  <c r="I52" i="2"/>
  <c r="E298" i="2" s="1"/>
  <c r="AC52" i="2"/>
  <c r="J298" i="2" s="1"/>
  <c r="AD52" i="2"/>
  <c r="K298" i="2" s="1"/>
  <c r="AK52" i="2"/>
  <c r="M298" i="2" s="1"/>
  <c r="AQ52" i="2"/>
  <c r="AR52" i="2"/>
  <c r="AY52" i="2"/>
  <c r="BE52" i="2"/>
  <c r="BF52" i="2"/>
  <c r="S298" i="2" s="1"/>
  <c r="BM52" i="2"/>
  <c r="U298" i="2" s="1"/>
  <c r="BW52" i="2"/>
  <c r="BX52" i="2"/>
  <c r="Y298" i="2" s="1"/>
  <c r="CF52" i="2"/>
  <c r="CS52" i="2"/>
  <c r="CT52" i="2"/>
  <c r="AE298" i="2" s="1"/>
  <c r="DA52" i="2"/>
  <c r="AG298" i="2" s="1"/>
  <c r="DG52" i="2"/>
  <c r="AH298" i="2" s="1"/>
  <c r="DH52" i="2"/>
  <c r="AI298" i="2" s="1"/>
  <c r="DO52" i="2"/>
  <c r="DU52" i="2"/>
  <c r="DV52" i="2"/>
  <c r="EC52" i="2"/>
  <c r="AO298" i="2" s="1"/>
  <c r="ET52" i="2"/>
  <c r="AT298" i="2" s="1"/>
  <c r="EU52" i="2"/>
  <c r="AU298" i="2" s="1"/>
  <c r="H53" i="2"/>
  <c r="I53" i="2"/>
  <c r="W53" i="2"/>
  <c r="AC53" i="2"/>
  <c r="AD53" i="2"/>
  <c r="AK53" i="2"/>
  <c r="AQ53" i="2"/>
  <c r="AR53" i="2"/>
  <c r="AY53" i="2"/>
  <c r="Q483" i="2" s="1"/>
  <c r="BE53" i="2"/>
  <c r="BF53" i="2"/>
  <c r="BM53" i="2"/>
  <c r="BW53" i="2"/>
  <c r="BX53" i="2"/>
  <c r="CF53" i="2"/>
  <c r="CS53" i="2"/>
  <c r="CT53" i="2"/>
  <c r="DA53" i="2"/>
  <c r="DG53" i="2"/>
  <c r="DH53" i="2"/>
  <c r="DO53" i="2"/>
  <c r="DU53" i="2"/>
  <c r="DV53" i="2"/>
  <c r="EC53" i="2"/>
  <c r="ET53" i="2"/>
  <c r="EU53" i="2"/>
  <c r="H54" i="2"/>
  <c r="I54" i="2"/>
  <c r="V54" i="2"/>
  <c r="W54" i="2"/>
  <c r="AC54" i="2"/>
  <c r="AD54" i="2"/>
  <c r="AJ54" i="2"/>
  <c r="AK54" i="2"/>
  <c r="AQ54" i="2"/>
  <c r="AR54" i="2"/>
  <c r="AX54" i="2"/>
  <c r="AY54" i="2"/>
  <c r="BE54" i="2"/>
  <c r="BF54" i="2"/>
  <c r="BL54" i="2"/>
  <c r="BM54" i="2"/>
  <c r="BW54" i="2"/>
  <c r="BX54" i="2"/>
  <c r="CE54" i="2"/>
  <c r="CF54" i="2"/>
  <c r="CS54" i="2"/>
  <c r="CT54" i="2"/>
  <c r="CZ54" i="2"/>
  <c r="DA54" i="2"/>
  <c r="DG54" i="2"/>
  <c r="DH54" i="2"/>
  <c r="DN54" i="2"/>
  <c r="DO54" i="2"/>
  <c r="DU54" i="2"/>
  <c r="DV54" i="2"/>
  <c r="EB54" i="2"/>
  <c r="EC54" i="2"/>
  <c r="ET54" i="2"/>
  <c r="EU54" i="2"/>
  <c r="H55" i="2"/>
  <c r="I55" i="2"/>
  <c r="E299" i="2" s="1"/>
  <c r="V55" i="2"/>
  <c r="W55" i="2"/>
  <c r="I299" i="2" s="1"/>
  <c r="AC55" i="2"/>
  <c r="J299" i="2" s="1"/>
  <c r="AD55" i="2"/>
  <c r="K299" i="2" s="1"/>
  <c r="AJ55" i="2"/>
  <c r="AK55" i="2"/>
  <c r="AQ55" i="2"/>
  <c r="AR55" i="2"/>
  <c r="O299" i="2" s="1"/>
  <c r="AX55" i="2"/>
  <c r="AY55" i="2"/>
  <c r="Q299" i="2" s="1"/>
  <c r="BE55" i="2"/>
  <c r="BF55" i="2"/>
  <c r="S299" i="2" s="1"/>
  <c r="BL55" i="2"/>
  <c r="BM55" i="2"/>
  <c r="BW55" i="2"/>
  <c r="BX55" i="2"/>
  <c r="Y299" i="2" s="1"/>
  <c r="CE55" i="2"/>
  <c r="CF55" i="2"/>
  <c r="AA299" i="2" s="1"/>
  <c r="CS55" i="2"/>
  <c r="AD299" i="2" s="1"/>
  <c r="CT55" i="2"/>
  <c r="AE299" i="2" s="1"/>
  <c r="CZ55" i="2"/>
  <c r="DA55" i="2"/>
  <c r="AG299" i="2" s="1"/>
  <c r="DG55" i="2"/>
  <c r="AH299" i="2" s="1"/>
  <c r="DH55" i="2"/>
  <c r="AI299" i="2" s="1"/>
  <c r="DN55" i="2"/>
  <c r="DO55" i="2"/>
  <c r="AK299" i="2" s="1"/>
  <c r="DU55" i="2"/>
  <c r="AL299" i="2" s="1"/>
  <c r="DV55" i="2"/>
  <c r="AM299" i="2" s="1"/>
  <c r="EB55" i="2"/>
  <c r="EC55" i="2"/>
  <c r="EI55" i="2"/>
  <c r="EJ55" i="2"/>
  <c r="AQ299" i="2" s="1"/>
  <c r="ET55" i="2"/>
  <c r="EU55" i="2"/>
  <c r="H56" i="2"/>
  <c r="I56" i="2"/>
  <c r="V56" i="2"/>
  <c r="W56" i="2"/>
  <c r="AC56" i="2"/>
  <c r="AD56" i="2"/>
  <c r="AJ56" i="2"/>
  <c r="AK56" i="2"/>
  <c r="AQ56" i="2"/>
  <c r="AR56" i="2"/>
  <c r="AX56" i="2"/>
  <c r="AY56" i="2"/>
  <c r="BE56" i="2"/>
  <c r="BF56" i="2"/>
  <c r="BL56" i="2"/>
  <c r="BM56" i="2"/>
  <c r="BW56" i="2"/>
  <c r="BX56" i="2"/>
  <c r="CE56" i="2"/>
  <c r="CF56" i="2"/>
  <c r="CS56" i="2"/>
  <c r="CT56" i="2"/>
  <c r="CZ56" i="2"/>
  <c r="DA56" i="2"/>
  <c r="DG56" i="2"/>
  <c r="DH56" i="2"/>
  <c r="DN56" i="2"/>
  <c r="DO56" i="2"/>
  <c r="DU56" i="2"/>
  <c r="DV56" i="2"/>
  <c r="EB56" i="2"/>
  <c r="EC56" i="2"/>
  <c r="EI56" i="2"/>
  <c r="EJ56" i="2"/>
  <c r="ET56" i="2"/>
  <c r="EU56" i="2"/>
  <c r="H57" i="2"/>
  <c r="I57" i="2"/>
  <c r="V57" i="2"/>
  <c r="W57" i="2"/>
  <c r="AC57" i="2"/>
  <c r="AD57" i="2"/>
  <c r="AJ57" i="2"/>
  <c r="AK57" i="2"/>
  <c r="AQ57" i="2"/>
  <c r="AR57" i="2"/>
  <c r="AX57" i="2"/>
  <c r="AY57" i="2"/>
  <c r="BE57" i="2"/>
  <c r="BF57" i="2"/>
  <c r="BL57" i="2"/>
  <c r="BM57" i="2"/>
  <c r="BW57" i="2"/>
  <c r="BX57" i="2"/>
  <c r="CE57" i="2"/>
  <c r="CF57" i="2"/>
  <c r="CS57" i="2"/>
  <c r="CT57" i="2"/>
  <c r="CZ57" i="2"/>
  <c r="DA57" i="2"/>
  <c r="DG57" i="2"/>
  <c r="DH57" i="2"/>
  <c r="DN57" i="2"/>
  <c r="DO57" i="2"/>
  <c r="DU57" i="2"/>
  <c r="DV57" i="2"/>
  <c r="EB57" i="2"/>
  <c r="EC57" i="2"/>
  <c r="EI57" i="2"/>
  <c r="EJ57" i="2"/>
  <c r="ET57" i="2"/>
  <c r="EU57" i="2"/>
  <c r="H58" i="2"/>
  <c r="D300" i="2" s="1"/>
  <c r="I58" i="2"/>
  <c r="E300" i="2" s="1"/>
  <c r="V58" i="2"/>
  <c r="W58" i="2"/>
  <c r="AC58" i="2"/>
  <c r="AD58" i="2"/>
  <c r="K300" i="2" s="1"/>
  <c r="AD61" i="2"/>
  <c r="K301" i="2" s="1"/>
  <c r="AD64" i="2"/>
  <c r="K302" i="2" s="1"/>
  <c r="AC61" i="2"/>
  <c r="J301" i="2" s="1"/>
  <c r="AC64" i="2"/>
  <c r="J302" i="2" s="1"/>
  <c r="AJ58" i="2"/>
  <c r="L300" i="2" s="1"/>
  <c r="AK58" i="2"/>
  <c r="M300" i="2" s="1"/>
  <c r="AQ58" i="2"/>
  <c r="N300" i="2" s="1"/>
  <c r="AR58" i="2"/>
  <c r="O300" i="2" s="1"/>
  <c r="AX58" i="2"/>
  <c r="P300" i="2" s="1"/>
  <c r="AY58" i="2"/>
  <c r="Q300" i="2" s="1"/>
  <c r="BE58" i="2"/>
  <c r="BF58" i="2"/>
  <c r="S300" i="2" s="1"/>
  <c r="BL58" i="2"/>
  <c r="T300" i="2" s="1"/>
  <c r="BM58" i="2"/>
  <c r="U300" i="2" s="1"/>
  <c r="BW58" i="2"/>
  <c r="X300" i="2" s="1"/>
  <c r="BX58" i="2"/>
  <c r="Y300" i="2" s="1"/>
  <c r="CE58" i="2"/>
  <c r="Z300" i="2" s="1"/>
  <c r="CF58" i="2"/>
  <c r="AA300" i="2" s="1"/>
  <c r="CS58" i="2"/>
  <c r="AD300" i="2" s="1"/>
  <c r="CT58" i="2"/>
  <c r="CZ58" i="2"/>
  <c r="AF300" i="2" s="1"/>
  <c r="DA58" i="2"/>
  <c r="AG300" i="2" s="1"/>
  <c r="DG58" i="2"/>
  <c r="AH300" i="2" s="1"/>
  <c r="DH58" i="2"/>
  <c r="AI300" i="2" s="1"/>
  <c r="DN58" i="2"/>
  <c r="AJ300" i="2" s="1"/>
  <c r="DO58" i="2"/>
  <c r="AK300" i="2" s="1"/>
  <c r="DU58" i="2"/>
  <c r="AL300" i="2" s="1"/>
  <c r="DV58" i="2"/>
  <c r="AM300" i="2" s="1"/>
  <c r="EB58" i="2"/>
  <c r="AN300" i="2" s="1"/>
  <c r="EC58" i="2"/>
  <c r="AO300" i="2" s="1"/>
  <c r="EI58" i="2"/>
  <c r="AP300" i="2" s="1"/>
  <c r="EJ58" i="2"/>
  <c r="AQ300" i="2" s="1"/>
  <c r="ET58" i="2"/>
  <c r="AT300" i="2" s="1"/>
  <c r="EU58" i="2"/>
  <c r="AU300" i="2" s="1"/>
  <c r="H59" i="2"/>
  <c r="I59" i="2"/>
  <c r="V59" i="2"/>
  <c r="W59" i="2"/>
  <c r="AC59" i="2"/>
  <c r="AD59" i="2"/>
  <c r="AJ59" i="2"/>
  <c r="AK59" i="2"/>
  <c r="AQ59" i="2"/>
  <c r="AR59" i="2"/>
  <c r="AX59" i="2"/>
  <c r="AY59" i="2"/>
  <c r="BE59" i="2"/>
  <c r="BF59" i="2"/>
  <c r="BL59" i="2"/>
  <c r="BM59" i="2"/>
  <c r="BW59" i="2"/>
  <c r="BX59" i="2"/>
  <c r="CE59" i="2"/>
  <c r="CF59" i="2"/>
  <c r="CS59" i="2"/>
  <c r="CT59" i="2"/>
  <c r="CZ59" i="2"/>
  <c r="DA59" i="2"/>
  <c r="DG59" i="2"/>
  <c r="DH59" i="2"/>
  <c r="DN59" i="2"/>
  <c r="DO59" i="2"/>
  <c r="DU59" i="2"/>
  <c r="DV59" i="2"/>
  <c r="EB59" i="2"/>
  <c r="EC59" i="2"/>
  <c r="EI59" i="2"/>
  <c r="AP485" i="2" s="1"/>
  <c r="EJ59" i="2"/>
  <c r="ET59" i="2"/>
  <c r="EU59" i="2"/>
  <c r="H60" i="2"/>
  <c r="I60" i="2"/>
  <c r="V60" i="2"/>
  <c r="W60" i="2"/>
  <c r="AC60" i="2"/>
  <c r="AD60" i="2"/>
  <c r="AJ60" i="2"/>
  <c r="AK60" i="2"/>
  <c r="AQ60" i="2"/>
  <c r="AR60" i="2"/>
  <c r="AX60" i="2"/>
  <c r="AY60" i="2"/>
  <c r="BE60" i="2"/>
  <c r="BF60" i="2"/>
  <c r="BL60" i="2"/>
  <c r="BM60" i="2"/>
  <c r="BW60" i="2"/>
  <c r="BX60" i="2"/>
  <c r="CE60" i="2"/>
  <c r="CF60" i="2"/>
  <c r="CS60" i="2"/>
  <c r="CT60" i="2"/>
  <c r="CZ60" i="2"/>
  <c r="DA60" i="2"/>
  <c r="DG60" i="2"/>
  <c r="DH60" i="2"/>
  <c r="DH61" i="2"/>
  <c r="AI301" i="2" s="1"/>
  <c r="DH62" i="2"/>
  <c r="DN60" i="2"/>
  <c r="DO60" i="2"/>
  <c r="DU60" i="2"/>
  <c r="DV60" i="2"/>
  <c r="EB60" i="2"/>
  <c r="EC60" i="2"/>
  <c r="EI60" i="2"/>
  <c r="EJ60" i="2"/>
  <c r="ET60" i="2"/>
  <c r="EU60" i="2"/>
  <c r="H61" i="2"/>
  <c r="I61" i="2"/>
  <c r="E301" i="2" s="1"/>
  <c r="V61" i="2"/>
  <c r="W61" i="2"/>
  <c r="I301" i="2" s="1"/>
  <c r="AJ61" i="2"/>
  <c r="L301" i="2" s="1"/>
  <c r="AK61" i="2"/>
  <c r="M301" i="2" s="1"/>
  <c r="AQ61" i="2"/>
  <c r="N301" i="2" s="1"/>
  <c r="AR61" i="2"/>
  <c r="O301" i="2" s="1"/>
  <c r="AX61" i="2"/>
  <c r="AY61" i="2"/>
  <c r="Q301" i="2" s="1"/>
  <c r="BE61" i="2"/>
  <c r="BF61" i="2"/>
  <c r="S301" i="2" s="1"/>
  <c r="BL61" i="2"/>
  <c r="T301" i="2" s="1"/>
  <c r="BM61" i="2"/>
  <c r="U301" i="2" s="1"/>
  <c r="BW61" i="2"/>
  <c r="X301" i="2" s="1"/>
  <c r="BX61" i="2"/>
  <c r="Y301" i="2" s="1"/>
  <c r="CE61" i="2"/>
  <c r="CF61" i="2"/>
  <c r="AA301" i="2" s="1"/>
  <c r="CS61" i="2"/>
  <c r="AD301" i="2" s="1"/>
  <c r="CT61" i="2"/>
  <c r="AE301" i="2" s="1"/>
  <c r="CZ61" i="2"/>
  <c r="AF301" i="2" s="1"/>
  <c r="DA61" i="2"/>
  <c r="AG301" i="2" s="1"/>
  <c r="DG61" i="2"/>
  <c r="AH301" i="2" s="1"/>
  <c r="DN61" i="2"/>
  <c r="AJ301" i="2" s="1"/>
  <c r="DO61" i="2"/>
  <c r="DU61" i="2"/>
  <c r="AL301" i="2" s="1"/>
  <c r="DV61" i="2"/>
  <c r="EB61" i="2"/>
  <c r="AN301" i="2" s="1"/>
  <c r="EC61" i="2"/>
  <c r="AO301" i="2" s="1"/>
  <c r="EI61" i="2"/>
  <c r="AP301" i="2" s="1"/>
  <c r="EJ61" i="2"/>
  <c r="ET61" i="2"/>
  <c r="AT301" i="2" s="1"/>
  <c r="EU61" i="2"/>
  <c r="H62" i="2"/>
  <c r="I62" i="2"/>
  <c r="V62" i="2"/>
  <c r="W62" i="2"/>
  <c r="AC62" i="2"/>
  <c r="AD62" i="2"/>
  <c r="AJ62" i="2"/>
  <c r="AK62" i="2"/>
  <c r="AQ62" i="2"/>
  <c r="AR62" i="2"/>
  <c r="AX62" i="2"/>
  <c r="AY62" i="2"/>
  <c r="BE62" i="2"/>
  <c r="BF62" i="2"/>
  <c r="BL62" i="2"/>
  <c r="BW62" i="2"/>
  <c r="BX62" i="2"/>
  <c r="CE62" i="2"/>
  <c r="CF62" i="2"/>
  <c r="CS62" i="2"/>
  <c r="CT62" i="2"/>
  <c r="CZ62" i="2"/>
  <c r="DA62" i="2"/>
  <c r="DG62" i="2"/>
  <c r="DN62" i="2"/>
  <c r="DO62" i="2"/>
  <c r="DU62" i="2"/>
  <c r="DV62" i="2"/>
  <c r="EB62" i="2"/>
  <c r="EC62" i="2"/>
  <c r="EI62" i="2"/>
  <c r="EJ62" i="2"/>
  <c r="ET62" i="2"/>
  <c r="EU62" i="2"/>
  <c r="H63" i="2"/>
  <c r="I63" i="2"/>
  <c r="V63" i="2"/>
  <c r="W63" i="2"/>
  <c r="AC63" i="2"/>
  <c r="AD63" i="2"/>
  <c r="AJ63" i="2"/>
  <c r="AK63" i="2"/>
  <c r="AQ63" i="2"/>
  <c r="AR63" i="2"/>
  <c r="AX63" i="2"/>
  <c r="AY63" i="2"/>
  <c r="BE63" i="2"/>
  <c r="BF63" i="2"/>
  <c r="BL63" i="2"/>
  <c r="BW63" i="2"/>
  <c r="BX63" i="2"/>
  <c r="CE63" i="2"/>
  <c r="CF63" i="2"/>
  <c r="CS63" i="2"/>
  <c r="CT63" i="2"/>
  <c r="CZ63" i="2"/>
  <c r="DA63" i="2"/>
  <c r="DG63" i="2"/>
  <c r="DH63" i="2"/>
  <c r="DN63" i="2"/>
  <c r="DO63" i="2"/>
  <c r="DU63" i="2"/>
  <c r="DV63" i="2"/>
  <c r="EB63" i="2"/>
  <c r="EC63" i="2"/>
  <c r="EI63" i="2"/>
  <c r="EJ63" i="2"/>
  <c r="ET63" i="2"/>
  <c r="EU63" i="2"/>
  <c r="H64" i="2"/>
  <c r="D302" i="2" s="1"/>
  <c r="I64" i="2"/>
  <c r="E302" i="2" s="1"/>
  <c r="V64" i="2"/>
  <c r="H302" i="2" s="1"/>
  <c r="W64" i="2"/>
  <c r="I302" i="2" s="1"/>
  <c r="AJ64" i="2"/>
  <c r="L302" i="2" s="1"/>
  <c r="AK64" i="2"/>
  <c r="M302" i="2" s="1"/>
  <c r="AQ64" i="2"/>
  <c r="AR64" i="2"/>
  <c r="AX64" i="2"/>
  <c r="AY64" i="2"/>
  <c r="BE64" i="2"/>
  <c r="BF64" i="2"/>
  <c r="S302" i="2" s="1"/>
  <c r="BL64" i="2"/>
  <c r="T302" i="2" s="1"/>
  <c r="BW64" i="2"/>
  <c r="BX64" i="2"/>
  <c r="CE64" i="2"/>
  <c r="CF64" i="2"/>
  <c r="CS64" i="2"/>
  <c r="AD302" i="2" s="1"/>
  <c r="CT64" i="2"/>
  <c r="AE302" i="2" s="1"/>
  <c r="CZ64" i="2"/>
  <c r="AF302" i="2" s="1"/>
  <c r="DA64" i="2"/>
  <c r="AG302" i="2" s="1"/>
  <c r="DG64" i="2"/>
  <c r="AH302" i="2" s="1"/>
  <c r="DH64" i="2"/>
  <c r="DN64" i="2"/>
  <c r="DO64" i="2"/>
  <c r="DU64" i="2"/>
  <c r="AL302" i="2" s="1"/>
  <c r="DV64" i="2"/>
  <c r="AM302" i="2" s="1"/>
  <c r="EB64" i="2"/>
  <c r="AN302" i="2" s="1"/>
  <c r="EC64" i="2"/>
  <c r="AO302" i="2" s="1"/>
  <c r="EI64" i="2"/>
  <c r="AP302" i="2" s="1"/>
  <c r="EJ64" i="2"/>
  <c r="ET64" i="2"/>
  <c r="EU64" i="2"/>
  <c r="H65" i="2"/>
  <c r="I65" i="2"/>
  <c r="V65" i="2"/>
  <c r="W65" i="2"/>
  <c r="AC65" i="2"/>
  <c r="AD65" i="2"/>
  <c r="AJ65" i="2"/>
  <c r="AK65" i="2"/>
  <c r="AQ65" i="2"/>
  <c r="AR65" i="2"/>
  <c r="AX65" i="2"/>
  <c r="AY65" i="2"/>
  <c r="BE65" i="2"/>
  <c r="BF65" i="2"/>
  <c r="BL65" i="2"/>
  <c r="BW65" i="2"/>
  <c r="BX65" i="2"/>
  <c r="CE65" i="2"/>
  <c r="CF65" i="2"/>
  <c r="CS65" i="2"/>
  <c r="CT65" i="2"/>
  <c r="CZ65" i="2"/>
  <c r="DA65" i="2"/>
  <c r="DG65" i="2"/>
  <c r="DH65" i="2"/>
  <c r="DN65" i="2"/>
  <c r="DO65" i="2"/>
  <c r="DU65" i="2"/>
  <c r="DV65" i="2"/>
  <c r="EB65" i="2"/>
  <c r="EC65" i="2"/>
  <c r="EI65" i="2"/>
  <c r="EJ65" i="2"/>
  <c r="ET65" i="2"/>
  <c r="EU65" i="2"/>
  <c r="H66" i="2"/>
  <c r="I66" i="2"/>
  <c r="V66" i="2"/>
  <c r="V67" i="2"/>
  <c r="H303" i="2" s="1"/>
  <c r="V68" i="2"/>
  <c r="W66" i="2"/>
  <c r="AC66" i="2"/>
  <c r="AD66" i="2"/>
  <c r="AJ66" i="2"/>
  <c r="AJ67" i="2"/>
  <c r="L303" i="2" s="1"/>
  <c r="AJ68" i="2"/>
  <c r="AK66" i="2"/>
  <c r="AQ66" i="2"/>
  <c r="AR66" i="2"/>
  <c r="AX66" i="2"/>
  <c r="AY66" i="2"/>
  <c r="BE66" i="2"/>
  <c r="BF66" i="2"/>
  <c r="BL66" i="2"/>
  <c r="BL67" i="2"/>
  <c r="BW66" i="2"/>
  <c r="BX66" i="2"/>
  <c r="CE66" i="2"/>
  <c r="CF66" i="2"/>
  <c r="CS66" i="2"/>
  <c r="CT66" i="2"/>
  <c r="CZ66" i="2"/>
  <c r="DA66" i="2"/>
  <c r="DG66" i="2"/>
  <c r="DH66" i="2"/>
  <c r="DN66" i="2"/>
  <c r="DO66" i="2"/>
  <c r="DU66" i="2"/>
  <c r="DV66" i="2"/>
  <c r="EB66" i="2"/>
  <c r="EC66" i="2"/>
  <c r="EI66" i="2"/>
  <c r="EJ66" i="2"/>
  <c r="ET66" i="2"/>
  <c r="EU66" i="2"/>
  <c r="H67" i="2"/>
  <c r="D303" i="2" s="1"/>
  <c r="I67" i="2"/>
  <c r="E303" i="2" s="1"/>
  <c r="W67" i="2"/>
  <c r="AC67" i="2"/>
  <c r="AD67" i="2"/>
  <c r="K303" i="2" s="1"/>
  <c r="AK67" i="2"/>
  <c r="M303" i="2" s="1"/>
  <c r="AQ67" i="2"/>
  <c r="N303" i="2" s="1"/>
  <c r="AR67" i="2"/>
  <c r="O303" i="2" s="1"/>
  <c r="AX67" i="2"/>
  <c r="P303" i="2" s="1"/>
  <c r="AY67" i="2"/>
  <c r="Q303" i="2" s="1"/>
  <c r="BE67" i="2"/>
  <c r="BF67" i="2"/>
  <c r="S303" i="2" s="1"/>
  <c r="BW67" i="2"/>
  <c r="X303" i="2" s="1"/>
  <c r="BX67" i="2"/>
  <c r="Y303" i="2" s="1"/>
  <c r="CE67" i="2"/>
  <c r="Z303" i="2" s="1"/>
  <c r="CF67" i="2"/>
  <c r="AA303" i="2" s="1"/>
  <c r="CS67" i="2"/>
  <c r="CT67" i="2"/>
  <c r="AE303" i="2" s="1"/>
  <c r="CZ67" i="2"/>
  <c r="AF303" i="2" s="1"/>
  <c r="DA67" i="2"/>
  <c r="AG303" i="2" s="1"/>
  <c r="DG67" i="2"/>
  <c r="AH303" i="2" s="1"/>
  <c r="DH67" i="2"/>
  <c r="AI303" i="2" s="1"/>
  <c r="DN67" i="2"/>
  <c r="AJ303" i="2" s="1"/>
  <c r="DO67" i="2"/>
  <c r="AK303" i="2" s="1"/>
  <c r="DU67" i="2"/>
  <c r="DV67" i="2"/>
  <c r="AM303" i="2" s="1"/>
  <c r="EB67" i="2"/>
  <c r="AN303" i="2" s="1"/>
  <c r="EC67" i="2"/>
  <c r="AO303" i="2" s="1"/>
  <c r="EI67" i="2"/>
  <c r="AP303" i="2" s="1"/>
  <c r="EJ67" i="2"/>
  <c r="AQ303" i="2" s="1"/>
  <c r="AQ656" i="2" s="1"/>
  <c r="ET67" i="2"/>
  <c r="AT303" i="2" s="1"/>
  <c r="EU67" i="2"/>
  <c r="AU303" i="2" s="1"/>
  <c r="H68" i="2"/>
  <c r="I68" i="2"/>
  <c r="W68" i="2"/>
  <c r="AC68" i="2"/>
  <c r="AD68" i="2"/>
  <c r="AK68" i="2"/>
  <c r="AQ68" i="2"/>
  <c r="AR68" i="2"/>
  <c r="AX68" i="2"/>
  <c r="AY68" i="2"/>
  <c r="BE68" i="2"/>
  <c r="BF68" i="2"/>
  <c r="BW68" i="2"/>
  <c r="BX68" i="2"/>
  <c r="CE68" i="2"/>
  <c r="CF68" i="2"/>
  <c r="CS68" i="2"/>
  <c r="CT68" i="2"/>
  <c r="CZ68" i="2"/>
  <c r="DA68" i="2"/>
  <c r="DG68" i="2"/>
  <c r="DH68" i="2"/>
  <c r="DN68" i="2"/>
  <c r="DO68" i="2"/>
  <c r="DU68" i="2"/>
  <c r="DV68" i="2"/>
  <c r="EB68" i="2"/>
  <c r="EC68" i="2"/>
  <c r="ET68" i="2"/>
  <c r="EU68" i="2"/>
  <c r="H69" i="2"/>
  <c r="I69" i="2"/>
  <c r="V69" i="2"/>
  <c r="W69" i="2"/>
  <c r="AC69" i="2"/>
  <c r="AD69" i="2"/>
  <c r="AJ69" i="2"/>
  <c r="AK69" i="2"/>
  <c r="AQ69" i="2"/>
  <c r="AR69" i="2"/>
  <c r="AX69" i="2"/>
  <c r="AY69" i="2"/>
  <c r="BE69" i="2"/>
  <c r="BF69" i="2"/>
  <c r="BW69" i="2"/>
  <c r="BX69" i="2"/>
  <c r="CE69" i="2"/>
  <c r="CF69" i="2"/>
  <c r="CF70" i="2"/>
  <c r="AA304" i="2" s="1"/>
  <c r="CF71" i="2"/>
  <c r="CS69" i="2"/>
  <c r="CT69" i="2"/>
  <c r="CZ69" i="2"/>
  <c r="DA69" i="2"/>
  <c r="DG69" i="2"/>
  <c r="DH69" i="2"/>
  <c r="DN69" i="2"/>
  <c r="DO69" i="2"/>
  <c r="DU69" i="2"/>
  <c r="DV69" i="2"/>
  <c r="EB69" i="2"/>
  <c r="EC69" i="2"/>
  <c r="ET69" i="2"/>
  <c r="EU69" i="2"/>
  <c r="H70" i="2"/>
  <c r="D304" i="2" s="1"/>
  <c r="I70" i="2"/>
  <c r="E304" i="2" s="1"/>
  <c r="V70" i="2"/>
  <c r="W70" i="2"/>
  <c r="AC70" i="2"/>
  <c r="AD70" i="2"/>
  <c r="K304" i="2" s="1"/>
  <c r="AJ70" i="2"/>
  <c r="L304" i="2" s="1"/>
  <c r="AK70" i="2"/>
  <c r="M304" i="2" s="1"/>
  <c r="AQ70" i="2"/>
  <c r="N304" i="2" s="1"/>
  <c r="AR70" i="2"/>
  <c r="O304" i="2" s="1"/>
  <c r="AX70" i="2"/>
  <c r="AY70" i="2"/>
  <c r="Q304" i="2" s="1"/>
  <c r="BE70" i="2"/>
  <c r="BF70" i="2"/>
  <c r="S304" i="2" s="1"/>
  <c r="BL70" i="2"/>
  <c r="T304" i="2" s="1"/>
  <c r="BW70" i="2"/>
  <c r="BX70" i="2"/>
  <c r="CE70" i="2"/>
  <c r="Z304" i="2" s="1"/>
  <c r="CS70" i="2"/>
  <c r="AD304" i="2" s="1"/>
  <c r="CT70" i="2"/>
  <c r="AE304" i="2" s="1"/>
  <c r="CZ70" i="2"/>
  <c r="DA70" i="2"/>
  <c r="AG304" i="2" s="1"/>
  <c r="DG70" i="2"/>
  <c r="AH304" i="2" s="1"/>
  <c r="DH70" i="2"/>
  <c r="AI304" i="2" s="1"/>
  <c r="DN70" i="2"/>
  <c r="AJ304" i="2" s="1"/>
  <c r="DO70" i="2"/>
  <c r="AK304" i="2" s="1"/>
  <c r="DO73" i="2"/>
  <c r="AK305" i="2" s="1"/>
  <c r="DO76" i="2"/>
  <c r="AK306" i="2" s="1"/>
  <c r="DU70" i="2"/>
  <c r="AL304" i="2" s="1"/>
  <c r="DV70" i="2"/>
  <c r="AM304" i="2" s="1"/>
  <c r="EB70" i="2"/>
  <c r="AN304" i="2" s="1"/>
  <c r="EC70" i="2"/>
  <c r="AO304" i="2" s="1"/>
  <c r="ET70" i="2"/>
  <c r="AT304" i="2" s="1"/>
  <c r="EU70" i="2"/>
  <c r="AU304" i="2" s="1"/>
  <c r="H71" i="2"/>
  <c r="I71" i="2"/>
  <c r="V71" i="2"/>
  <c r="W71" i="2"/>
  <c r="AC71" i="2"/>
  <c r="AD71" i="2"/>
  <c r="AJ71" i="2"/>
  <c r="AK71" i="2"/>
  <c r="AQ71" i="2"/>
  <c r="AR71" i="2"/>
  <c r="AX71" i="2"/>
  <c r="AY71" i="2"/>
  <c r="BE71" i="2"/>
  <c r="BF71" i="2"/>
  <c r="BL71" i="2"/>
  <c r="BW71" i="2"/>
  <c r="BX71" i="2"/>
  <c r="CE71" i="2"/>
  <c r="CS71" i="2"/>
  <c r="CT71" i="2"/>
  <c r="CZ71" i="2"/>
  <c r="DA71" i="2"/>
  <c r="DG71" i="2"/>
  <c r="DH71" i="2"/>
  <c r="DN71" i="2"/>
  <c r="DO71" i="2"/>
  <c r="DU71" i="2"/>
  <c r="DV71" i="2"/>
  <c r="EB71" i="2"/>
  <c r="EC71" i="2"/>
  <c r="ET71" i="2"/>
  <c r="EU71" i="2"/>
  <c r="H72" i="2"/>
  <c r="I72" i="2"/>
  <c r="V72" i="2"/>
  <c r="W72" i="2"/>
  <c r="W73" i="2"/>
  <c r="I305" i="2" s="1"/>
  <c r="W74" i="2"/>
  <c r="AC72" i="2"/>
  <c r="AD72" i="2"/>
  <c r="AJ72" i="2"/>
  <c r="AK72" i="2"/>
  <c r="AQ72" i="2"/>
  <c r="AR72" i="2"/>
  <c r="AX72" i="2"/>
  <c r="AY72" i="2"/>
  <c r="BE72" i="2"/>
  <c r="BF72" i="2"/>
  <c r="BL72" i="2"/>
  <c r="T490" i="2" s="1"/>
  <c r="BW72" i="2"/>
  <c r="BW73" i="2"/>
  <c r="X305" i="2" s="1"/>
  <c r="BW74" i="2"/>
  <c r="BW75" i="2"/>
  <c r="BW76" i="2"/>
  <c r="X306" i="2" s="1"/>
  <c r="BW77" i="2"/>
  <c r="BX72" i="2"/>
  <c r="CE72" i="2"/>
  <c r="CF72" i="2"/>
  <c r="CS72" i="2"/>
  <c r="CS73" i="2"/>
  <c r="AD305" i="2" s="1"/>
  <c r="CS74" i="2"/>
  <c r="CS75" i="2"/>
  <c r="CS76" i="2"/>
  <c r="CS77" i="2"/>
  <c r="CT72" i="2"/>
  <c r="CZ72" i="2"/>
  <c r="DA72" i="2"/>
  <c r="DA73" i="2"/>
  <c r="AG305" i="2" s="1"/>
  <c r="DA74" i="2"/>
  <c r="DG72" i="2"/>
  <c r="DG73" i="2"/>
  <c r="DG74" i="2"/>
  <c r="DH72" i="2"/>
  <c r="DN72" i="2"/>
  <c r="DO72" i="2"/>
  <c r="DO74" i="2"/>
  <c r="DU72" i="2"/>
  <c r="DU73" i="2"/>
  <c r="AL305" i="2" s="1"/>
  <c r="DU74" i="2"/>
  <c r="DV72" i="2"/>
  <c r="EB72" i="2"/>
  <c r="EC72" i="2"/>
  <c r="EC73" i="2"/>
  <c r="AO305" i="2" s="1"/>
  <c r="EC74" i="2"/>
  <c r="EI72" i="2"/>
  <c r="AP490" i="2" s="1"/>
  <c r="ET72" i="2"/>
  <c r="EU72" i="2"/>
  <c r="H73" i="2"/>
  <c r="D305" i="2" s="1"/>
  <c r="I73" i="2"/>
  <c r="V73" i="2"/>
  <c r="AC73" i="2"/>
  <c r="J305" i="2" s="1"/>
  <c r="AD73" i="2"/>
  <c r="K305" i="2" s="1"/>
  <c r="AJ73" i="2"/>
  <c r="L305" i="2" s="1"/>
  <c r="AK73" i="2"/>
  <c r="M305" i="2" s="1"/>
  <c r="AQ73" i="2"/>
  <c r="N305" i="2" s="1"/>
  <c r="AQ76" i="2"/>
  <c r="N306" i="2" s="1"/>
  <c r="AR73" i="2"/>
  <c r="O305" i="2" s="1"/>
  <c r="AX73" i="2"/>
  <c r="AY73" i="2"/>
  <c r="Q305" i="2" s="1"/>
  <c r="BE73" i="2"/>
  <c r="BF73" i="2"/>
  <c r="S305" i="2" s="1"/>
  <c r="BX73" i="2"/>
  <c r="Y305" i="2" s="1"/>
  <c r="CE73" i="2"/>
  <c r="Z305" i="2" s="1"/>
  <c r="CF73" i="2"/>
  <c r="AA305" i="2" s="1"/>
  <c r="CT73" i="2"/>
  <c r="CZ73" i="2"/>
  <c r="AF305" i="2" s="1"/>
  <c r="DH73" i="2"/>
  <c r="AI305" i="2" s="1"/>
  <c r="DN73" i="2"/>
  <c r="AJ305" i="2" s="1"/>
  <c r="DV73" i="2"/>
  <c r="AM305" i="2" s="1"/>
  <c r="EB73" i="2"/>
  <c r="ET73" i="2"/>
  <c r="EU73" i="2"/>
  <c r="H74" i="2"/>
  <c r="I74" i="2"/>
  <c r="V74" i="2"/>
  <c r="AC74" i="2"/>
  <c r="AD74" i="2"/>
  <c r="AJ74" i="2"/>
  <c r="AK74" i="2"/>
  <c r="AQ74" i="2"/>
  <c r="AR74" i="2"/>
  <c r="AX74" i="2"/>
  <c r="AY74" i="2"/>
  <c r="BE74" i="2"/>
  <c r="BF74" i="2"/>
  <c r="BX74" i="2"/>
  <c r="CE74" i="2"/>
  <c r="CF74" i="2"/>
  <c r="CT74" i="2"/>
  <c r="CZ74" i="2"/>
  <c r="DH74" i="2"/>
  <c r="DN74" i="2"/>
  <c r="DV74" i="2"/>
  <c r="EB74" i="2"/>
  <c r="ET74" i="2"/>
  <c r="EU74" i="2"/>
  <c r="H75" i="2"/>
  <c r="I75" i="2"/>
  <c r="V75" i="2"/>
  <c r="W75" i="2"/>
  <c r="AC75" i="2"/>
  <c r="AD75" i="2"/>
  <c r="AJ75" i="2"/>
  <c r="AK75" i="2"/>
  <c r="AQ75" i="2"/>
  <c r="AQ77" i="2"/>
  <c r="AR75" i="2"/>
  <c r="AX75" i="2"/>
  <c r="AY75" i="2"/>
  <c r="BE75" i="2"/>
  <c r="BF75" i="2"/>
  <c r="BX75" i="2"/>
  <c r="CE75" i="2"/>
  <c r="CF75" i="2"/>
  <c r="CT75" i="2"/>
  <c r="CZ75" i="2"/>
  <c r="DA75" i="2"/>
  <c r="DG75" i="2"/>
  <c r="DH75" i="2"/>
  <c r="DN75" i="2"/>
  <c r="DO75" i="2"/>
  <c r="DU75" i="2"/>
  <c r="DV75" i="2"/>
  <c r="EB75" i="2"/>
  <c r="EC75" i="2"/>
  <c r="ET75" i="2"/>
  <c r="EU75" i="2"/>
  <c r="H76" i="2"/>
  <c r="D306" i="2" s="1"/>
  <c r="I76" i="2"/>
  <c r="E306" i="2" s="1"/>
  <c r="V76" i="2"/>
  <c r="W76" i="2"/>
  <c r="I306" i="2" s="1"/>
  <c r="AC76" i="2"/>
  <c r="J306" i="2" s="1"/>
  <c r="AD76" i="2"/>
  <c r="K306" i="2" s="1"/>
  <c r="AJ76" i="2"/>
  <c r="L306" i="2" s="1"/>
  <c r="AK76" i="2"/>
  <c r="M306" i="2" s="1"/>
  <c r="AR76" i="2"/>
  <c r="AX76" i="2"/>
  <c r="AY76" i="2"/>
  <c r="BE76" i="2"/>
  <c r="BF76" i="2"/>
  <c r="S306" i="2" s="1"/>
  <c r="BX76" i="2"/>
  <c r="Y306" i="2" s="1"/>
  <c r="CE76" i="2"/>
  <c r="Z306" i="2" s="1"/>
  <c r="CF76" i="2"/>
  <c r="AA306" i="2" s="1"/>
  <c r="CT76" i="2"/>
  <c r="AE306" i="2" s="1"/>
  <c r="CZ76" i="2"/>
  <c r="DA76" i="2"/>
  <c r="AG306" i="2" s="1"/>
  <c r="DG76" i="2"/>
  <c r="AH306" i="2" s="1"/>
  <c r="DH76" i="2"/>
  <c r="AI306" i="2" s="1"/>
  <c r="DN76" i="2"/>
  <c r="AJ306" i="2" s="1"/>
  <c r="DU76" i="2"/>
  <c r="AL306" i="2" s="1"/>
  <c r="DV76" i="2"/>
  <c r="AM306" i="2" s="1"/>
  <c r="EB76" i="2"/>
  <c r="AN306" i="2" s="1"/>
  <c r="EC76" i="2"/>
  <c r="ET76" i="2"/>
  <c r="EU76" i="2"/>
  <c r="AU306" i="2" s="1"/>
  <c r="H77" i="2"/>
  <c r="I77" i="2"/>
  <c r="V77" i="2"/>
  <c r="W77" i="2"/>
  <c r="AC77" i="2"/>
  <c r="AD77" i="2"/>
  <c r="AJ77" i="2"/>
  <c r="AK77" i="2"/>
  <c r="AR77" i="2"/>
  <c r="AX77" i="2"/>
  <c r="AY77" i="2"/>
  <c r="BE77" i="2"/>
  <c r="BF77" i="2"/>
  <c r="BL77" i="2"/>
  <c r="T491" i="2" s="1"/>
  <c r="BX77" i="2"/>
  <c r="CE77" i="2"/>
  <c r="CF77" i="2"/>
  <c r="CT77" i="2"/>
  <c r="CZ77" i="2"/>
  <c r="DA77" i="2"/>
  <c r="DG77" i="2"/>
  <c r="DH77" i="2"/>
  <c r="DN77" i="2"/>
  <c r="DO77" i="2"/>
  <c r="DU77" i="2"/>
  <c r="DV77" i="2"/>
  <c r="EB77" i="2"/>
  <c r="EC77" i="2"/>
  <c r="ET77" i="2"/>
  <c r="EU77" i="2"/>
  <c r="H78" i="2"/>
  <c r="I78" i="2"/>
  <c r="V78" i="2"/>
  <c r="W78" i="2"/>
  <c r="AC78" i="2"/>
  <c r="AD78" i="2"/>
  <c r="AJ78" i="2"/>
  <c r="AK78" i="2"/>
  <c r="AQ78" i="2"/>
  <c r="AR78" i="2"/>
  <c r="AX78" i="2"/>
  <c r="AY78" i="2"/>
  <c r="BE78" i="2"/>
  <c r="BF78" i="2"/>
  <c r="BL78" i="2"/>
  <c r="BW78" i="2"/>
  <c r="BX78" i="2"/>
  <c r="CE78" i="2"/>
  <c r="CF78" i="2"/>
  <c r="CS78" i="2"/>
  <c r="CT78" i="2"/>
  <c r="CZ78" i="2"/>
  <c r="DA78" i="2"/>
  <c r="DG78" i="2"/>
  <c r="DH78" i="2"/>
  <c r="DN78" i="2"/>
  <c r="DO78" i="2"/>
  <c r="DU78" i="2"/>
  <c r="DV78" i="2"/>
  <c r="EB78" i="2"/>
  <c r="EC78" i="2"/>
  <c r="ET78" i="2"/>
  <c r="EU78" i="2"/>
  <c r="H79" i="2"/>
  <c r="D307" i="2" s="1"/>
  <c r="I79" i="2"/>
  <c r="E307" i="2" s="1"/>
  <c r="V79" i="2"/>
  <c r="H307" i="2" s="1"/>
  <c r="W79" i="2"/>
  <c r="I307" i="2" s="1"/>
  <c r="AC79" i="2"/>
  <c r="J307" i="2" s="1"/>
  <c r="AD79" i="2"/>
  <c r="K307" i="2" s="1"/>
  <c r="AJ79" i="2"/>
  <c r="L307" i="2" s="1"/>
  <c r="AK79" i="2"/>
  <c r="M307" i="2" s="1"/>
  <c r="AQ79" i="2"/>
  <c r="N307" i="2" s="1"/>
  <c r="AR79" i="2"/>
  <c r="O307" i="2" s="1"/>
  <c r="AX79" i="2"/>
  <c r="P307" i="2" s="1"/>
  <c r="AY79" i="2"/>
  <c r="Q307" i="2" s="1"/>
  <c r="BE79" i="2"/>
  <c r="BF79" i="2"/>
  <c r="S307" i="2" s="1"/>
  <c r="BL79" i="2"/>
  <c r="T307" i="2" s="1"/>
  <c r="BM79" i="2"/>
  <c r="BW79" i="2"/>
  <c r="X307" i="2" s="1"/>
  <c r="BX79" i="2"/>
  <c r="Y307" i="2" s="1"/>
  <c r="BX82" i="2"/>
  <c r="Y308" i="2" s="1"/>
  <c r="BX85" i="2"/>
  <c r="Y309" i="2" s="1"/>
  <c r="BX88" i="2"/>
  <c r="Y310" i="2" s="1"/>
  <c r="CE79" i="2"/>
  <c r="CF79" i="2"/>
  <c r="AA307" i="2" s="1"/>
  <c r="CS79" i="2"/>
  <c r="AD307" i="2" s="1"/>
  <c r="CT79" i="2"/>
  <c r="AE307" i="2" s="1"/>
  <c r="CZ79" i="2"/>
  <c r="AF307" i="2" s="1"/>
  <c r="DA79" i="2"/>
  <c r="DG79" i="2"/>
  <c r="AH307" i="2" s="1"/>
  <c r="DH79" i="2"/>
  <c r="AI307" i="2" s="1"/>
  <c r="DN79" i="2"/>
  <c r="DO79" i="2"/>
  <c r="AK307" i="2" s="1"/>
  <c r="DU79" i="2"/>
  <c r="DV79" i="2"/>
  <c r="AM307" i="2" s="1"/>
  <c r="EB79" i="2"/>
  <c r="AN307" i="2" s="1"/>
  <c r="EC79" i="2"/>
  <c r="ET79" i="2"/>
  <c r="EU79" i="2"/>
  <c r="H80" i="2"/>
  <c r="I80" i="2"/>
  <c r="V80" i="2"/>
  <c r="W80" i="2"/>
  <c r="AC80" i="2"/>
  <c r="AD80" i="2"/>
  <c r="AJ80" i="2"/>
  <c r="AK80" i="2"/>
  <c r="AQ80" i="2"/>
  <c r="AR80" i="2"/>
  <c r="AX80" i="2"/>
  <c r="AY80" i="2"/>
  <c r="BE80" i="2"/>
  <c r="BF80" i="2"/>
  <c r="BL80" i="2"/>
  <c r="BW80" i="2"/>
  <c r="BX80" i="2"/>
  <c r="CE80" i="2"/>
  <c r="CF80" i="2"/>
  <c r="CS80" i="2"/>
  <c r="CT80" i="2"/>
  <c r="CZ80" i="2"/>
  <c r="DA80" i="2"/>
  <c r="DG80" i="2"/>
  <c r="DH80" i="2"/>
  <c r="DN80" i="2"/>
  <c r="DO80" i="2"/>
  <c r="DU80" i="2"/>
  <c r="DV80" i="2"/>
  <c r="EB80" i="2"/>
  <c r="EC80" i="2"/>
  <c r="ET80" i="2"/>
  <c r="EU80" i="2"/>
  <c r="H81" i="2"/>
  <c r="I81" i="2"/>
  <c r="V81" i="2"/>
  <c r="W81" i="2"/>
  <c r="AC81" i="2"/>
  <c r="AD81" i="2"/>
  <c r="AJ81" i="2"/>
  <c r="AK81" i="2"/>
  <c r="AQ81" i="2"/>
  <c r="AR81" i="2"/>
  <c r="AX81" i="2"/>
  <c r="AY81" i="2"/>
  <c r="BE81" i="2"/>
  <c r="BF81" i="2"/>
  <c r="BL81" i="2"/>
  <c r="BM81" i="2"/>
  <c r="U493" i="2" s="1"/>
  <c r="BW81" i="2"/>
  <c r="BX81" i="2"/>
  <c r="CE81" i="2"/>
  <c r="CF81" i="2"/>
  <c r="CS81" i="2"/>
  <c r="CT81" i="2"/>
  <c r="CZ81" i="2"/>
  <c r="DA81" i="2"/>
  <c r="DG81" i="2"/>
  <c r="DH81" i="2"/>
  <c r="DN81" i="2"/>
  <c r="DO81" i="2"/>
  <c r="DU81" i="2"/>
  <c r="DV81" i="2"/>
  <c r="EB81" i="2"/>
  <c r="EC81" i="2"/>
  <c r="ET81" i="2"/>
  <c r="EU81" i="2"/>
  <c r="H82" i="2"/>
  <c r="D308" i="2" s="1"/>
  <c r="I82" i="2"/>
  <c r="E308" i="2" s="1"/>
  <c r="V82" i="2"/>
  <c r="H308" i="2" s="1"/>
  <c r="W82" i="2"/>
  <c r="I308" i="2" s="1"/>
  <c r="AC82" i="2"/>
  <c r="J308" i="2" s="1"/>
  <c r="AD82" i="2"/>
  <c r="K308" i="2" s="1"/>
  <c r="AJ82" i="2"/>
  <c r="L308" i="2" s="1"/>
  <c r="AK82" i="2"/>
  <c r="AQ82" i="2"/>
  <c r="N308" i="2" s="1"/>
  <c r="AR82" i="2"/>
  <c r="O308" i="2" s="1"/>
  <c r="AX82" i="2"/>
  <c r="AY82" i="2"/>
  <c r="BE82" i="2"/>
  <c r="BF82" i="2"/>
  <c r="S308" i="2" s="1"/>
  <c r="BL82" i="2"/>
  <c r="T308" i="2" s="1"/>
  <c r="BW82" i="2"/>
  <c r="X308" i="2" s="1"/>
  <c r="CE82" i="2"/>
  <c r="Z308" i="2" s="1"/>
  <c r="CF82" i="2"/>
  <c r="AA308" i="2" s="1"/>
  <c r="CS82" i="2"/>
  <c r="AD308" i="2" s="1"/>
  <c r="CT82" i="2"/>
  <c r="AE308" i="2" s="1"/>
  <c r="CZ82" i="2"/>
  <c r="DA82" i="2"/>
  <c r="AG308" i="2" s="1"/>
  <c r="DG82" i="2"/>
  <c r="AH308" i="2" s="1"/>
  <c r="DH82" i="2"/>
  <c r="AI308" i="2" s="1"/>
  <c r="DN82" i="2"/>
  <c r="AJ308" i="2" s="1"/>
  <c r="DN83" i="2"/>
  <c r="DO82" i="2"/>
  <c r="DU82" i="2"/>
  <c r="AL308" i="2" s="1"/>
  <c r="DV82" i="2"/>
  <c r="AM308" i="2" s="1"/>
  <c r="EB82" i="2"/>
  <c r="AN308" i="2" s="1"/>
  <c r="EC82" i="2"/>
  <c r="AO308" i="2" s="1"/>
  <c r="ET82" i="2"/>
  <c r="EU82" i="2"/>
  <c r="AU308" i="2" s="1"/>
  <c r="H83" i="2"/>
  <c r="I83" i="2"/>
  <c r="V83" i="2"/>
  <c r="W83" i="2"/>
  <c r="AC83" i="2"/>
  <c r="AD83" i="2"/>
  <c r="AJ83" i="2"/>
  <c r="AK83" i="2"/>
  <c r="AQ83" i="2"/>
  <c r="AR83" i="2"/>
  <c r="AX83" i="2"/>
  <c r="AY83" i="2"/>
  <c r="BE83" i="2"/>
  <c r="BF83" i="2"/>
  <c r="BL83" i="2"/>
  <c r="BW83" i="2"/>
  <c r="BX83" i="2"/>
  <c r="CE83" i="2"/>
  <c r="CF83" i="2"/>
  <c r="CS83" i="2"/>
  <c r="CT83" i="2"/>
  <c r="CZ83" i="2"/>
  <c r="DA83" i="2"/>
  <c r="DG83" i="2"/>
  <c r="DH83" i="2"/>
  <c r="DO83" i="2"/>
  <c r="DU83" i="2"/>
  <c r="DV83" i="2"/>
  <c r="EB83" i="2"/>
  <c r="EC83" i="2"/>
  <c r="ET83" i="2"/>
  <c r="EU83" i="2"/>
  <c r="H84" i="2"/>
  <c r="I84" i="2"/>
  <c r="V84" i="2"/>
  <c r="W84" i="2"/>
  <c r="AC84" i="2"/>
  <c r="AD84" i="2"/>
  <c r="AJ84" i="2"/>
  <c r="AK84" i="2"/>
  <c r="AK85" i="2"/>
  <c r="M309" i="2" s="1"/>
  <c r="AK86" i="2"/>
  <c r="AK87" i="2"/>
  <c r="AK88" i="2"/>
  <c r="M310" i="2" s="1"/>
  <c r="AK89" i="2"/>
  <c r="AQ84" i="2"/>
  <c r="AR84" i="2"/>
  <c r="AX84" i="2"/>
  <c r="AY84" i="2"/>
  <c r="AY85" i="2"/>
  <c r="Q309" i="2" s="1"/>
  <c r="AY86" i="2"/>
  <c r="BE84" i="2"/>
  <c r="BF84" i="2"/>
  <c r="BL84" i="2"/>
  <c r="BW84" i="2"/>
  <c r="BW85" i="2"/>
  <c r="X309" i="2" s="1"/>
  <c r="BW86" i="2"/>
  <c r="BW87" i="2"/>
  <c r="BW88" i="2"/>
  <c r="X310" i="2" s="1"/>
  <c r="BW89" i="2"/>
  <c r="BX84" i="2"/>
  <c r="CE84" i="2"/>
  <c r="CF84" i="2"/>
  <c r="CS84" i="2"/>
  <c r="CS85" i="2"/>
  <c r="AD309" i="2" s="1"/>
  <c r="CS86" i="2"/>
  <c r="CT84" i="2"/>
  <c r="CZ84" i="2"/>
  <c r="DA84" i="2"/>
  <c r="DG84" i="2"/>
  <c r="DG85" i="2"/>
  <c r="AH309" i="2" s="1"/>
  <c r="DG86" i="2"/>
  <c r="DG87" i="2"/>
  <c r="DG88" i="2"/>
  <c r="AH310" i="2" s="1"/>
  <c r="DG89" i="2"/>
  <c r="DH84" i="2"/>
  <c r="DN84" i="2"/>
  <c r="DO84" i="2"/>
  <c r="DU84" i="2"/>
  <c r="DU85" i="2"/>
  <c r="DU86" i="2"/>
  <c r="DV84" i="2"/>
  <c r="EB84" i="2"/>
  <c r="EC84" i="2"/>
  <c r="EI84" i="2"/>
  <c r="EI85" i="2"/>
  <c r="AP309" i="2" s="1"/>
  <c r="EI86" i="2"/>
  <c r="ET84" i="2"/>
  <c r="EU84" i="2"/>
  <c r="H85" i="2"/>
  <c r="D309" i="2" s="1"/>
  <c r="H88" i="2"/>
  <c r="D310" i="2" s="1"/>
  <c r="I85" i="2"/>
  <c r="V85" i="2"/>
  <c r="H309" i="2" s="1"/>
  <c r="W85" i="2"/>
  <c r="I309" i="2" s="1"/>
  <c r="AC85" i="2"/>
  <c r="AD85" i="2"/>
  <c r="AJ85" i="2"/>
  <c r="L309" i="2" s="1"/>
  <c r="AQ85" i="2"/>
  <c r="N309" i="2" s="1"/>
  <c r="AQ88" i="2"/>
  <c r="N310" i="2" s="1"/>
  <c r="AR85" i="2"/>
  <c r="O309" i="2" s="1"/>
  <c r="AX85" i="2"/>
  <c r="P309" i="2" s="1"/>
  <c r="BE85" i="2"/>
  <c r="BF85" i="2"/>
  <c r="S309" i="2" s="1"/>
  <c r="BL85" i="2"/>
  <c r="CE85" i="2"/>
  <c r="Z309" i="2" s="1"/>
  <c r="CF85" i="2"/>
  <c r="AA309" i="2" s="1"/>
  <c r="CT85" i="2"/>
  <c r="CZ85" i="2"/>
  <c r="AF309" i="2" s="1"/>
  <c r="DA85" i="2"/>
  <c r="DH85" i="2"/>
  <c r="AI309" i="2" s="1"/>
  <c r="DN85" i="2"/>
  <c r="AJ309" i="2" s="1"/>
  <c r="DO85" i="2"/>
  <c r="DV85" i="2"/>
  <c r="AM309" i="2" s="1"/>
  <c r="EB85" i="2"/>
  <c r="AN309" i="2" s="1"/>
  <c r="EC85" i="2"/>
  <c r="EJ85" i="2"/>
  <c r="ET85" i="2"/>
  <c r="EU85" i="2"/>
  <c r="AU309" i="2" s="1"/>
  <c r="H86" i="2"/>
  <c r="I86" i="2"/>
  <c r="V86" i="2"/>
  <c r="W86" i="2"/>
  <c r="AC86" i="2"/>
  <c r="AD86" i="2"/>
  <c r="AJ86" i="2"/>
  <c r="AQ86" i="2"/>
  <c r="AR86" i="2"/>
  <c r="AX86" i="2"/>
  <c r="BE86" i="2"/>
  <c r="BF86" i="2"/>
  <c r="BL86" i="2"/>
  <c r="BX86" i="2"/>
  <c r="CE86" i="2"/>
  <c r="CF86" i="2"/>
  <c r="CT86" i="2"/>
  <c r="CZ86" i="2"/>
  <c r="DA86" i="2"/>
  <c r="DH86" i="2"/>
  <c r="DN86" i="2"/>
  <c r="DO86" i="2"/>
  <c r="DV86" i="2"/>
  <c r="EB86" i="2"/>
  <c r="EC86" i="2"/>
  <c r="EJ86" i="2"/>
  <c r="ET86" i="2"/>
  <c r="EU86" i="2"/>
  <c r="H87" i="2"/>
  <c r="I87" i="2"/>
  <c r="V87" i="2"/>
  <c r="W87" i="2"/>
  <c r="AC87" i="2"/>
  <c r="AD87" i="2"/>
  <c r="AJ87" i="2"/>
  <c r="AQ87" i="2"/>
  <c r="AR87" i="2"/>
  <c r="AR88" i="2"/>
  <c r="O310" i="2" s="1"/>
  <c r="AR89" i="2"/>
  <c r="AX87" i="2"/>
  <c r="AY87" i="2"/>
  <c r="BE87" i="2"/>
  <c r="BF87" i="2"/>
  <c r="BF88" i="2"/>
  <c r="S310" i="2" s="1"/>
  <c r="BF89" i="2"/>
  <c r="BL87" i="2"/>
  <c r="BM87" i="2"/>
  <c r="BX87" i="2"/>
  <c r="BX89" i="2"/>
  <c r="CE87" i="2"/>
  <c r="CF87" i="2"/>
  <c r="CS87" i="2"/>
  <c r="CT87" i="2"/>
  <c r="CT88" i="2"/>
  <c r="AE310" i="2" s="1"/>
  <c r="CT89" i="2"/>
  <c r="CZ87" i="2"/>
  <c r="DA87" i="2"/>
  <c r="DH87" i="2"/>
  <c r="DN87" i="2"/>
  <c r="DO87" i="2"/>
  <c r="DU87" i="2"/>
  <c r="DV87" i="2"/>
  <c r="DV88" i="2"/>
  <c r="AM310" i="2" s="1"/>
  <c r="DV89" i="2"/>
  <c r="EB87" i="2"/>
  <c r="EC87" i="2"/>
  <c r="EI87" i="2"/>
  <c r="EJ87" i="2"/>
  <c r="EJ88" i="2"/>
  <c r="AQ310" i="2" s="1"/>
  <c r="EJ89" i="2"/>
  <c r="ET87" i="2"/>
  <c r="EU87" i="2"/>
  <c r="I88" i="2"/>
  <c r="E310" i="2" s="1"/>
  <c r="V88" i="2"/>
  <c r="H310" i="2" s="1"/>
  <c r="W88" i="2"/>
  <c r="I310" i="2" s="1"/>
  <c r="AC88" i="2"/>
  <c r="AD88" i="2"/>
  <c r="K310" i="2" s="1"/>
  <c r="AJ88" i="2"/>
  <c r="AX88" i="2"/>
  <c r="P310" i="2" s="1"/>
  <c r="AY88" i="2"/>
  <c r="Q310" i="2" s="1"/>
  <c r="BE88" i="2"/>
  <c r="BL88" i="2"/>
  <c r="T310" i="2" s="1"/>
  <c r="BM88" i="2"/>
  <c r="U310" i="2" s="1"/>
  <c r="CE88" i="2"/>
  <c r="Z310" i="2" s="1"/>
  <c r="CF88" i="2"/>
  <c r="AA310" i="2" s="1"/>
  <c r="CS88" i="2"/>
  <c r="AD310" i="2" s="1"/>
  <c r="CZ88" i="2"/>
  <c r="AF310" i="2" s="1"/>
  <c r="DA88" i="2"/>
  <c r="AG310" i="2" s="1"/>
  <c r="DH88" i="2"/>
  <c r="DN88" i="2"/>
  <c r="AJ310" i="2" s="1"/>
  <c r="DO88" i="2"/>
  <c r="AK310" i="2" s="1"/>
  <c r="DU88" i="2"/>
  <c r="AL310" i="2" s="1"/>
  <c r="EB88" i="2"/>
  <c r="EC88" i="2"/>
  <c r="AO310" i="2" s="1"/>
  <c r="EI88" i="2"/>
  <c r="AP310" i="2" s="1"/>
  <c r="AP307" i="2"/>
  <c r="AP308" i="2"/>
  <c r="ET88" i="2"/>
  <c r="AT310" i="2" s="1"/>
  <c r="EU88" i="2"/>
  <c r="AU310" i="2" s="1"/>
  <c r="H89" i="2"/>
  <c r="I89" i="2"/>
  <c r="V89" i="2"/>
  <c r="W89" i="2"/>
  <c r="AC89" i="2"/>
  <c r="AD89" i="2"/>
  <c r="AJ89" i="2"/>
  <c r="AQ89" i="2"/>
  <c r="AX89" i="2"/>
  <c r="AY89" i="2"/>
  <c r="BE89" i="2"/>
  <c r="BL89" i="2"/>
  <c r="BM89" i="2"/>
  <c r="CE89" i="2"/>
  <c r="CF89" i="2"/>
  <c r="CS89" i="2"/>
  <c r="CZ89" i="2"/>
  <c r="DA89" i="2"/>
  <c r="DH89" i="2"/>
  <c r="DN89" i="2"/>
  <c r="DO89" i="2"/>
  <c r="DU89" i="2"/>
  <c r="AL495" i="2" s="1"/>
  <c r="EB89" i="2"/>
  <c r="EC89" i="2"/>
  <c r="EI89" i="2"/>
  <c r="ET89" i="2"/>
  <c r="EU89" i="2"/>
  <c r="H90" i="2"/>
  <c r="I90" i="2"/>
  <c r="V90" i="2"/>
  <c r="W90" i="2"/>
  <c r="AC90" i="2"/>
  <c r="AD90" i="2"/>
  <c r="AJ90" i="2"/>
  <c r="AK90" i="2"/>
  <c r="AQ90" i="2"/>
  <c r="AR90" i="2"/>
  <c r="AX90" i="2"/>
  <c r="AY90" i="2"/>
  <c r="BE90" i="2"/>
  <c r="BF90" i="2"/>
  <c r="BM90" i="2"/>
  <c r="BW90" i="2"/>
  <c r="BX90" i="2"/>
  <c r="CE90" i="2"/>
  <c r="CF90" i="2"/>
  <c r="CS90" i="2"/>
  <c r="CT90" i="2"/>
  <c r="CZ90" i="2"/>
  <c r="DA90" i="2"/>
  <c r="DG90" i="2"/>
  <c r="DH90" i="2"/>
  <c r="DN90" i="2"/>
  <c r="DO90" i="2"/>
  <c r="DU90" i="2"/>
  <c r="DV90" i="2"/>
  <c r="EB90" i="2"/>
  <c r="EC90" i="2"/>
  <c r="EI90" i="2"/>
  <c r="EJ90" i="2"/>
  <c r="ET90" i="2"/>
  <c r="EU90" i="2"/>
  <c r="H91" i="2"/>
  <c r="D311" i="2" s="1"/>
  <c r="I91" i="2"/>
  <c r="E311" i="2" s="1"/>
  <c r="V91" i="2"/>
  <c r="H311" i="2" s="1"/>
  <c r="W91" i="2"/>
  <c r="I311" i="2" s="1"/>
  <c r="AC91" i="2"/>
  <c r="J311" i="2" s="1"/>
  <c r="AC94" i="2"/>
  <c r="J312" i="2" s="1"/>
  <c r="AC97" i="2"/>
  <c r="AC100" i="2"/>
  <c r="J314" i="2" s="1"/>
  <c r="AD91" i="2"/>
  <c r="K311" i="2" s="1"/>
  <c r="AJ91" i="2"/>
  <c r="L311" i="2" s="1"/>
  <c r="AK91" i="2"/>
  <c r="M311" i="2" s="1"/>
  <c r="AQ91" i="2"/>
  <c r="N311" i="2" s="1"/>
  <c r="AR91" i="2"/>
  <c r="O311" i="2" s="1"/>
  <c r="AX91" i="2"/>
  <c r="AY91" i="2"/>
  <c r="Q311" i="2" s="1"/>
  <c r="BE91" i="2"/>
  <c r="BF91" i="2"/>
  <c r="S311" i="2" s="1"/>
  <c r="BL91" i="2"/>
  <c r="T311" i="2" s="1"/>
  <c r="BM91" i="2"/>
  <c r="BW91" i="2"/>
  <c r="X311" i="2" s="1"/>
  <c r="BX91" i="2"/>
  <c r="CE91" i="2"/>
  <c r="Z311" i="2" s="1"/>
  <c r="CF91" i="2"/>
  <c r="AA311" i="2" s="1"/>
  <c r="CS91" i="2"/>
  <c r="AD311" i="2" s="1"/>
  <c r="CT91" i="2"/>
  <c r="AE311" i="2" s="1"/>
  <c r="CZ91" i="2"/>
  <c r="AF311" i="2" s="1"/>
  <c r="DA91" i="2"/>
  <c r="AG311" i="2" s="1"/>
  <c r="DG91" i="2"/>
  <c r="DH91" i="2"/>
  <c r="DN91" i="2"/>
  <c r="AJ311" i="2" s="1"/>
  <c r="DO91" i="2"/>
  <c r="AK311" i="2" s="1"/>
  <c r="DU91" i="2"/>
  <c r="AL311" i="2" s="1"/>
  <c r="DV91" i="2"/>
  <c r="AM311" i="2" s="1"/>
  <c r="EB91" i="2"/>
  <c r="AN311" i="2" s="1"/>
  <c r="EC91" i="2"/>
  <c r="AO311" i="2" s="1"/>
  <c r="EI91" i="2"/>
  <c r="AP311" i="2" s="1"/>
  <c r="EJ91" i="2"/>
  <c r="AQ311" i="2" s="1"/>
  <c r="ET91" i="2"/>
  <c r="EU91" i="2"/>
  <c r="AU311" i="2" s="1"/>
  <c r="H92" i="2"/>
  <c r="I92" i="2"/>
  <c r="V92" i="2"/>
  <c r="W92" i="2"/>
  <c r="AC92" i="2"/>
  <c r="AD92" i="2"/>
  <c r="AJ92" i="2"/>
  <c r="AK92" i="2"/>
  <c r="AQ92" i="2"/>
  <c r="AR92" i="2"/>
  <c r="AX92" i="2"/>
  <c r="AY92" i="2"/>
  <c r="BE92" i="2"/>
  <c r="BF92" i="2"/>
  <c r="BL92" i="2"/>
  <c r="BM92" i="2"/>
  <c r="BW92" i="2"/>
  <c r="BX92" i="2"/>
  <c r="CE92" i="2"/>
  <c r="CF92" i="2"/>
  <c r="CS92" i="2"/>
  <c r="CT92" i="2"/>
  <c r="CZ92" i="2"/>
  <c r="DA92" i="2"/>
  <c r="DG92" i="2"/>
  <c r="DH92" i="2"/>
  <c r="DN92" i="2"/>
  <c r="DO92" i="2"/>
  <c r="DU92" i="2"/>
  <c r="DV92" i="2"/>
  <c r="EB92" i="2"/>
  <c r="EC92" i="2"/>
  <c r="EI92" i="2"/>
  <c r="EJ92" i="2"/>
  <c r="ET92" i="2"/>
  <c r="EU92" i="2"/>
  <c r="H93" i="2"/>
  <c r="I93" i="2"/>
  <c r="V93" i="2"/>
  <c r="W93" i="2"/>
  <c r="AC93" i="2"/>
  <c r="AD93" i="2"/>
  <c r="AJ93" i="2"/>
  <c r="AK93" i="2"/>
  <c r="AQ93" i="2"/>
  <c r="AR93" i="2"/>
  <c r="AX93" i="2"/>
  <c r="AY93" i="2"/>
  <c r="BE93" i="2"/>
  <c r="BF93" i="2"/>
  <c r="BL93" i="2"/>
  <c r="BM93" i="2"/>
  <c r="BW93" i="2"/>
  <c r="BX93" i="2"/>
  <c r="CE93" i="2"/>
  <c r="CF93" i="2"/>
  <c r="CS93" i="2"/>
  <c r="CT93" i="2"/>
  <c r="CZ93" i="2"/>
  <c r="DA93" i="2"/>
  <c r="DG93" i="2"/>
  <c r="DH93" i="2"/>
  <c r="DN93" i="2"/>
  <c r="DO93" i="2"/>
  <c r="DU93" i="2"/>
  <c r="DV93" i="2"/>
  <c r="EB93" i="2"/>
  <c r="EC93" i="2"/>
  <c r="EI93" i="2"/>
  <c r="EJ93" i="2"/>
  <c r="ET93" i="2"/>
  <c r="EU93" i="2"/>
  <c r="H94" i="2"/>
  <c r="D312" i="2" s="1"/>
  <c r="I94" i="2"/>
  <c r="E312" i="2" s="1"/>
  <c r="V94" i="2"/>
  <c r="H312" i="2" s="1"/>
  <c r="W94" i="2"/>
  <c r="I312" i="2" s="1"/>
  <c r="AD94" i="2"/>
  <c r="K312" i="2" s="1"/>
  <c r="AJ94" i="2"/>
  <c r="L312" i="2" s="1"/>
  <c r="AK94" i="2"/>
  <c r="M312" i="2" s="1"/>
  <c r="AQ94" i="2"/>
  <c r="N312" i="2" s="1"/>
  <c r="AR94" i="2"/>
  <c r="O312" i="2" s="1"/>
  <c r="AX94" i="2"/>
  <c r="P312" i="2" s="1"/>
  <c r="AY94" i="2"/>
  <c r="Q312" i="2" s="1"/>
  <c r="BE94" i="2"/>
  <c r="BF94" i="2"/>
  <c r="S312" i="2" s="1"/>
  <c r="BL94" i="2"/>
  <c r="BM94" i="2"/>
  <c r="BW94" i="2"/>
  <c r="X312" i="2" s="1"/>
  <c r="BX94" i="2"/>
  <c r="Y312" i="2" s="1"/>
  <c r="CE94" i="2"/>
  <c r="Z312" i="2" s="1"/>
  <c r="CF94" i="2"/>
  <c r="AA312" i="2" s="1"/>
  <c r="CS94" i="2"/>
  <c r="AD312" i="2" s="1"/>
  <c r="CT94" i="2"/>
  <c r="AE312" i="2" s="1"/>
  <c r="CZ94" i="2"/>
  <c r="AF312" i="2" s="1"/>
  <c r="DA94" i="2"/>
  <c r="DG94" i="2"/>
  <c r="AH312" i="2" s="1"/>
  <c r="DH94" i="2"/>
  <c r="AI312" i="2" s="1"/>
  <c r="DN94" i="2"/>
  <c r="AJ312" i="2" s="1"/>
  <c r="DO94" i="2"/>
  <c r="DU94" i="2"/>
  <c r="DV94" i="2"/>
  <c r="AM312" i="2" s="1"/>
  <c r="EB94" i="2"/>
  <c r="AN312" i="2" s="1"/>
  <c r="EC94" i="2"/>
  <c r="EI94" i="2"/>
  <c r="AP312" i="2" s="1"/>
  <c r="EJ94" i="2"/>
  <c r="AQ312" i="2" s="1"/>
  <c r="ET94" i="2"/>
  <c r="EU94" i="2"/>
  <c r="AU312" i="2" s="1"/>
  <c r="H95" i="2"/>
  <c r="I95" i="2"/>
  <c r="V95" i="2"/>
  <c r="W95" i="2"/>
  <c r="AC95" i="2"/>
  <c r="AD95" i="2"/>
  <c r="AJ95" i="2"/>
  <c r="AK95" i="2"/>
  <c r="AQ95" i="2"/>
  <c r="AR95" i="2"/>
  <c r="AX95" i="2"/>
  <c r="AY95" i="2"/>
  <c r="BE95" i="2"/>
  <c r="BF95" i="2"/>
  <c r="BL95" i="2"/>
  <c r="BM95" i="2"/>
  <c r="BW95" i="2"/>
  <c r="BX95" i="2"/>
  <c r="CE95" i="2"/>
  <c r="CF95" i="2"/>
  <c r="CS95" i="2"/>
  <c r="CT95" i="2"/>
  <c r="CZ95" i="2"/>
  <c r="DA95" i="2"/>
  <c r="DG95" i="2"/>
  <c r="DH95" i="2"/>
  <c r="DN95" i="2"/>
  <c r="DO95" i="2"/>
  <c r="DU95" i="2"/>
  <c r="DV95" i="2"/>
  <c r="EB95" i="2"/>
  <c r="EC95" i="2"/>
  <c r="EI95" i="2"/>
  <c r="EJ95" i="2"/>
  <c r="ET95" i="2"/>
  <c r="EU95" i="2"/>
  <c r="H96" i="2"/>
  <c r="I96" i="2"/>
  <c r="V96" i="2"/>
  <c r="W96" i="2"/>
  <c r="AC96" i="2"/>
  <c r="AD96" i="2"/>
  <c r="AJ96" i="2"/>
  <c r="AK96" i="2"/>
  <c r="AQ96" i="2"/>
  <c r="AR96" i="2"/>
  <c r="AX96" i="2"/>
  <c r="AY96" i="2"/>
  <c r="AY97" i="2"/>
  <c r="Q313" i="2" s="1"/>
  <c r="AY98" i="2"/>
  <c r="BE96" i="2"/>
  <c r="BF96" i="2"/>
  <c r="BL96" i="2"/>
  <c r="BM96" i="2"/>
  <c r="BW96" i="2"/>
  <c r="BX96" i="2"/>
  <c r="CE96" i="2"/>
  <c r="CF96" i="2"/>
  <c r="CF97" i="2"/>
  <c r="AA313" i="2" s="1"/>
  <c r="CF98" i="2"/>
  <c r="CS96" i="2"/>
  <c r="CT96" i="2"/>
  <c r="CZ96" i="2"/>
  <c r="DA96" i="2"/>
  <c r="DA97" i="2"/>
  <c r="AG313" i="2" s="1"/>
  <c r="DA98" i="2"/>
  <c r="DG96" i="2"/>
  <c r="DH96" i="2"/>
  <c r="DN96" i="2"/>
  <c r="DO96" i="2"/>
  <c r="DO97" i="2"/>
  <c r="AK313" i="2" s="1"/>
  <c r="DO98" i="2"/>
  <c r="DU96" i="2"/>
  <c r="DV96" i="2"/>
  <c r="EB96" i="2"/>
  <c r="EC96" i="2"/>
  <c r="EI96" i="2"/>
  <c r="EJ96" i="2"/>
  <c r="ET96" i="2"/>
  <c r="EU96" i="2"/>
  <c r="EU97" i="2"/>
  <c r="AU313" i="2" s="1"/>
  <c r="EU98" i="2"/>
  <c r="H97" i="2"/>
  <c r="D313" i="2" s="1"/>
  <c r="I97" i="2"/>
  <c r="E313" i="2" s="1"/>
  <c r="V97" i="2"/>
  <c r="H313" i="2" s="1"/>
  <c r="W97" i="2"/>
  <c r="I313" i="2" s="1"/>
  <c r="AD97" i="2"/>
  <c r="K313" i="2" s="1"/>
  <c r="AJ97" i="2"/>
  <c r="L313" i="2" s="1"/>
  <c r="AK97" i="2"/>
  <c r="M313" i="2" s="1"/>
  <c r="AQ97" i="2"/>
  <c r="N313" i="2" s="1"/>
  <c r="AR97" i="2"/>
  <c r="O313" i="2" s="1"/>
  <c r="AX97" i="2"/>
  <c r="BE97" i="2"/>
  <c r="BF97" i="2"/>
  <c r="S313" i="2" s="1"/>
  <c r="BL97" i="2"/>
  <c r="BM97" i="2"/>
  <c r="U313" i="2" s="1"/>
  <c r="BW97" i="2"/>
  <c r="X313" i="2" s="1"/>
  <c r="BX97" i="2"/>
  <c r="Y313" i="2" s="1"/>
  <c r="BX98" i="2"/>
  <c r="BX99" i="2"/>
  <c r="BX100" i="2"/>
  <c r="Y314" i="2" s="1"/>
  <c r="BX101" i="2"/>
  <c r="CE97" i="2"/>
  <c r="Z313" i="2" s="1"/>
  <c r="CS97" i="2"/>
  <c r="AD313" i="2" s="1"/>
  <c r="CT97" i="2"/>
  <c r="AE313" i="2" s="1"/>
  <c r="CZ97" i="2"/>
  <c r="AF313" i="2" s="1"/>
  <c r="DG97" i="2"/>
  <c r="AH313" i="2" s="1"/>
  <c r="DH97" i="2"/>
  <c r="AI313" i="2" s="1"/>
  <c r="DN97" i="2"/>
  <c r="AJ313" i="2" s="1"/>
  <c r="DU97" i="2"/>
  <c r="AL313" i="2" s="1"/>
  <c r="DV97" i="2"/>
  <c r="AM313" i="2" s="1"/>
  <c r="EB97" i="2"/>
  <c r="EC97" i="2"/>
  <c r="AO313" i="2" s="1"/>
  <c r="EI97" i="2"/>
  <c r="AP313" i="2" s="1"/>
  <c r="EJ97" i="2"/>
  <c r="ET97" i="2"/>
  <c r="AT313" i="2" s="1"/>
  <c r="H98" i="2"/>
  <c r="I98" i="2"/>
  <c r="V98" i="2"/>
  <c r="W98" i="2"/>
  <c r="AC98" i="2"/>
  <c r="AD98" i="2"/>
  <c r="AJ98" i="2"/>
  <c r="AK98" i="2"/>
  <c r="AQ98" i="2"/>
  <c r="AR98" i="2"/>
  <c r="AX98" i="2"/>
  <c r="BE98" i="2"/>
  <c r="BF98" i="2"/>
  <c r="BL98" i="2"/>
  <c r="BM98" i="2"/>
  <c r="BW98" i="2"/>
  <c r="CE98" i="2"/>
  <c r="CS98" i="2"/>
  <c r="CT98" i="2"/>
  <c r="CZ98" i="2"/>
  <c r="DG98" i="2"/>
  <c r="DH98" i="2"/>
  <c r="DN98" i="2"/>
  <c r="DU98" i="2"/>
  <c r="DV98" i="2"/>
  <c r="EB98" i="2"/>
  <c r="EC98" i="2"/>
  <c r="EI98" i="2"/>
  <c r="EJ98" i="2"/>
  <c r="ET98" i="2"/>
  <c r="H99" i="2"/>
  <c r="I99" i="2"/>
  <c r="V99" i="2"/>
  <c r="W99" i="2"/>
  <c r="AC99" i="2"/>
  <c r="AD99" i="2"/>
  <c r="AJ99" i="2"/>
  <c r="AK99" i="2"/>
  <c r="AQ99" i="2"/>
  <c r="AR99" i="2"/>
  <c r="AX99" i="2"/>
  <c r="AY99" i="2"/>
  <c r="BE99" i="2"/>
  <c r="BF99" i="2"/>
  <c r="BL99" i="2"/>
  <c r="BM99" i="2"/>
  <c r="BW99" i="2"/>
  <c r="CE99" i="2"/>
  <c r="CF99" i="2"/>
  <c r="CS99" i="2"/>
  <c r="CT99" i="2"/>
  <c r="CZ99" i="2"/>
  <c r="DA99" i="2"/>
  <c r="DG99" i="2"/>
  <c r="DH99" i="2"/>
  <c r="DN99" i="2"/>
  <c r="DO99" i="2"/>
  <c r="DU99" i="2"/>
  <c r="DV99" i="2"/>
  <c r="EB99" i="2"/>
  <c r="EC99" i="2"/>
  <c r="EI99" i="2"/>
  <c r="EJ99" i="2"/>
  <c r="ET99" i="2"/>
  <c r="EU99" i="2"/>
  <c r="H100" i="2"/>
  <c r="D314" i="2" s="1"/>
  <c r="I100" i="2"/>
  <c r="E314" i="2" s="1"/>
  <c r="V100" i="2"/>
  <c r="H314" i="2" s="1"/>
  <c r="W100" i="2"/>
  <c r="I314" i="2" s="1"/>
  <c r="AD100" i="2"/>
  <c r="K314" i="2" s="1"/>
  <c r="AJ100" i="2"/>
  <c r="AK100" i="2"/>
  <c r="M314" i="2" s="1"/>
  <c r="AQ100" i="2"/>
  <c r="N314" i="2" s="1"/>
  <c r="AR100" i="2"/>
  <c r="O314" i="2" s="1"/>
  <c r="AX100" i="2"/>
  <c r="P314" i="2" s="1"/>
  <c r="AY100" i="2"/>
  <c r="Q314" i="2" s="1"/>
  <c r="BE100" i="2"/>
  <c r="BF100" i="2"/>
  <c r="BL100" i="2"/>
  <c r="BW100" i="2"/>
  <c r="X314" i="2" s="1"/>
  <c r="CE100" i="2"/>
  <c r="Z314" i="2" s="1"/>
  <c r="CF100" i="2"/>
  <c r="AA314" i="2" s="1"/>
  <c r="CS100" i="2"/>
  <c r="AD314" i="2" s="1"/>
  <c r="CT100" i="2"/>
  <c r="AE314" i="2" s="1"/>
  <c r="CZ100" i="2"/>
  <c r="AF314" i="2" s="1"/>
  <c r="DA100" i="2"/>
  <c r="DG100" i="2"/>
  <c r="AH314" i="2" s="1"/>
  <c r="DH100" i="2"/>
  <c r="AI314" i="2" s="1"/>
  <c r="DH101" i="2"/>
  <c r="DN100" i="2"/>
  <c r="AJ314" i="2" s="1"/>
  <c r="DO100" i="2"/>
  <c r="AK314" i="2" s="1"/>
  <c r="DU100" i="2"/>
  <c r="AL314" i="2" s="1"/>
  <c r="DV100" i="2"/>
  <c r="EB100" i="2"/>
  <c r="AN314" i="2" s="1"/>
  <c r="EC100" i="2"/>
  <c r="EI100" i="2"/>
  <c r="AP314" i="2" s="1"/>
  <c r="EJ100" i="2"/>
  <c r="AQ314" i="2" s="1"/>
  <c r="ET100" i="2"/>
  <c r="AT314" i="2" s="1"/>
  <c r="EU100" i="2"/>
  <c r="AU314" i="2" s="1"/>
  <c r="H101" i="2"/>
  <c r="I101" i="2"/>
  <c r="V101" i="2"/>
  <c r="W101" i="2"/>
  <c r="AC101" i="2"/>
  <c r="AD101" i="2"/>
  <c r="AJ101" i="2"/>
  <c r="AQ101" i="2"/>
  <c r="AR101" i="2"/>
  <c r="AX101" i="2"/>
  <c r="AY101" i="2"/>
  <c r="BE101" i="2"/>
  <c r="BF101" i="2"/>
  <c r="BL101" i="2"/>
  <c r="BM101" i="2"/>
  <c r="BW101" i="2"/>
  <c r="CE101" i="2"/>
  <c r="CF101" i="2"/>
  <c r="CS101" i="2"/>
  <c r="CT101" i="2"/>
  <c r="CZ101" i="2"/>
  <c r="DA101" i="2"/>
  <c r="DG101" i="2"/>
  <c r="DN101" i="2"/>
  <c r="DO101" i="2"/>
  <c r="DU101" i="2"/>
  <c r="DV101" i="2"/>
  <c r="EB101" i="2"/>
  <c r="EC101" i="2"/>
  <c r="EI101" i="2"/>
  <c r="EJ101" i="2"/>
  <c r="ET101" i="2"/>
  <c r="EU101" i="2"/>
  <c r="H102" i="2"/>
  <c r="I102" i="2"/>
  <c r="V102" i="2"/>
  <c r="W102" i="2"/>
  <c r="AC102" i="2"/>
  <c r="AD102" i="2"/>
  <c r="AJ102" i="2"/>
  <c r="AK102" i="2"/>
  <c r="AQ102" i="2"/>
  <c r="AR102" i="2"/>
  <c r="AX102" i="2"/>
  <c r="AY102" i="2"/>
  <c r="BE102" i="2"/>
  <c r="BF102" i="2"/>
  <c r="BL102" i="2"/>
  <c r="BM102" i="2"/>
  <c r="BW102" i="2"/>
  <c r="BX102" i="2"/>
  <c r="CE102" i="2"/>
  <c r="CF102" i="2"/>
  <c r="CS102" i="2"/>
  <c r="CT102" i="2"/>
  <c r="CZ102" i="2"/>
  <c r="DA102" i="2"/>
  <c r="DG102" i="2"/>
  <c r="DH102" i="2"/>
  <c r="DN102" i="2"/>
  <c r="DO102" i="2"/>
  <c r="DU102" i="2"/>
  <c r="DV102" i="2"/>
  <c r="EB102" i="2"/>
  <c r="EC102" i="2"/>
  <c r="EI102" i="2"/>
  <c r="EJ102" i="2"/>
  <c r="ET102" i="2"/>
  <c r="EU102" i="2"/>
  <c r="H103" i="2"/>
  <c r="D315" i="2" s="1"/>
  <c r="I103" i="2"/>
  <c r="E315" i="2" s="1"/>
  <c r="V103" i="2"/>
  <c r="W103" i="2"/>
  <c r="AC103" i="2"/>
  <c r="AD103" i="2"/>
  <c r="K315" i="2" s="1"/>
  <c r="AJ103" i="2"/>
  <c r="L315" i="2" s="1"/>
  <c r="AK103" i="2"/>
  <c r="M315" i="2" s="1"/>
  <c r="AQ103" i="2"/>
  <c r="N315" i="2" s="1"/>
  <c r="AR103" i="2"/>
  <c r="O315" i="2" s="1"/>
  <c r="AX103" i="2"/>
  <c r="P315" i="2" s="1"/>
  <c r="AY103" i="2"/>
  <c r="Q315" i="2" s="1"/>
  <c r="BE103" i="2"/>
  <c r="BF103" i="2"/>
  <c r="BL103" i="2"/>
  <c r="BM103" i="2"/>
  <c r="U315" i="2" s="1"/>
  <c r="BW103" i="2"/>
  <c r="X315" i="2" s="1"/>
  <c r="BX103" i="2"/>
  <c r="Y315" i="2" s="1"/>
  <c r="CE103" i="2"/>
  <c r="Z315" i="2" s="1"/>
  <c r="CF103" i="2"/>
  <c r="AA315" i="2" s="1"/>
  <c r="CS103" i="2"/>
  <c r="CT103" i="2"/>
  <c r="AE315" i="2" s="1"/>
  <c r="CZ103" i="2"/>
  <c r="AF315" i="2" s="1"/>
  <c r="DA103" i="2"/>
  <c r="AG315" i="2" s="1"/>
  <c r="DG103" i="2"/>
  <c r="AH315" i="2" s="1"/>
  <c r="DH103" i="2"/>
  <c r="AI315" i="2" s="1"/>
  <c r="DN103" i="2"/>
  <c r="AJ315" i="2" s="1"/>
  <c r="DO103" i="2"/>
  <c r="AK315" i="2" s="1"/>
  <c r="DU103" i="2"/>
  <c r="DV103" i="2"/>
  <c r="EB103" i="2"/>
  <c r="AN315" i="2" s="1"/>
  <c r="EC103" i="2"/>
  <c r="AO315" i="2" s="1"/>
  <c r="EI103" i="2"/>
  <c r="AP315" i="2" s="1"/>
  <c r="EJ103" i="2"/>
  <c r="AQ315" i="2" s="1"/>
  <c r="ET103" i="2"/>
  <c r="EU103" i="2"/>
  <c r="AU315" i="2" s="1"/>
  <c r="H104" i="2"/>
  <c r="I104" i="2"/>
  <c r="V104" i="2"/>
  <c r="W104" i="2"/>
  <c r="AC104" i="2"/>
  <c r="AD104" i="2"/>
  <c r="AJ104" i="2"/>
  <c r="AK104" i="2"/>
  <c r="AQ104" i="2"/>
  <c r="AR104" i="2"/>
  <c r="AX104" i="2"/>
  <c r="AY104" i="2"/>
  <c r="BE104" i="2"/>
  <c r="BF104" i="2"/>
  <c r="BL104" i="2"/>
  <c r="BW104" i="2"/>
  <c r="BX104" i="2"/>
  <c r="CE104" i="2"/>
  <c r="CF104" i="2"/>
  <c r="CS104" i="2"/>
  <c r="CT104" i="2"/>
  <c r="CZ104" i="2"/>
  <c r="DA104" i="2"/>
  <c r="DG104" i="2"/>
  <c r="DH104" i="2"/>
  <c r="DN104" i="2"/>
  <c r="DO104" i="2"/>
  <c r="DU104" i="2"/>
  <c r="DV104" i="2"/>
  <c r="EB104" i="2"/>
  <c r="EC104" i="2"/>
  <c r="EI104" i="2"/>
  <c r="EJ104" i="2"/>
  <c r="ET104" i="2"/>
  <c r="EU104" i="2"/>
  <c r="H105" i="2"/>
  <c r="I105" i="2"/>
  <c r="V105" i="2"/>
  <c r="W105" i="2"/>
  <c r="AC105" i="2"/>
  <c r="AD105" i="2"/>
  <c r="AJ105" i="2"/>
  <c r="AJ106" i="2"/>
  <c r="L316" i="2" s="1"/>
  <c r="AJ107" i="2"/>
  <c r="AK105" i="2"/>
  <c r="AQ105" i="2"/>
  <c r="AR105" i="2"/>
  <c r="AX105" i="2"/>
  <c r="AY105" i="2"/>
  <c r="BE105" i="2"/>
  <c r="BF105" i="2"/>
  <c r="BL105" i="2"/>
  <c r="BM105" i="2"/>
  <c r="U501" i="2" s="1"/>
  <c r="BW105" i="2"/>
  <c r="BX105" i="2"/>
  <c r="CE105" i="2"/>
  <c r="CF105" i="2"/>
  <c r="CS105" i="2"/>
  <c r="CT105" i="2"/>
  <c r="CZ105" i="2"/>
  <c r="DA105" i="2"/>
  <c r="DG105" i="2"/>
  <c r="DH105" i="2"/>
  <c r="DN105" i="2"/>
  <c r="DO105" i="2"/>
  <c r="DU105" i="2"/>
  <c r="DV105" i="2"/>
  <c r="EB105" i="2"/>
  <c r="EC105" i="2"/>
  <c r="EI105" i="2"/>
  <c r="EJ105" i="2"/>
  <c r="ET105" i="2"/>
  <c r="EU105" i="2"/>
  <c r="H106" i="2"/>
  <c r="D316" i="2" s="1"/>
  <c r="I106" i="2"/>
  <c r="E316" i="2" s="1"/>
  <c r="V106" i="2"/>
  <c r="H316" i="2" s="1"/>
  <c r="W106" i="2"/>
  <c r="I316" i="2" s="1"/>
  <c r="AC106" i="2"/>
  <c r="J316" i="2" s="1"/>
  <c r="AD106" i="2"/>
  <c r="K316" i="2" s="1"/>
  <c r="AK106" i="2"/>
  <c r="M316" i="2" s="1"/>
  <c r="AQ106" i="2"/>
  <c r="AR106" i="2"/>
  <c r="O316" i="2" s="1"/>
  <c r="AX106" i="2"/>
  <c r="P316" i="2" s="1"/>
  <c r="AY106" i="2"/>
  <c r="BE106" i="2"/>
  <c r="BF106" i="2"/>
  <c r="S316" i="2" s="1"/>
  <c r="BL106" i="2"/>
  <c r="BW106" i="2"/>
  <c r="X316" i="2" s="1"/>
  <c r="BW109" i="2"/>
  <c r="X318" i="2"/>
  <c r="BX106" i="2"/>
  <c r="CE106" i="2"/>
  <c r="Z316" i="2" s="1"/>
  <c r="CF106" i="2"/>
  <c r="CS106" i="2"/>
  <c r="AD316" i="2" s="1"/>
  <c r="CT106" i="2"/>
  <c r="AE316" i="2" s="1"/>
  <c r="CZ106" i="2"/>
  <c r="DA106" i="2"/>
  <c r="DG106" i="2"/>
  <c r="DH106" i="2"/>
  <c r="AI316" i="2" s="1"/>
  <c r="DN106" i="2"/>
  <c r="DO106" i="2"/>
  <c r="AK316" i="2" s="1"/>
  <c r="DU106" i="2"/>
  <c r="AL316" i="2" s="1"/>
  <c r="DV106" i="2"/>
  <c r="AM316" i="2" s="1"/>
  <c r="EB106" i="2"/>
  <c r="EC106" i="2"/>
  <c r="AO316" i="2" s="1"/>
  <c r="EI106" i="2"/>
  <c r="EJ106" i="2"/>
  <c r="AQ316" i="2" s="1"/>
  <c r="ET106" i="2"/>
  <c r="EU106" i="2"/>
  <c r="AU316" i="2" s="1"/>
  <c r="H107" i="2"/>
  <c r="I107" i="2"/>
  <c r="V107" i="2"/>
  <c r="W107" i="2"/>
  <c r="AC107" i="2"/>
  <c r="AD107" i="2"/>
  <c r="AK107" i="2"/>
  <c r="AQ107" i="2"/>
  <c r="AR107" i="2"/>
  <c r="AX107" i="2"/>
  <c r="AY107" i="2"/>
  <c r="BE107" i="2"/>
  <c r="BF107" i="2"/>
  <c r="BL107" i="2"/>
  <c r="BW107" i="2"/>
  <c r="BX107" i="2"/>
  <c r="CE107" i="2"/>
  <c r="CF107" i="2"/>
  <c r="CS107" i="2"/>
  <c r="CT107" i="2"/>
  <c r="CZ107" i="2"/>
  <c r="DA107" i="2"/>
  <c r="DG107" i="2"/>
  <c r="DH107" i="2"/>
  <c r="DN107" i="2"/>
  <c r="DO107" i="2"/>
  <c r="DU107" i="2"/>
  <c r="DV107" i="2"/>
  <c r="EB107" i="2"/>
  <c r="EC107" i="2"/>
  <c r="EI107" i="2"/>
  <c r="EJ107" i="2"/>
  <c r="ET107" i="2"/>
  <c r="EU107" i="2"/>
  <c r="H108" i="2"/>
  <c r="I108" i="2"/>
  <c r="V108" i="2"/>
  <c r="W108" i="2"/>
  <c r="AC108" i="2"/>
  <c r="AD108" i="2"/>
  <c r="AJ108" i="2"/>
  <c r="AK108" i="2"/>
  <c r="AQ108" i="2"/>
  <c r="AR108" i="2"/>
  <c r="AX108" i="2"/>
  <c r="AY108" i="2"/>
  <c r="BE108" i="2"/>
  <c r="BF108" i="2"/>
  <c r="BL108" i="2"/>
  <c r="BW108" i="2"/>
  <c r="BX108" i="2"/>
  <c r="CE108" i="2"/>
  <c r="CF108" i="2"/>
  <c r="CS108" i="2"/>
  <c r="CT108" i="2"/>
  <c r="CZ108" i="2"/>
  <c r="DA108" i="2"/>
  <c r="DG108" i="2"/>
  <c r="DH108" i="2"/>
  <c r="DN108" i="2"/>
  <c r="DO108" i="2"/>
  <c r="DU108" i="2"/>
  <c r="DV108" i="2"/>
  <c r="EB108" i="2"/>
  <c r="EC108" i="2"/>
  <c r="EI108" i="2"/>
  <c r="EJ108" i="2"/>
  <c r="EU108" i="2"/>
  <c r="EU109" i="2"/>
  <c r="EU110" i="2"/>
  <c r="H109" i="2"/>
  <c r="D317" i="2" s="1"/>
  <c r="I109" i="2"/>
  <c r="E317" i="2" s="1"/>
  <c r="V109" i="2"/>
  <c r="H317" i="2" s="1"/>
  <c r="W109" i="2"/>
  <c r="I317" i="2" s="1"/>
  <c r="AC109" i="2"/>
  <c r="J317" i="2" s="1"/>
  <c r="AD109" i="2"/>
  <c r="K317" i="2" s="1"/>
  <c r="AJ109" i="2"/>
  <c r="L317" i="2" s="1"/>
  <c r="AK109" i="2"/>
  <c r="M317" i="2" s="1"/>
  <c r="AQ109" i="2"/>
  <c r="N317" i="2" s="1"/>
  <c r="AR109" i="2"/>
  <c r="O317" i="2" s="1"/>
  <c r="AX109" i="2"/>
  <c r="P317" i="2" s="1"/>
  <c r="AY109" i="2"/>
  <c r="BE109" i="2"/>
  <c r="BF109" i="2"/>
  <c r="S317" i="2" s="1"/>
  <c r="BL109" i="2"/>
  <c r="T317" i="2" s="1"/>
  <c r="BM109" i="2"/>
  <c r="U317" i="2" s="1"/>
  <c r="BX109" i="2"/>
  <c r="Y317" i="2" s="1"/>
  <c r="CE109" i="2"/>
  <c r="Z317" i="2" s="1"/>
  <c r="CE110" i="2"/>
  <c r="CF109" i="2"/>
  <c r="AA317" i="2" s="1"/>
  <c r="CS109" i="2"/>
  <c r="AD317" i="2" s="1"/>
  <c r="CT109" i="2"/>
  <c r="AE317" i="2" s="1"/>
  <c r="CZ109" i="2"/>
  <c r="AF317" i="2" s="1"/>
  <c r="DA109" i="2"/>
  <c r="AG317" i="2" s="1"/>
  <c r="DG109" i="2"/>
  <c r="AH317" i="2" s="1"/>
  <c r="DH109" i="2"/>
  <c r="AI317" i="2" s="1"/>
  <c r="DN109" i="2"/>
  <c r="AJ317" i="2" s="1"/>
  <c r="DO109" i="2"/>
  <c r="DU109" i="2"/>
  <c r="DV109" i="2"/>
  <c r="AM317" i="2" s="1"/>
  <c r="EB109" i="2"/>
  <c r="EC109" i="2"/>
  <c r="AO317" i="2" s="1"/>
  <c r="EI109" i="2"/>
  <c r="EJ109" i="2"/>
  <c r="AQ317" i="2" s="1"/>
  <c r="H110" i="2"/>
  <c r="I110" i="2"/>
  <c r="V110" i="2"/>
  <c r="W110" i="2"/>
  <c r="AC110" i="2"/>
  <c r="AD110" i="2"/>
  <c r="AJ110" i="2"/>
  <c r="AK110" i="2"/>
  <c r="AQ110" i="2"/>
  <c r="AR110" i="2"/>
  <c r="AX110" i="2"/>
  <c r="AX111" i="2"/>
  <c r="AX112" i="2"/>
  <c r="P318" i="2" s="1"/>
  <c r="AX113" i="2"/>
  <c r="AY110" i="2"/>
  <c r="BE110" i="2"/>
  <c r="BF110" i="2"/>
  <c r="BL110" i="2"/>
  <c r="BM110" i="2"/>
  <c r="BX110" i="2"/>
  <c r="CF110" i="2"/>
  <c r="CS110" i="2"/>
  <c r="CT110" i="2"/>
  <c r="CZ110" i="2"/>
  <c r="DA110" i="2"/>
  <c r="DG110" i="2"/>
  <c r="DH110" i="2"/>
  <c r="DN110" i="2"/>
  <c r="DO110" i="2"/>
  <c r="DU110" i="2"/>
  <c r="DV110" i="2"/>
  <c r="EB110" i="2"/>
  <c r="EC110" i="2"/>
  <c r="EI110" i="2"/>
  <c r="EJ110" i="2"/>
  <c r="H111" i="2"/>
  <c r="I111" i="2"/>
  <c r="V111" i="2"/>
  <c r="V112" i="2"/>
  <c r="H318" i="2" s="1"/>
  <c r="V113" i="2"/>
  <c r="W111" i="2"/>
  <c r="AC111" i="2"/>
  <c r="AD111" i="2"/>
  <c r="AJ111" i="2"/>
  <c r="AK111" i="2"/>
  <c r="AQ111" i="2"/>
  <c r="AR111" i="2"/>
  <c r="AY111" i="2"/>
  <c r="BE111" i="2"/>
  <c r="BF111" i="2"/>
  <c r="BL111" i="2"/>
  <c r="BL112" i="2"/>
  <c r="T318" i="2" s="1"/>
  <c r="BL113" i="2"/>
  <c r="BM111" i="2"/>
  <c r="BW111" i="2"/>
  <c r="BX111" i="2"/>
  <c r="CE111" i="2"/>
  <c r="CE112" i="2"/>
  <c r="Z318" i="2" s="1"/>
  <c r="CE113" i="2"/>
  <c r="CF111" i="2"/>
  <c r="CS111" i="2"/>
  <c r="CT111" i="2"/>
  <c r="CZ111" i="2"/>
  <c r="CZ112" i="2"/>
  <c r="AF318" i="2" s="1"/>
  <c r="CZ113" i="2"/>
  <c r="DA111" i="2"/>
  <c r="DG111" i="2"/>
  <c r="DH111" i="2"/>
  <c r="DN111" i="2"/>
  <c r="DO111" i="2"/>
  <c r="DU111" i="2"/>
  <c r="DV111" i="2"/>
  <c r="EB111" i="2"/>
  <c r="EB112" i="2"/>
  <c r="AN318" i="2" s="1"/>
  <c r="EB113" i="2"/>
  <c r="EC111" i="2"/>
  <c r="EI111" i="2"/>
  <c r="EJ111" i="2"/>
  <c r="EU111" i="2"/>
  <c r="EU112" i="2"/>
  <c r="AU318" i="2" s="1"/>
  <c r="EU113" i="2"/>
  <c r="H112" i="2"/>
  <c r="D318" i="2" s="1"/>
  <c r="I112" i="2"/>
  <c r="E318" i="2" s="1"/>
  <c r="W112" i="2"/>
  <c r="AC112" i="2"/>
  <c r="J318" i="2" s="1"/>
  <c r="AD112" i="2"/>
  <c r="K318" i="2" s="1"/>
  <c r="AJ112" i="2"/>
  <c r="L318" i="2" s="1"/>
  <c r="AK112" i="2"/>
  <c r="AQ112" i="2"/>
  <c r="N318" i="2" s="1"/>
  <c r="AR112" i="2"/>
  <c r="O318" i="2" s="1"/>
  <c r="AY112" i="2"/>
  <c r="BE112" i="2"/>
  <c r="BF112" i="2"/>
  <c r="S318" i="2" s="1"/>
  <c r="BM112" i="2"/>
  <c r="U318" i="2" s="1"/>
  <c r="BX112" i="2"/>
  <c r="CF112" i="2"/>
  <c r="CS112" i="2"/>
  <c r="AD318" i="2" s="1"/>
  <c r="CT112" i="2"/>
  <c r="AE318" i="2" s="1"/>
  <c r="DA112" i="2"/>
  <c r="AG318" i="2" s="1"/>
  <c r="DG112" i="2"/>
  <c r="AH318" i="2" s="1"/>
  <c r="DH112" i="2"/>
  <c r="AI318" i="2" s="1"/>
  <c r="DN112" i="2"/>
  <c r="AJ318" i="2" s="1"/>
  <c r="DO112" i="2"/>
  <c r="AK318" i="2" s="1"/>
  <c r="DU112" i="2"/>
  <c r="DV112" i="2"/>
  <c r="AM318" i="2" s="1"/>
  <c r="EC112" i="2"/>
  <c r="AO318" i="2" s="1"/>
  <c r="EI112" i="2"/>
  <c r="AP318" i="2" s="1"/>
  <c r="EJ112" i="2"/>
  <c r="AQ318" i="2" s="1"/>
  <c r="H113" i="2"/>
  <c r="I113" i="2"/>
  <c r="W113" i="2"/>
  <c r="AC113" i="2"/>
  <c r="AD113" i="2"/>
  <c r="AJ113" i="2"/>
  <c r="AK113" i="2"/>
  <c r="AQ113" i="2"/>
  <c r="AR113" i="2"/>
  <c r="AY113" i="2"/>
  <c r="BE113" i="2"/>
  <c r="BF113" i="2"/>
  <c r="BM113" i="2"/>
  <c r="BW113" i="2"/>
  <c r="BX113" i="2"/>
  <c r="CF113" i="2"/>
  <c r="CS113" i="2"/>
  <c r="CT113" i="2"/>
  <c r="DA113" i="2"/>
  <c r="DG113" i="2"/>
  <c r="DH113" i="2"/>
  <c r="DN113" i="2"/>
  <c r="DO113" i="2"/>
  <c r="DU113" i="2"/>
  <c r="DV113" i="2"/>
  <c r="EC113" i="2"/>
  <c r="EI113" i="2"/>
  <c r="EJ113" i="2"/>
  <c r="H114" i="2"/>
  <c r="I114" i="2"/>
  <c r="V114" i="2"/>
  <c r="V115" i="2"/>
  <c r="H319" i="2" s="1"/>
  <c r="V116" i="2"/>
  <c r="W114" i="2"/>
  <c r="AC114" i="2"/>
  <c r="AD114" i="2"/>
  <c r="AJ114" i="2"/>
  <c r="AJ115" i="2"/>
  <c r="AJ116" i="2"/>
  <c r="AK114" i="2"/>
  <c r="AQ114" i="2"/>
  <c r="AR114" i="2"/>
  <c r="AX114" i="2"/>
  <c r="AX115" i="2"/>
  <c r="P319" i="2" s="1"/>
  <c r="AX116" i="2"/>
  <c r="AY114" i="2"/>
  <c r="BE114" i="2"/>
  <c r="BF114" i="2"/>
  <c r="BF115" i="2"/>
  <c r="S319" i="2" s="1"/>
  <c r="BF116" i="2"/>
  <c r="BL114" i="2"/>
  <c r="BM114" i="2"/>
  <c r="BW114" i="2"/>
  <c r="BX114" i="2"/>
  <c r="CE114" i="2"/>
  <c r="CE115" i="2"/>
  <c r="Z319" i="2" s="1"/>
  <c r="CE116" i="2"/>
  <c r="CF114" i="2"/>
  <c r="CF115" i="2"/>
  <c r="CF116" i="2"/>
  <c r="CS114" i="2"/>
  <c r="CT114" i="2"/>
  <c r="CZ114" i="2"/>
  <c r="DA114" i="2"/>
  <c r="DA115" i="2"/>
  <c r="DA116" i="2"/>
  <c r="DG114" i="2"/>
  <c r="DH114" i="2"/>
  <c r="DN114" i="2"/>
  <c r="DO114" i="2"/>
  <c r="DO115" i="2"/>
  <c r="AK319" i="2" s="1"/>
  <c r="DO116" i="2"/>
  <c r="DU114" i="2"/>
  <c r="DV114" i="2"/>
  <c r="EB114" i="2"/>
  <c r="EC114" i="2"/>
  <c r="EC115" i="2"/>
  <c r="AO319" i="2" s="1"/>
  <c r="EC116" i="2"/>
  <c r="EI114" i="2"/>
  <c r="EJ114" i="2"/>
  <c r="EJ115" i="2"/>
  <c r="AQ319" i="2" s="1"/>
  <c r="EJ116" i="2"/>
  <c r="EU114" i="2"/>
  <c r="H115" i="2"/>
  <c r="D319" i="2" s="1"/>
  <c r="I115" i="2"/>
  <c r="E319" i="2" s="1"/>
  <c r="I116" i="2"/>
  <c r="W115" i="2"/>
  <c r="I319" i="2" s="1"/>
  <c r="AC115" i="2"/>
  <c r="J319" i="2" s="1"/>
  <c r="AD115" i="2"/>
  <c r="AJ118" i="2"/>
  <c r="L320" i="2" s="1"/>
  <c r="AJ121" i="2"/>
  <c r="L321" i="2" s="1"/>
  <c r="AJ124" i="2"/>
  <c r="L322" i="2" s="1"/>
  <c r="AK115" i="2"/>
  <c r="AQ115" i="2"/>
  <c r="N319" i="2" s="1"/>
  <c r="AR115" i="2"/>
  <c r="O319" i="2" s="1"/>
  <c r="AY115" i="2"/>
  <c r="Q319" i="2" s="1"/>
  <c r="AY116" i="2"/>
  <c r="BE115" i="2"/>
  <c r="BL115" i="2"/>
  <c r="T319" i="2" s="1"/>
  <c r="BM115" i="2"/>
  <c r="U319" i="2" s="1"/>
  <c r="BW115" i="2"/>
  <c r="X319" i="2" s="1"/>
  <c r="BX115" i="2"/>
  <c r="Y319" i="2" s="1"/>
  <c r="CS115" i="2"/>
  <c r="AD319" i="2" s="1"/>
  <c r="CT115" i="2"/>
  <c r="CZ115" i="2"/>
  <c r="DG115" i="2"/>
  <c r="AH319" i="2" s="1"/>
  <c r="DH115" i="2"/>
  <c r="AI319" i="2" s="1"/>
  <c r="DN115" i="2"/>
  <c r="AJ319" i="2" s="1"/>
  <c r="DN118" i="2"/>
  <c r="AJ320" i="2" s="1"/>
  <c r="DN121" i="2"/>
  <c r="AJ321" i="2" s="1"/>
  <c r="DN124" i="2"/>
  <c r="DO118" i="2"/>
  <c r="AK320" i="2" s="1"/>
  <c r="DO121" i="2"/>
  <c r="AK321" i="2" s="1"/>
  <c r="DO124" i="2"/>
  <c r="DU115" i="2"/>
  <c r="AL319" i="2" s="1"/>
  <c r="DV115" i="2"/>
  <c r="AM319" i="2" s="1"/>
  <c r="EB115" i="2"/>
  <c r="AN319" i="2" s="1"/>
  <c r="EI115" i="2"/>
  <c r="AP319" i="2" s="1"/>
  <c r="EU115" i="2"/>
  <c r="AU319" i="2" s="1"/>
  <c r="H116" i="2"/>
  <c r="W116" i="2"/>
  <c r="AC116" i="2"/>
  <c r="AD116" i="2"/>
  <c r="AK116" i="2"/>
  <c r="AQ116" i="2"/>
  <c r="AR116" i="2"/>
  <c r="BE116" i="2"/>
  <c r="BL116" i="2"/>
  <c r="BM116" i="2"/>
  <c r="BW116" i="2"/>
  <c r="BX116" i="2"/>
  <c r="CS116" i="2"/>
  <c r="CT116" i="2"/>
  <c r="CZ116" i="2"/>
  <c r="DG116" i="2"/>
  <c r="DH116" i="2"/>
  <c r="DN116" i="2"/>
  <c r="DU116" i="2"/>
  <c r="DV116" i="2"/>
  <c r="EB116" i="2"/>
  <c r="EI116" i="2"/>
  <c r="EU116" i="2"/>
  <c r="H117" i="2"/>
  <c r="I117" i="2"/>
  <c r="V117" i="2"/>
  <c r="V118" i="2"/>
  <c r="H320" i="2" s="1"/>
  <c r="V119" i="2"/>
  <c r="W117" i="2"/>
  <c r="AC117" i="2"/>
  <c r="AD117" i="2"/>
  <c r="AJ117" i="2"/>
  <c r="AK117" i="2"/>
  <c r="AQ117" i="2"/>
  <c r="AR117" i="2"/>
  <c r="AX117" i="2"/>
  <c r="AY117" i="2"/>
  <c r="BE117" i="2"/>
  <c r="BF117" i="2"/>
  <c r="BL117" i="2"/>
  <c r="BL118" i="2"/>
  <c r="T320" i="2" s="1"/>
  <c r="BL119" i="2"/>
  <c r="BM117" i="2"/>
  <c r="BW117" i="2"/>
  <c r="BX117" i="2"/>
  <c r="CE117" i="2"/>
  <c r="CF117" i="2"/>
  <c r="CS117" i="2"/>
  <c r="CT117" i="2"/>
  <c r="CZ117" i="2"/>
  <c r="DA117" i="2"/>
  <c r="DG117" i="2"/>
  <c r="DH117" i="2"/>
  <c r="DN117" i="2"/>
  <c r="DO117" i="2"/>
  <c r="DU117" i="2"/>
  <c r="DV117" i="2"/>
  <c r="EB117" i="2"/>
  <c r="EC117" i="2"/>
  <c r="EI117" i="2"/>
  <c r="EJ117" i="2"/>
  <c r="EU117" i="2"/>
  <c r="H118" i="2"/>
  <c r="D320" i="2" s="1"/>
  <c r="I118" i="2"/>
  <c r="E320" i="2" s="1"/>
  <c r="W118" i="2"/>
  <c r="I320" i="2" s="1"/>
  <c r="AC118" i="2"/>
  <c r="J320" i="2" s="1"/>
  <c r="AD118" i="2"/>
  <c r="K320" i="2" s="1"/>
  <c r="AK118" i="2"/>
  <c r="AQ118" i="2"/>
  <c r="N320" i="2" s="1"/>
  <c r="AR118" i="2"/>
  <c r="O320" i="2" s="1"/>
  <c r="AX118" i="2"/>
  <c r="P320" i="2" s="1"/>
  <c r="AY118" i="2"/>
  <c r="Q320" i="2" s="1"/>
  <c r="BE118" i="2"/>
  <c r="BF118" i="2"/>
  <c r="S320" i="2" s="1"/>
  <c r="BM118" i="2"/>
  <c r="U320" i="2" s="1"/>
  <c r="BW118" i="2"/>
  <c r="X320" i="2" s="1"/>
  <c r="BX118" i="2"/>
  <c r="Y320" i="2" s="1"/>
  <c r="CE118" i="2"/>
  <c r="Z320" i="2" s="1"/>
  <c r="CE119" i="2"/>
  <c r="CF118" i="2"/>
  <c r="AA320" i="2" s="1"/>
  <c r="CS118" i="2"/>
  <c r="AD320" i="2" s="1"/>
  <c r="CT118" i="2"/>
  <c r="CT119" i="2"/>
  <c r="CZ118" i="2"/>
  <c r="AF320" i="2" s="1"/>
  <c r="DA118" i="2"/>
  <c r="AG320" i="2" s="1"/>
  <c r="DG118" i="2"/>
  <c r="AH320" i="2" s="1"/>
  <c r="DG119" i="2"/>
  <c r="DH118" i="2"/>
  <c r="DU118" i="2"/>
  <c r="AL320" i="2" s="1"/>
  <c r="DV118" i="2"/>
  <c r="EB118" i="2"/>
  <c r="EC118" i="2"/>
  <c r="AO320" i="2" s="1"/>
  <c r="EI118" i="2"/>
  <c r="AP320" i="2" s="1"/>
  <c r="EI119" i="2"/>
  <c r="EJ118" i="2"/>
  <c r="AQ320" i="2" s="1"/>
  <c r="EJ121" i="2"/>
  <c r="AQ321" i="2" s="1"/>
  <c r="EJ124" i="2"/>
  <c r="AQ322" i="2" s="1"/>
  <c r="EU118" i="2"/>
  <c r="EU119" i="2"/>
  <c r="H119" i="2"/>
  <c r="I119" i="2"/>
  <c r="W119" i="2"/>
  <c r="AC119" i="2"/>
  <c r="AD119" i="2"/>
  <c r="AJ119" i="2"/>
  <c r="AK119" i="2"/>
  <c r="AQ119" i="2"/>
  <c r="AR119" i="2"/>
  <c r="AX119" i="2"/>
  <c r="AY119" i="2"/>
  <c r="BE119" i="2"/>
  <c r="BF119" i="2"/>
  <c r="BM119" i="2"/>
  <c r="BW119" i="2"/>
  <c r="BX119" i="2"/>
  <c r="CF119" i="2"/>
  <c r="CS119" i="2"/>
  <c r="CZ119" i="2"/>
  <c r="DA119" i="2"/>
  <c r="DH119" i="2"/>
  <c r="DN119" i="2"/>
  <c r="DO119" i="2"/>
  <c r="DU119" i="2"/>
  <c r="DV119" i="2"/>
  <c r="EB119" i="2"/>
  <c r="EC119" i="2"/>
  <c r="EJ119" i="2"/>
  <c r="H120" i="2"/>
  <c r="I120" i="2"/>
  <c r="I121" i="2"/>
  <c r="E321" i="2" s="1"/>
  <c r="I122" i="2"/>
  <c r="V120" i="2"/>
  <c r="W120" i="2"/>
  <c r="AC120" i="2"/>
  <c r="AD120" i="2"/>
  <c r="AD121" i="2"/>
  <c r="K321" i="2" s="1"/>
  <c r="AD122" i="2"/>
  <c r="AJ120" i="2"/>
  <c r="AK120" i="2"/>
  <c r="AQ120" i="2"/>
  <c r="AR120" i="2"/>
  <c r="AR121" i="2"/>
  <c r="O321" i="2" s="1"/>
  <c r="AR122" i="2"/>
  <c r="AX120" i="2"/>
  <c r="AY120" i="2"/>
  <c r="BE120" i="2"/>
  <c r="BF120" i="2"/>
  <c r="BF121" i="2"/>
  <c r="S321" i="2" s="1"/>
  <c r="BF122" i="2"/>
  <c r="BL120" i="2"/>
  <c r="BM120" i="2"/>
  <c r="BW120" i="2"/>
  <c r="BX120" i="2"/>
  <c r="BX121" i="2"/>
  <c r="Y321" i="2" s="1"/>
  <c r="BX122" i="2"/>
  <c r="CE120" i="2"/>
  <c r="CF120" i="2"/>
  <c r="CF121" i="2"/>
  <c r="AA321" i="2" s="1"/>
  <c r="CF122" i="2"/>
  <c r="CS120" i="2"/>
  <c r="CT120" i="2"/>
  <c r="CZ120" i="2"/>
  <c r="DA120" i="2"/>
  <c r="DG120" i="2"/>
  <c r="DH120" i="2"/>
  <c r="DN120" i="2"/>
  <c r="DO120" i="2"/>
  <c r="DU120" i="2"/>
  <c r="DV120" i="2"/>
  <c r="EB120" i="2"/>
  <c r="EC120" i="2"/>
  <c r="EI120" i="2"/>
  <c r="EJ120" i="2"/>
  <c r="EU120" i="2"/>
  <c r="AU506" i="2" s="1"/>
  <c r="H121" i="2"/>
  <c r="D321" i="2" s="1"/>
  <c r="V121" i="2"/>
  <c r="H321" i="2" s="1"/>
  <c r="W121" i="2"/>
  <c r="I321" i="2" s="1"/>
  <c r="AC121" i="2"/>
  <c r="AK121" i="2"/>
  <c r="M321" i="2" s="1"/>
  <c r="AQ121" i="2"/>
  <c r="N321" i="2" s="1"/>
  <c r="AX121" i="2"/>
  <c r="P321" i="2" s="1"/>
  <c r="AY121" i="2"/>
  <c r="Q321" i="2" s="1"/>
  <c r="BE121" i="2"/>
  <c r="BL121" i="2"/>
  <c r="T321" i="2" s="1"/>
  <c r="BM121" i="2"/>
  <c r="BW121" i="2"/>
  <c r="CE121" i="2"/>
  <c r="Z321" i="2" s="1"/>
  <c r="CS121" i="2"/>
  <c r="CT121" i="2"/>
  <c r="AE321" i="2" s="1"/>
  <c r="CZ121" i="2"/>
  <c r="AF321" i="2" s="1"/>
  <c r="DA121" i="2"/>
  <c r="AG321" i="2" s="1"/>
  <c r="DG121" i="2"/>
  <c r="AH321" i="2" s="1"/>
  <c r="DH121" i="2"/>
  <c r="DU121" i="2"/>
  <c r="AL321" i="2" s="1"/>
  <c r="DV121" i="2"/>
  <c r="EB121" i="2"/>
  <c r="AN321" i="2" s="1"/>
  <c r="EC121" i="2"/>
  <c r="AO321" i="2" s="1"/>
  <c r="EC124" i="2"/>
  <c r="AO322" i="2" s="1"/>
  <c r="EI121" i="2"/>
  <c r="AP321" i="2" s="1"/>
  <c r="ET121" i="2"/>
  <c r="AT321" i="2" s="1"/>
  <c r="AT319" i="2"/>
  <c r="AT320" i="2"/>
  <c r="ET124" i="2"/>
  <c r="AT322" i="2" s="1"/>
  <c r="EU121" i="2"/>
  <c r="AU321" i="2" s="1"/>
  <c r="H122" i="2"/>
  <c r="V122" i="2"/>
  <c r="W122" i="2"/>
  <c r="AC122" i="2"/>
  <c r="AJ122" i="2"/>
  <c r="AK122" i="2"/>
  <c r="AQ122" i="2"/>
  <c r="AX122" i="2"/>
  <c r="AY122" i="2"/>
  <c r="BE122" i="2"/>
  <c r="BL122" i="2"/>
  <c r="BM122" i="2"/>
  <c r="BW122" i="2"/>
  <c r="CE122" i="2"/>
  <c r="CS122" i="2"/>
  <c r="CT122" i="2"/>
  <c r="CZ122" i="2"/>
  <c r="DA122" i="2"/>
  <c r="DG122" i="2"/>
  <c r="DH122" i="2"/>
  <c r="DN122" i="2"/>
  <c r="DO122" i="2"/>
  <c r="DU122" i="2"/>
  <c r="DV122" i="2"/>
  <c r="EB122" i="2"/>
  <c r="EC122" i="2"/>
  <c r="EI122" i="2"/>
  <c r="EJ122" i="2"/>
  <c r="ET122" i="2"/>
  <c r="ET123" i="2"/>
  <c r="ET125" i="2"/>
  <c r="EU122" i="2"/>
  <c r="H123" i="2"/>
  <c r="I123" i="2"/>
  <c r="V123" i="2"/>
  <c r="W123" i="2"/>
  <c r="AC123" i="2"/>
  <c r="AD123" i="2"/>
  <c r="AJ123" i="2"/>
  <c r="AK123" i="2"/>
  <c r="AQ123" i="2"/>
  <c r="AR123" i="2"/>
  <c r="AR124" i="2"/>
  <c r="O322" i="2" s="1"/>
  <c r="AR125" i="2"/>
  <c r="AX123" i="2"/>
  <c r="AX124" i="2"/>
  <c r="P322" i="2" s="1"/>
  <c r="AX125" i="2"/>
  <c r="AY123" i="2"/>
  <c r="BE123" i="2"/>
  <c r="BF123" i="2"/>
  <c r="BF124" i="2"/>
  <c r="S322" i="2" s="1"/>
  <c r="BF125" i="2"/>
  <c r="BL123" i="2"/>
  <c r="BL124" i="2"/>
  <c r="T322" i="2" s="1"/>
  <c r="BL125" i="2"/>
  <c r="BM123" i="2"/>
  <c r="BW123" i="2"/>
  <c r="BX123" i="2"/>
  <c r="CE123" i="2"/>
  <c r="CE124" i="2"/>
  <c r="Z322" i="2" s="1"/>
  <c r="CE125" i="2"/>
  <c r="CF123" i="2"/>
  <c r="CS123" i="2"/>
  <c r="CT123" i="2"/>
  <c r="CT124" i="2"/>
  <c r="AE322" i="2" s="1"/>
  <c r="CT125" i="2"/>
  <c r="CZ123" i="2"/>
  <c r="CZ124" i="2"/>
  <c r="AF322" i="2" s="1"/>
  <c r="CZ125" i="2"/>
  <c r="DA123" i="2"/>
  <c r="DG123" i="2"/>
  <c r="DH123" i="2"/>
  <c r="DN123" i="2"/>
  <c r="DN125" i="2"/>
  <c r="DO123" i="2"/>
  <c r="DU123" i="2"/>
  <c r="DV123" i="2"/>
  <c r="EB123" i="2"/>
  <c r="EB124" i="2"/>
  <c r="AN322" i="2" s="1"/>
  <c r="EB125" i="2"/>
  <c r="EC123" i="2"/>
  <c r="EI123" i="2"/>
  <c r="EJ123" i="2"/>
  <c r="EJ125" i="2"/>
  <c r="EU123" i="2"/>
  <c r="H124" i="2"/>
  <c r="I124" i="2"/>
  <c r="E322" i="2" s="1"/>
  <c r="V124" i="2"/>
  <c r="H322" i="2" s="1"/>
  <c r="W124" i="2"/>
  <c r="AC124" i="2"/>
  <c r="AD124" i="2"/>
  <c r="K322" i="2" s="1"/>
  <c r="AK124" i="2"/>
  <c r="M322" i="2" s="1"/>
  <c r="AQ124" i="2"/>
  <c r="N322" i="2" s="1"/>
  <c r="AY124" i="2"/>
  <c r="Q322" i="2" s="1"/>
  <c r="BE124" i="2"/>
  <c r="BM124" i="2"/>
  <c r="U322" i="2" s="1"/>
  <c r="BW124" i="2"/>
  <c r="X322" i="2" s="1"/>
  <c r="BX124" i="2"/>
  <c r="Y322" i="2" s="1"/>
  <c r="CF124" i="2"/>
  <c r="AA322" i="2" s="1"/>
  <c r="CS124" i="2"/>
  <c r="AD322" i="2" s="1"/>
  <c r="DA124" i="2"/>
  <c r="AG322" i="2" s="1"/>
  <c r="DG124" i="2"/>
  <c r="DH124" i="2"/>
  <c r="AI322" i="2" s="1"/>
  <c r="DU124" i="2"/>
  <c r="AL322" i="2" s="1"/>
  <c r="DV124" i="2"/>
  <c r="AM322" i="2" s="1"/>
  <c r="EI124" i="2"/>
  <c r="AP322" i="2" s="1"/>
  <c r="EU124" i="2"/>
  <c r="AU322" i="2" s="1"/>
  <c r="H125" i="2"/>
  <c r="I125" i="2"/>
  <c r="V125" i="2"/>
  <c r="W125" i="2"/>
  <c r="AC125" i="2"/>
  <c r="AD125" i="2"/>
  <c r="AJ125" i="2"/>
  <c r="AK125" i="2"/>
  <c r="AQ125" i="2"/>
  <c r="AY125" i="2"/>
  <c r="BE125" i="2"/>
  <c r="BW125" i="2"/>
  <c r="BX125" i="2"/>
  <c r="CF125" i="2"/>
  <c r="CS125" i="2"/>
  <c r="DA125" i="2"/>
  <c r="DG125" i="2"/>
  <c r="DH125" i="2"/>
  <c r="DO125" i="2"/>
  <c r="DU125" i="2"/>
  <c r="DV125" i="2"/>
  <c r="EC125" i="2"/>
  <c r="EI125" i="2"/>
  <c r="EU125" i="2"/>
  <c r="H126" i="2"/>
  <c r="H127" i="2"/>
  <c r="D323" i="2" s="1"/>
  <c r="H128" i="2"/>
  <c r="I126" i="2"/>
  <c r="V126" i="2"/>
  <c r="W126" i="2"/>
  <c r="AC126" i="2"/>
  <c r="AD126" i="2"/>
  <c r="AJ126" i="2"/>
  <c r="AK126" i="2"/>
  <c r="AQ126" i="2"/>
  <c r="AR126" i="2"/>
  <c r="AX126" i="2"/>
  <c r="AY126" i="2"/>
  <c r="BE126" i="2"/>
  <c r="BF126" i="2"/>
  <c r="BL126" i="2"/>
  <c r="BW126" i="2"/>
  <c r="BX126" i="2"/>
  <c r="BX127" i="2"/>
  <c r="Y323" i="2" s="1"/>
  <c r="BX128" i="2"/>
  <c r="CE126" i="2"/>
  <c r="CF126" i="2"/>
  <c r="CS126" i="2"/>
  <c r="CT126" i="2"/>
  <c r="CT127" i="2"/>
  <c r="AE323" i="2" s="1"/>
  <c r="CT128" i="2"/>
  <c r="CZ126" i="2"/>
  <c r="DA126" i="2"/>
  <c r="DG126" i="2"/>
  <c r="DH126" i="2"/>
  <c r="DH127" i="2"/>
  <c r="AI323" i="2" s="1"/>
  <c r="DH128" i="2"/>
  <c r="DN126" i="2"/>
  <c r="DO126" i="2"/>
  <c r="DU126" i="2"/>
  <c r="DV126" i="2"/>
  <c r="EB126" i="2"/>
  <c r="EC126" i="2"/>
  <c r="EI126" i="2"/>
  <c r="EJ126" i="2"/>
  <c r="EJ127" i="2"/>
  <c r="EJ128" i="2"/>
  <c r="EJ129" i="2"/>
  <c r="AQ509" i="2" s="1"/>
  <c r="EJ132" i="2"/>
  <c r="EJ134" i="2"/>
  <c r="EJ135" i="2"/>
  <c r="EJ136" i="2"/>
  <c r="AQ326" i="2" s="1"/>
  <c r="EJ137" i="2"/>
  <c r="ET126" i="2"/>
  <c r="EU126" i="2"/>
  <c r="I127" i="2"/>
  <c r="E323" i="2" s="1"/>
  <c r="V127" i="2"/>
  <c r="H323" i="2" s="1"/>
  <c r="W127" i="2"/>
  <c r="I323" i="2" s="1"/>
  <c r="AC127" i="2"/>
  <c r="J323" i="2" s="1"/>
  <c r="AD127" i="2"/>
  <c r="K323" i="2" s="1"/>
  <c r="AJ127" i="2"/>
  <c r="L323" i="2" s="1"/>
  <c r="AK127" i="2"/>
  <c r="M323" i="2" s="1"/>
  <c r="AK130" i="2"/>
  <c r="M324" i="2" s="1"/>
  <c r="AK133" i="2"/>
  <c r="M325" i="2" s="1"/>
  <c r="AK136" i="2"/>
  <c r="M326" i="2" s="1"/>
  <c r="AQ127" i="2"/>
  <c r="AR127" i="2"/>
  <c r="O323" i="2" s="1"/>
  <c r="AX127" i="2"/>
  <c r="P323" i="2" s="1"/>
  <c r="AY127" i="2"/>
  <c r="BE127" i="2"/>
  <c r="BF127" i="2"/>
  <c r="BL127" i="2"/>
  <c r="T323" i="2" s="1"/>
  <c r="BW127" i="2"/>
  <c r="X323" i="2" s="1"/>
  <c r="CE127" i="2"/>
  <c r="Z323" i="2" s="1"/>
  <c r="CF127" i="2"/>
  <c r="AA323" i="2" s="1"/>
  <c r="CS127" i="2"/>
  <c r="AD323" i="2" s="1"/>
  <c r="CZ127" i="2"/>
  <c r="DA127" i="2"/>
  <c r="AG323" i="2" s="1"/>
  <c r="DG127" i="2"/>
  <c r="DG128" i="2"/>
  <c r="DH130" i="2"/>
  <c r="AI324" i="2" s="1"/>
  <c r="DH133" i="2"/>
  <c r="AI325" i="2" s="1"/>
  <c r="DH136" i="2"/>
  <c r="AI326" i="2" s="1"/>
  <c r="DN127" i="2"/>
  <c r="AJ323" i="2" s="1"/>
  <c r="DO127" i="2"/>
  <c r="DU127" i="2"/>
  <c r="AL323" i="2" s="1"/>
  <c r="DV127" i="2"/>
  <c r="AM323" i="2" s="1"/>
  <c r="EB127" i="2"/>
  <c r="AN323" i="2" s="1"/>
  <c r="EC127" i="2"/>
  <c r="AO323" i="2" s="1"/>
  <c r="EI127" i="2"/>
  <c r="AP323" i="2" s="1"/>
  <c r="ET127" i="2"/>
  <c r="AT323" i="2" s="1"/>
  <c r="EU127" i="2"/>
  <c r="AU323" i="2" s="1"/>
  <c r="I128" i="2"/>
  <c r="V128" i="2"/>
  <c r="W128" i="2"/>
  <c r="AC128" i="2"/>
  <c r="AD128" i="2"/>
  <c r="AJ128" i="2"/>
  <c r="AK128" i="2"/>
  <c r="AQ128" i="2"/>
  <c r="AR128" i="2"/>
  <c r="AX128" i="2"/>
  <c r="AY128" i="2"/>
  <c r="BE128" i="2"/>
  <c r="BF128" i="2"/>
  <c r="BL128" i="2"/>
  <c r="BW128" i="2"/>
  <c r="CE128" i="2"/>
  <c r="CF128" i="2"/>
  <c r="CS128" i="2"/>
  <c r="CZ128" i="2"/>
  <c r="DA128" i="2"/>
  <c r="DN128" i="2"/>
  <c r="DO128" i="2"/>
  <c r="DU128" i="2"/>
  <c r="DV128" i="2"/>
  <c r="EB128" i="2"/>
  <c r="EC128" i="2"/>
  <c r="EI128" i="2"/>
  <c r="ET128" i="2"/>
  <c r="EU128" i="2"/>
  <c r="H129" i="2"/>
  <c r="I129" i="2"/>
  <c r="V129" i="2"/>
  <c r="W129" i="2"/>
  <c r="AC129" i="2"/>
  <c r="AD129" i="2"/>
  <c r="AJ129" i="2"/>
  <c r="AK129" i="2"/>
  <c r="AQ129" i="2"/>
  <c r="AR129" i="2"/>
  <c r="AX129" i="2"/>
  <c r="AY129" i="2"/>
  <c r="BE129" i="2"/>
  <c r="BF129" i="2"/>
  <c r="BL129" i="2"/>
  <c r="BM129" i="2"/>
  <c r="BW129" i="2"/>
  <c r="BX129" i="2"/>
  <c r="CE129" i="2"/>
  <c r="CF129" i="2"/>
  <c r="CS129" i="2"/>
  <c r="CT129" i="2"/>
  <c r="CZ129" i="2"/>
  <c r="DA129" i="2"/>
  <c r="DG129" i="2"/>
  <c r="DH129" i="2"/>
  <c r="DN129" i="2"/>
  <c r="DO129" i="2"/>
  <c r="DU129" i="2"/>
  <c r="DV129" i="2"/>
  <c r="EB129" i="2"/>
  <c r="EC129" i="2"/>
  <c r="EI129" i="2"/>
  <c r="AP509" i="2" s="1"/>
  <c r="ET129" i="2"/>
  <c r="EU129" i="2"/>
  <c r="H130" i="2"/>
  <c r="D324" i="2" s="1"/>
  <c r="I130" i="2"/>
  <c r="E324" i="2" s="1"/>
  <c r="V130" i="2"/>
  <c r="H324" i="2" s="1"/>
  <c r="W130" i="2"/>
  <c r="I324" i="2" s="1"/>
  <c r="AC130" i="2"/>
  <c r="J324" i="2" s="1"/>
  <c r="AD130" i="2"/>
  <c r="K324" i="2" s="1"/>
  <c r="AJ130" i="2"/>
  <c r="AQ130" i="2"/>
  <c r="N324" i="2" s="1"/>
  <c r="AR130" i="2"/>
  <c r="O324" i="2" s="1"/>
  <c r="AX130" i="2"/>
  <c r="P324" i="2" s="1"/>
  <c r="AY130" i="2"/>
  <c r="BE130" i="2"/>
  <c r="BF130" i="2"/>
  <c r="S324" i="2" s="1"/>
  <c r="BL130" i="2"/>
  <c r="BM130" i="2"/>
  <c r="U324" i="2" s="1"/>
  <c r="BW130" i="2"/>
  <c r="X324" i="2" s="1"/>
  <c r="BX130" i="2"/>
  <c r="Y324" i="2" s="1"/>
  <c r="CE130" i="2"/>
  <c r="Z324" i="2" s="1"/>
  <c r="CF130" i="2"/>
  <c r="AA324" i="2" s="1"/>
  <c r="CS130" i="2"/>
  <c r="CT130" i="2"/>
  <c r="AE324" i="2" s="1"/>
  <c r="CZ130" i="2"/>
  <c r="AF324" i="2" s="1"/>
  <c r="DA130" i="2"/>
  <c r="AG324" i="2" s="1"/>
  <c r="DG130" i="2"/>
  <c r="AH324" i="2" s="1"/>
  <c r="DN130" i="2"/>
  <c r="DO130" i="2"/>
  <c r="AK324" i="2" s="1"/>
  <c r="DU130" i="2"/>
  <c r="AL324" i="2" s="1"/>
  <c r="DV130" i="2"/>
  <c r="AM324" i="2" s="1"/>
  <c r="EB130" i="2"/>
  <c r="AN324" i="2" s="1"/>
  <c r="EC130" i="2"/>
  <c r="AO324" i="2" s="1"/>
  <c r="ET130" i="2"/>
  <c r="AT324" i="2" s="1"/>
  <c r="EU130" i="2"/>
  <c r="AU324" i="2" s="1"/>
  <c r="H131" i="2"/>
  <c r="I131" i="2"/>
  <c r="V131" i="2"/>
  <c r="W131" i="2"/>
  <c r="AC131" i="2"/>
  <c r="AD131" i="2"/>
  <c r="AJ131" i="2"/>
  <c r="AK131" i="2"/>
  <c r="AQ131" i="2"/>
  <c r="AR131" i="2"/>
  <c r="AX131" i="2"/>
  <c r="AY131" i="2"/>
  <c r="BE131" i="2"/>
  <c r="BF131" i="2"/>
  <c r="BL131" i="2"/>
  <c r="BM131" i="2"/>
  <c r="BW131" i="2"/>
  <c r="BX131" i="2"/>
  <c r="CE131" i="2"/>
  <c r="CF131" i="2"/>
  <c r="CS131" i="2"/>
  <c r="CT131" i="2"/>
  <c r="CZ131" i="2"/>
  <c r="DA131" i="2"/>
  <c r="DG131" i="2"/>
  <c r="DH131" i="2"/>
  <c r="DN131" i="2"/>
  <c r="DO131" i="2"/>
  <c r="DU131" i="2"/>
  <c r="DV131" i="2"/>
  <c r="EB131" i="2"/>
  <c r="EC131" i="2"/>
  <c r="ET131" i="2"/>
  <c r="EU131" i="2"/>
  <c r="H132" i="2"/>
  <c r="I132" i="2"/>
  <c r="V132" i="2"/>
  <c r="V133" i="2"/>
  <c r="H325" i="2" s="1"/>
  <c r="V134" i="2"/>
  <c r="W132" i="2"/>
  <c r="W133" i="2"/>
  <c r="I325" i="2" s="1"/>
  <c r="W134" i="2"/>
  <c r="W135" i="2"/>
  <c r="W136" i="2"/>
  <c r="I326" i="2" s="1"/>
  <c r="W137" i="2"/>
  <c r="AC132" i="2"/>
  <c r="AD132" i="2"/>
  <c r="AJ132" i="2"/>
  <c r="AK132" i="2"/>
  <c r="AK134" i="2"/>
  <c r="AQ132" i="2"/>
  <c r="AR132" i="2"/>
  <c r="AX132" i="2"/>
  <c r="AY132" i="2"/>
  <c r="AY133" i="2"/>
  <c r="AY134" i="2"/>
  <c r="BE132" i="2"/>
  <c r="BF132" i="2"/>
  <c r="BL132" i="2"/>
  <c r="BW132" i="2"/>
  <c r="BW133" i="2"/>
  <c r="X325" i="2" s="1"/>
  <c r="BW134" i="2"/>
  <c r="BX132" i="2"/>
  <c r="CE132" i="2"/>
  <c r="CF132" i="2"/>
  <c r="CS132" i="2"/>
  <c r="CS133" i="2"/>
  <c r="AD325" i="2" s="1"/>
  <c r="CS134" i="2"/>
  <c r="CT132" i="2"/>
  <c r="CZ132" i="2"/>
  <c r="DA132" i="2"/>
  <c r="DA133" i="2"/>
  <c r="AG325" i="2" s="1"/>
  <c r="DA134" i="2"/>
  <c r="DG132" i="2"/>
  <c r="DG133" i="2"/>
  <c r="AH325" i="2" s="1"/>
  <c r="DG134" i="2"/>
  <c r="DH132" i="2"/>
  <c r="DN132" i="2"/>
  <c r="DO132" i="2"/>
  <c r="DU132" i="2"/>
  <c r="DU133" i="2"/>
  <c r="AL325" i="2" s="1"/>
  <c r="DU134" i="2"/>
  <c r="DV132" i="2"/>
  <c r="EB132" i="2"/>
  <c r="EC132" i="2"/>
  <c r="EC133" i="2"/>
  <c r="AO325" i="2" s="1"/>
  <c r="EC134" i="2"/>
  <c r="EI132" i="2"/>
  <c r="EI134" i="2"/>
  <c r="ET132" i="2"/>
  <c r="EU132" i="2"/>
  <c r="EU133" i="2"/>
  <c r="AU325" i="2" s="1"/>
  <c r="EU134" i="2"/>
  <c r="H133" i="2"/>
  <c r="D325" i="2" s="1"/>
  <c r="H134" i="2"/>
  <c r="H135" i="2"/>
  <c r="H136" i="2"/>
  <c r="D326" i="2" s="1"/>
  <c r="H137" i="2"/>
  <c r="I133" i="2"/>
  <c r="AC133" i="2"/>
  <c r="J325" i="2" s="1"/>
  <c r="AD133" i="2"/>
  <c r="K325" i="2" s="1"/>
  <c r="AJ133" i="2"/>
  <c r="L325" i="2" s="1"/>
  <c r="AQ133" i="2"/>
  <c r="N325" i="2" s="1"/>
  <c r="AR133" i="2"/>
  <c r="AX133" i="2"/>
  <c r="P325" i="2" s="1"/>
  <c r="AX136" i="2"/>
  <c r="P326" i="2" s="1"/>
  <c r="BE133" i="2"/>
  <c r="BF133" i="2"/>
  <c r="S325" i="2" s="1"/>
  <c r="BL133" i="2"/>
  <c r="T325" i="2" s="1"/>
  <c r="T324" i="2"/>
  <c r="BL136" i="2"/>
  <c r="T326" i="2" s="1"/>
  <c r="U323" i="2"/>
  <c r="U325" i="2"/>
  <c r="U326" i="2"/>
  <c r="BX133" i="2"/>
  <c r="Y325" i="2" s="1"/>
  <c r="CE133" i="2"/>
  <c r="Z325" i="2" s="1"/>
  <c r="CF133" i="2"/>
  <c r="AA325" i="2" s="1"/>
  <c r="CF136" i="2"/>
  <c r="AA326" i="2" s="1"/>
  <c r="CT133" i="2"/>
  <c r="AE325" i="2" s="1"/>
  <c r="CZ133" i="2"/>
  <c r="DN133" i="2"/>
  <c r="DO133" i="2"/>
  <c r="AK325" i="2" s="1"/>
  <c r="DV133" i="2"/>
  <c r="EB133" i="2"/>
  <c r="AN325" i="2" s="1"/>
  <c r="ET133" i="2"/>
  <c r="AT325" i="2" s="1"/>
  <c r="I134" i="2"/>
  <c r="AC134" i="2"/>
  <c r="AD134" i="2"/>
  <c r="AJ134" i="2"/>
  <c r="AQ134" i="2"/>
  <c r="AR134" i="2"/>
  <c r="AX134" i="2"/>
  <c r="BE134" i="2"/>
  <c r="BF134" i="2"/>
  <c r="BL134" i="2"/>
  <c r="BX134" i="2"/>
  <c r="CE134" i="2"/>
  <c r="CF134" i="2"/>
  <c r="CT134" i="2"/>
  <c r="CZ134" i="2"/>
  <c r="DH134" i="2"/>
  <c r="DN134" i="2"/>
  <c r="DO134" i="2"/>
  <c r="DV134" i="2"/>
  <c r="EB134" i="2"/>
  <c r="ET134" i="2"/>
  <c r="I135" i="2"/>
  <c r="V135" i="2"/>
  <c r="AC135" i="2"/>
  <c r="AD135" i="2"/>
  <c r="AJ135" i="2"/>
  <c r="AK135" i="2"/>
  <c r="AQ135" i="2"/>
  <c r="AR135" i="2"/>
  <c r="AX135" i="2"/>
  <c r="AY135" i="2"/>
  <c r="BE135" i="2"/>
  <c r="BF135" i="2"/>
  <c r="BL135" i="2"/>
  <c r="BW135" i="2"/>
  <c r="BX135" i="2"/>
  <c r="CE135" i="2"/>
  <c r="CF135" i="2"/>
  <c r="CS135" i="2"/>
  <c r="CT135" i="2"/>
  <c r="CZ135" i="2"/>
  <c r="DA135" i="2"/>
  <c r="DG135" i="2"/>
  <c r="DH135" i="2"/>
  <c r="DN135" i="2"/>
  <c r="DO135" i="2"/>
  <c r="DU135" i="2"/>
  <c r="DV135" i="2"/>
  <c r="EB135" i="2"/>
  <c r="EC135" i="2"/>
  <c r="EI135" i="2"/>
  <c r="ET135" i="2"/>
  <c r="EU135" i="2"/>
  <c r="I136" i="2"/>
  <c r="V136" i="2"/>
  <c r="H326" i="2" s="1"/>
  <c r="AC136" i="2"/>
  <c r="J326" i="2" s="1"/>
  <c r="AD136" i="2"/>
  <c r="K326" i="2" s="1"/>
  <c r="AD137" i="2"/>
  <c r="AJ136" i="2"/>
  <c r="L326" i="2" s="1"/>
  <c r="AQ136" i="2"/>
  <c r="N326" i="2" s="1"/>
  <c r="AR136" i="2"/>
  <c r="AY136" i="2"/>
  <c r="Q326" i="2" s="1"/>
  <c r="BE136" i="2"/>
  <c r="BF136" i="2"/>
  <c r="S326" i="2" s="1"/>
  <c r="BW136" i="2"/>
  <c r="X326" i="2" s="1"/>
  <c r="BX136" i="2"/>
  <c r="CE136" i="2"/>
  <c r="Z326" i="2" s="1"/>
  <c r="CS136" i="2"/>
  <c r="CT136" i="2"/>
  <c r="AE326" i="2" s="1"/>
  <c r="CZ136" i="2"/>
  <c r="CZ137" i="2"/>
  <c r="DA136" i="2"/>
  <c r="AG326" i="2" s="1"/>
  <c r="DG136" i="2"/>
  <c r="AH326" i="2" s="1"/>
  <c r="DG137" i="2"/>
  <c r="DN136" i="2"/>
  <c r="DO136" i="2"/>
  <c r="AK326" i="2" s="1"/>
  <c r="DU136" i="2"/>
  <c r="AL326" i="2" s="1"/>
  <c r="DV136" i="2"/>
  <c r="AM326" i="2" s="1"/>
  <c r="EB136" i="2"/>
  <c r="AN326" i="2" s="1"/>
  <c r="EC136" i="2"/>
  <c r="AO326" i="2" s="1"/>
  <c r="EI136" i="2"/>
  <c r="AP326" i="2" s="1"/>
  <c r="AP661" i="2" s="1"/>
  <c r="ET136" i="2"/>
  <c r="EU136" i="2"/>
  <c r="I137" i="2"/>
  <c r="V137" i="2"/>
  <c r="AC137" i="2"/>
  <c r="AJ137" i="2"/>
  <c r="AK137" i="2"/>
  <c r="AQ137" i="2"/>
  <c r="AR137" i="2"/>
  <c r="AX137" i="2"/>
  <c r="AY137" i="2"/>
  <c r="BE137" i="2"/>
  <c r="BF137" i="2"/>
  <c r="BL137" i="2"/>
  <c r="BW137" i="2"/>
  <c r="BX137" i="2"/>
  <c r="CE137" i="2"/>
  <c r="CF137" i="2"/>
  <c r="CS137" i="2"/>
  <c r="CT137" i="2"/>
  <c r="DA137" i="2"/>
  <c r="DH137" i="2"/>
  <c r="DN137" i="2"/>
  <c r="DO137" i="2"/>
  <c r="DU137" i="2"/>
  <c r="DV137" i="2"/>
  <c r="EB137" i="2"/>
  <c r="EC137" i="2"/>
  <c r="EI137" i="2"/>
  <c r="ET137" i="2"/>
  <c r="EU137" i="2"/>
  <c r="H138" i="2"/>
  <c r="D327" i="2" s="1"/>
  <c r="D512" i="2" s="1"/>
  <c r="I138" i="2"/>
  <c r="E327" i="2" s="1"/>
  <c r="V138" i="2"/>
  <c r="W138" i="2"/>
  <c r="I327" i="2" s="1"/>
  <c r="I512" i="2" s="1"/>
  <c r="AC138" i="2"/>
  <c r="J327" i="2" s="1"/>
  <c r="J512" i="2" s="1"/>
  <c r="AD138" i="2"/>
  <c r="K327" i="2" s="1"/>
  <c r="K512" i="2" s="1"/>
  <c r="AJ138" i="2"/>
  <c r="L327" i="2" s="1"/>
  <c r="AK138" i="2"/>
  <c r="M327" i="2" s="1"/>
  <c r="M512" i="2" s="1"/>
  <c r="AQ138" i="2"/>
  <c r="N327" i="2" s="1"/>
  <c r="N512" i="2" s="1"/>
  <c r="AR138" i="2"/>
  <c r="O327" i="2" s="1"/>
  <c r="O512" i="2" s="1"/>
  <c r="AX138" i="2"/>
  <c r="P327" i="2" s="1"/>
  <c r="AY138" i="2"/>
  <c r="Q327" i="2" s="1"/>
  <c r="Q512" i="2" s="1"/>
  <c r="BE138" i="2"/>
  <c r="BF138" i="2"/>
  <c r="S327" i="2" s="1"/>
  <c r="S512" i="2" s="1"/>
  <c r="BL138" i="2"/>
  <c r="T327" i="2" s="1"/>
  <c r="T512" i="2" s="1"/>
  <c r="BW138" i="2"/>
  <c r="X327" i="2" s="1"/>
  <c r="X512" i="2" s="1"/>
  <c r="BX138" i="2"/>
  <c r="Y327" i="2" s="1"/>
  <c r="CE138" i="2"/>
  <c r="Z327" i="2" s="1"/>
  <c r="Z512" i="2" s="1"/>
  <c r="CF138" i="2"/>
  <c r="AA327" i="2" s="1"/>
  <c r="AA512" i="2" s="1"/>
  <c r="CS138" i="2"/>
  <c r="AD327" i="2" s="1"/>
  <c r="AD512" i="2" s="1"/>
  <c r="CT138" i="2"/>
  <c r="AE327" i="2" s="1"/>
  <c r="AE512" i="2" s="1"/>
  <c r="CZ138" i="2"/>
  <c r="AF327" i="2" s="1"/>
  <c r="DA138" i="2"/>
  <c r="AG327" i="2" s="1"/>
  <c r="DG138" i="2"/>
  <c r="AH327" i="2" s="1"/>
  <c r="DH138" i="2"/>
  <c r="AI327" i="2" s="1"/>
  <c r="AI512" i="2" s="1"/>
  <c r="DN138" i="2"/>
  <c r="AJ327" i="2" s="1"/>
  <c r="AJ512" i="2" s="1"/>
  <c r="DO138" i="2"/>
  <c r="DU138" i="2"/>
  <c r="AL327" i="2" s="1"/>
  <c r="AL512" i="2" s="1"/>
  <c r="DV138" i="2"/>
  <c r="AM327" i="2" s="1"/>
  <c r="AM512" i="2" s="1"/>
  <c r="EB138" i="2"/>
  <c r="AN327" i="2" s="1"/>
  <c r="AN512" i="2" s="1"/>
  <c r="EC138" i="2"/>
  <c r="AO327" i="2" s="1"/>
  <c r="EI138" i="2"/>
  <c r="AP327" i="2" s="1"/>
  <c r="AP512" i="2" s="1"/>
  <c r="EJ138" i="2"/>
  <c r="AQ327" i="2" s="1"/>
  <c r="AQ512" i="2" s="1"/>
  <c r="ET138" i="2"/>
  <c r="AT327" i="2" s="1"/>
  <c r="AT512" i="2" s="1"/>
  <c r="EU138" i="2"/>
  <c r="AU327" i="2" s="1"/>
  <c r="AU512" i="2" s="1"/>
  <c r="H139" i="2"/>
  <c r="D328" i="2" s="1"/>
  <c r="D513" i="2" s="1"/>
  <c r="I139" i="2"/>
  <c r="E328" i="2" s="1"/>
  <c r="E513" i="2" s="1"/>
  <c r="V139" i="2"/>
  <c r="W139" i="2"/>
  <c r="I328" i="2" s="1"/>
  <c r="I513" i="2" s="1"/>
  <c r="AC139" i="2"/>
  <c r="J328" i="2" s="1"/>
  <c r="AD139" i="2"/>
  <c r="K328" i="2" s="1"/>
  <c r="K513" i="2" s="1"/>
  <c r="AJ139" i="2"/>
  <c r="L328" i="2" s="1"/>
  <c r="L513" i="2" s="1"/>
  <c r="AK139" i="2"/>
  <c r="M328" i="2" s="1"/>
  <c r="M513" i="2" s="1"/>
  <c r="AQ139" i="2"/>
  <c r="N328" i="2" s="1"/>
  <c r="N513" i="2" s="1"/>
  <c r="AR139" i="2"/>
  <c r="O328" i="2" s="1"/>
  <c r="AX139" i="2"/>
  <c r="P328" i="2" s="1"/>
  <c r="P513" i="2" s="1"/>
  <c r="AY139" i="2"/>
  <c r="Q328" i="2" s="1"/>
  <c r="Q513" i="2" s="1"/>
  <c r="BE139" i="2"/>
  <c r="BF139" i="2"/>
  <c r="S328" i="2" s="1"/>
  <c r="S513" i="2" s="1"/>
  <c r="BL139" i="2"/>
  <c r="T328" i="2" s="1"/>
  <c r="T513" i="2" s="1"/>
  <c r="BW139" i="2"/>
  <c r="X328" i="2" s="1"/>
  <c r="X513" i="2" s="1"/>
  <c r="BX139" i="2"/>
  <c r="Y328" i="2" s="1"/>
  <c r="Y513" i="2" s="1"/>
  <c r="CE139" i="2"/>
  <c r="Z328" i="2" s="1"/>
  <c r="CF139" i="2"/>
  <c r="AA328" i="2" s="1"/>
  <c r="CS139" i="2"/>
  <c r="AD328" i="2" s="1"/>
  <c r="AD513" i="2" s="1"/>
  <c r="CS140" i="2"/>
  <c r="AD329" i="2" s="1"/>
  <c r="AD514" i="2" s="1"/>
  <c r="CS141" i="2"/>
  <c r="AD330" i="2" s="1"/>
  <c r="AD515" i="2" s="1"/>
  <c r="CT139" i="2"/>
  <c r="AE328" i="2" s="1"/>
  <c r="AE513" i="2" s="1"/>
  <c r="CT140" i="2"/>
  <c r="AE329" i="2" s="1"/>
  <c r="AE514" i="2" s="1"/>
  <c r="CT141" i="2"/>
  <c r="AE330" i="2" s="1"/>
  <c r="AE515" i="2" s="1"/>
  <c r="CZ139" i="2"/>
  <c r="AF328" i="2" s="1"/>
  <c r="AF513" i="2" s="1"/>
  <c r="DA139" i="2"/>
  <c r="AG328" i="2" s="1"/>
  <c r="AG513" i="2" s="1"/>
  <c r="DG139" i="2"/>
  <c r="AH328" i="2" s="1"/>
  <c r="AH513" i="2" s="1"/>
  <c r="DH139" i="2"/>
  <c r="AI328" i="2" s="1"/>
  <c r="AI513" i="2" s="1"/>
  <c r="DN139" i="2"/>
  <c r="AJ328" i="2" s="1"/>
  <c r="AJ513" i="2" s="1"/>
  <c r="DO139" i="2"/>
  <c r="DU139" i="2"/>
  <c r="AL328" i="2" s="1"/>
  <c r="AL513" i="2" s="1"/>
  <c r="DV139" i="2"/>
  <c r="AM328" i="2" s="1"/>
  <c r="AM513" i="2" s="1"/>
  <c r="EB139" i="2"/>
  <c r="AN328" i="2" s="1"/>
  <c r="AN513" i="2" s="1"/>
  <c r="EC139" i="2"/>
  <c r="AO328" i="2" s="1"/>
  <c r="EI139" i="2"/>
  <c r="AP328" i="2" s="1"/>
  <c r="AP513" i="2" s="1"/>
  <c r="EJ139" i="2"/>
  <c r="AQ328" i="2" s="1"/>
  <c r="ET139" i="2"/>
  <c r="AT328" i="2" s="1"/>
  <c r="AT513" i="2" s="1"/>
  <c r="EU139" i="2"/>
  <c r="AU328" i="2" s="1"/>
  <c r="AU513" i="2" s="1"/>
  <c r="H140" i="2"/>
  <c r="D329" i="2" s="1"/>
  <c r="D514" i="2" s="1"/>
  <c r="I140" i="2"/>
  <c r="E329" i="2" s="1"/>
  <c r="E514" i="2" s="1"/>
  <c r="V140" i="2"/>
  <c r="W140" i="2"/>
  <c r="I329" i="2" s="1"/>
  <c r="I514" i="2" s="1"/>
  <c r="AC140" i="2"/>
  <c r="J329" i="2" s="1"/>
  <c r="J514" i="2" s="1"/>
  <c r="AD140" i="2"/>
  <c r="K329" i="2" s="1"/>
  <c r="K514" i="2" s="1"/>
  <c r="AJ140" i="2"/>
  <c r="L329" i="2" s="1"/>
  <c r="L514" i="2" s="1"/>
  <c r="AK140" i="2"/>
  <c r="M329" i="2" s="1"/>
  <c r="M514" i="2" s="1"/>
  <c r="AQ140" i="2"/>
  <c r="N329" i="2" s="1"/>
  <c r="N514" i="2" s="1"/>
  <c r="AR140" i="2"/>
  <c r="O329" i="2" s="1"/>
  <c r="O514" i="2" s="1"/>
  <c r="AX140" i="2"/>
  <c r="P329" i="2" s="1"/>
  <c r="P514" i="2" s="1"/>
  <c r="AY140" i="2"/>
  <c r="Q329" i="2" s="1"/>
  <c r="BE140" i="2"/>
  <c r="BF140" i="2"/>
  <c r="S329" i="2" s="1"/>
  <c r="S514" i="2" s="1"/>
  <c r="BL140" i="2"/>
  <c r="T329" i="2" s="1"/>
  <c r="BM140" i="2"/>
  <c r="U329" i="2" s="1"/>
  <c r="U514" i="2" s="1"/>
  <c r="BW140" i="2"/>
  <c r="X329" i="2" s="1"/>
  <c r="X514" i="2" s="1"/>
  <c r="BX140" i="2"/>
  <c r="Y329" i="2" s="1"/>
  <c r="Y514" i="2" s="1"/>
  <c r="CE140" i="2"/>
  <c r="Z329" i="2" s="1"/>
  <c r="Z514" i="2" s="1"/>
  <c r="CF140" i="2"/>
  <c r="AA329" i="2" s="1"/>
  <c r="CZ140" i="2"/>
  <c r="AF329" i="2" s="1"/>
  <c r="AF514" i="2" s="1"/>
  <c r="DA140" i="2"/>
  <c r="AG329" i="2" s="1"/>
  <c r="AG514" i="2" s="1"/>
  <c r="DG140" i="2"/>
  <c r="AH329" i="2" s="1"/>
  <c r="AH514" i="2" s="1"/>
  <c r="DH140" i="2"/>
  <c r="AI329" i="2" s="1"/>
  <c r="AI514" i="2" s="1"/>
  <c r="DN140" i="2"/>
  <c r="AJ329" i="2" s="1"/>
  <c r="AJ514" i="2" s="1"/>
  <c r="DO140" i="2"/>
  <c r="DU140" i="2"/>
  <c r="AL329" i="2" s="1"/>
  <c r="AL514" i="2" s="1"/>
  <c r="DV140" i="2"/>
  <c r="AM329" i="2" s="1"/>
  <c r="AM514" i="2" s="1"/>
  <c r="EB140" i="2"/>
  <c r="AN329" i="2" s="1"/>
  <c r="AN514" i="2" s="1"/>
  <c r="EC140" i="2"/>
  <c r="AO329" i="2" s="1"/>
  <c r="AO514" i="2" s="1"/>
  <c r="EI140" i="2"/>
  <c r="AP329" i="2" s="1"/>
  <c r="EJ140" i="2"/>
  <c r="AQ329" i="2" s="1"/>
  <c r="AQ514" i="2" s="1"/>
  <c r="ET140" i="2"/>
  <c r="AT329" i="2" s="1"/>
  <c r="AT514" i="2" s="1"/>
  <c r="EU140" i="2"/>
  <c r="AU329" i="2" s="1"/>
  <c r="AU514" i="2" s="1"/>
  <c r="H141" i="2"/>
  <c r="D330" i="2" s="1"/>
  <c r="D515" i="2" s="1"/>
  <c r="I141" i="2"/>
  <c r="E330" i="2" s="1"/>
  <c r="E515" i="2" s="1"/>
  <c r="V141" i="2"/>
  <c r="W141" i="2"/>
  <c r="I330" i="2" s="1"/>
  <c r="I515" i="2" s="1"/>
  <c r="AC141" i="2"/>
  <c r="J330" i="2" s="1"/>
  <c r="J515" i="2" s="1"/>
  <c r="AD141" i="2"/>
  <c r="K330" i="2" s="1"/>
  <c r="K515" i="2" s="1"/>
  <c r="AJ141" i="2"/>
  <c r="L330" i="2" s="1"/>
  <c r="L515" i="2" s="1"/>
  <c r="AK141" i="2"/>
  <c r="M330" i="2" s="1"/>
  <c r="M515" i="2" s="1"/>
  <c r="AQ141" i="2"/>
  <c r="N330" i="2" s="1"/>
  <c r="N515" i="2" s="1"/>
  <c r="AR141" i="2"/>
  <c r="O330" i="2" s="1"/>
  <c r="O515" i="2" s="1"/>
  <c r="AX141" i="2"/>
  <c r="P330" i="2" s="1"/>
  <c r="P515" i="2" s="1"/>
  <c r="AY141" i="2"/>
  <c r="Q330" i="2" s="1"/>
  <c r="Q515" i="2" s="1"/>
  <c r="BE141" i="2"/>
  <c r="BF141" i="2"/>
  <c r="S330" i="2" s="1"/>
  <c r="S515" i="2" s="1"/>
  <c r="BL141" i="2"/>
  <c r="T330" i="2" s="1"/>
  <c r="T515" i="2" s="1"/>
  <c r="BM141" i="2"/>
  <c r="U330" i="2" s="1"/>
  <c r="U515" i="2" s="1"/>
  <c r="BW141" i="2"/>
  <c r="X330" i="2" s="1"/>
  <c r="BX141" i="2"/>
  <c r="Y330" i="2" s="1"/>
  <c r="Y515" i="2" s="1"/>
  <c r="CE141" i="2"/>
  <c r="Z330" i="2" s="1"/>
  <c r="Z515" i="2" s="1"/>
  <c r="CF141" i="2"/>
  <c r="AA330" i="2" s="1"/>
  <c r="AA515" i="2" s="1"/>
  <c r="CZ141" i="2"/>
  <c r="AF330" i="2" s="1"/>
  <c r="AF515" i="2" s="1"/>
  <c r="DA141" i="2"/>
  <c r="AG330" i="2" s="1"/>
  <c r="AG515" i="2" s="1"/>
  <c r="DG141" i="2"/>
  <c r="AH330" i="2" s="1"/>
  <c r="AH515" i="2" s="1"/>
  <c r="DH141" i="2"/>
  <c r="AI330" i="2" s="1"/>
  <c r="DN141" i="2"/>
  <c r="AJ330" i="2" s="1"/>
  <c r="DO141" i="2"/>
  <c r="DU141" i="2"/>
  <c r="AL330" i="2" s="1"/>
  <c r="AL515" i="2" s="1"/>
  <c r="DV141" i="2"/>
  <c r="AM330" i="2" s="1"/>
  <c r="AM515" i="2" s="1"/>
  <c r="EB141" i="2"/>
  <c r="AN330" i="2" s="1"/>
  <c r="AN515" i="2" s="1"/>
  <c r="EC141" i="2"/>
  <c r="AO330" i="2" s="1"/>
  <c r="AO515" i="2" s="1"/>
  <c r="EI141" i="2"/>
  <c r="AP330" i="2" s="1"/>
  <c r="AP515" i="2" s="1"/>
  <c r="EJ141" i="2"/>
  <c r="AQ330" i="2" s="1"/>
  <c r="AQ515" i="2" s="1"/>
  <c r="ET141" i="2"/>
  <c r="AT330" i="2" s="1"/>
  <c r="AT515" i="2" s="1"/>
  <c r="EU141" i="2"/>
  <c r="AU330" i="2" s="1"/>
  <c r="H142" i="2"/>
  <c r="D331" i="2" s="1"/>
  <c r="D516" i="2" s="1"/>
  <c r="I142" i="2"/>
  <c r="E331" i="2" s="1"/>
  <c r="E516" i="2" s="1"/>
  <c r="I143" i="2"/>
  <c r="E332" i="2" s="1"/>
  <c r="E517" i="2" s="1"/>
  <c r="I144" i="2"/>
  <c r="E333" i="2" s="1"/>
  <c r="E518" i="2" s="1"/>
  <c r="I145" i="2"/>
  <c r="E334" i="2" s="1"/>
  <c r="E519" i="2" s="1"/>
  <c r="V142" i="2"/>
  <c r="W142" i="2"/>
  <c r="I331" i="2" s="1"/>
  <c r="AC142" i="2"/>
  <c r="J331" i="2" s="1"/>
  <c r="J516" i="2" s="1"/>
  <c r="AD142" i="2"/>
  <c r="K331" i="2" s="1"/>
  <c r="K516" i="2" s="1"/>
  <c r="AJ142" i="2"/>
  <c r="L331" i="2" s="1"/>
  <c r="L516" i="2" s="1"/>
  <c r="AK142" i="2"/>
  <c r="M331" i="2" s="1"/>
  <c r="M516" i="2" s="1"/>
  <c r="AQ142" i="2"/>
  <c r="N331" i="2" s="1"/>
  <c r="AR142" i="2"/>
  <c r="O331" i="2" s="1"/>
  <c r="O516" i="2" s="1"/>
  <c r="AX142" i="2"/>
  <c r="P331" i="2" s="1"/>
  <c r="AY142" i="2"/>
  <c r="Q331" i="2" s="1"/>
  <c r="Q516" i="2" s="1"/>
  <c r="BE142" i="2"/>
  <c r="BF142" i="2"/>
  <c r="S331" i="2" s="1"/>
  <c r="S516" i="2" s="1"/>
  <c r="BL142" i="2"/>
  <c r="T331" i="2" s="1"/>
  <c r="T516" i="2" s="1"/>
  <c r="BM142" i="2"/>
  <c r="U331" i="2" s="1"/>
  <c r="U516" i="2" s="1"/>
  <c r="BW142" i="2"/>
  <c r="X331" i="2" s="1"/>
  <c r="X516" i="2" s="1"/>
  <c r="BX142" i="2"/>
  <c r="Y331" i="2" s="1"/>
  <c r="CE142" i="2"/>
  <c r="Z331" i="2" s="1"/>
  <c r="Z516" i="2" s="1"/>
  <c r="CF142" i="2"/>
  <c r="AA331" i="2" s="1"/>
  <c r="AA516" i="2" s="1"/>
  <c r="CS142" i="2"/>
  <c r="AD331" i="2" s="1"/>
  <c r="CT142" i="2"/>
  <c r="AE331" i="2" s="1"/>
  <c r="AE516" i="2" s="1"/>
  <c r="CZ142" i="2"/>
  <c r="AF331" i="2" s="1"/>
  <c r="AF516" i="2" s="1"/>
  <c r="DA142" i="2"/>
  <c r="AG331" i="2" s="1"/>
  <c r="AG516" i="2" s="1"/>
  <c r="DG142" i="2"/>
  <c r="AH331" i="2" s="1"/>
  <c r="AH516" i="2" s="1"/>
  <c r="DH142" i="2"/>
  <c r="AI331" i="2" s="1"/>
  <c r="AI516" i="2" s="1"/>
  <c r="DN142" i="2"/>
  <c r="AJ331" i="2" s="1"/>
  <c r="AJ516" i="2" s="1"/>
  <c r="DO142" i="2"/>
  <c r="DU142" i="2"/>
  <c r="AL331" i="2" s="1"/>
  <c r="DV142" i="2"/>
  <c r="AM331" i="2" s="1"/>
  <c r="AM516" i="2" s="1"/>
  <c r="DV143" i="2"/>
  <c r="AM332" i="2" s="1"/>
  <c r="AM517" i="2" s="1"/>
  <c r="DV144" i="2"/>
  <c r="AM333" i="2" s="1"/>
  <c r="AM518" i="2" s="1"/>
  <c r="DV145" i="2"/>
  <c r="AM334" i="2" s="1"/>
  <c r="EB142" i="2"/>
  <c r="AN331" i="2" s="1"/>
  <c r="AN516" i="2" s="1"/>
  <c r="EC142" i="2"/>
  <c r="AO331" i="2" s="1"/>
  <c r="AO516" i="2" s="1"/>
  <c r="EI142" i="2"/>
  <c r="AP331" i="2" s="1"/>
  <c r="AP516" i="2" s="1"/>
  <c r="EJ142" i="2"/>
  <c r="AQ331" i="2" s="1"/>
  <c r="ET142" i="2"/>
  <c r="AT331" i="2" s="1"/>
  <c r="AT516" i="2" s="1"/>
  <c r="EU142" i="2"/>
  <c r="AU331" i="2" s="1"/>
  <c r="AU516" i="2" s="1"/>
  <c r="H143" i="2"/>
  <c r="D332" i="2" s="1"/>
  <c r="D517" i="2" s="1"/>
  <c r="V143" i="2"/>
  <c r="W143" i="2"/>
  <c r="I332" i="2" s="1"/>
  <c r="I517" i="2" s="1"/>
  <c r="AC143" i="2"/>
  <c r="J332" i="2" s="1"/>
  <c r="J517" i="2" s="1"/>
  <c r="AD143" i="2"/>
  <c r="K332" i="2" s="1"/>
  <c r="K517" i="2" s="1"/>
  <c r="AJ143" i="2"/>
  <c r="L332" i="2" s="1"/>
  <c r="AK143" i="2"/>
  <c r="M332" i="2" s="1"/>
  <c r="AQ143" i="2"/>
  <c r="N332" i="2" s="1"/>
  <c r="N517" i="2" s="1"/>
  <c r="AR143" i="2"/>
  <c r="O332" i="2" s="1"/>
  <c r="O517" i="2" s="1"/>
  <c r="AX143" i="2"/>
  <c r="P332" i="2" s="1"/>
  <c r="P517" i="2" s="1"/>
  <c r="AY143" i="2"/>
  <c r="Q332" i="2" s="1"/>
  <c r="BE143" i="2"/>
  <c r="BF143" i="2"/>
  <c r="S332" i="2" s="1"/>
  <c r="S517" i="2" s="1"/>
  <c r="BL143" i="2"/>
  <c r="T332" i="2" s="1"/>
  <c r="T517" i="2" s="1"/>
  <c r="BM143" i="2"/>
  <c r="U332" i="2" s="1"/>
  <c r="U517" i="2" s="1"/>
  <c r="BW143" i="2"/>
  <c r="X332" i="2" s="1"/>
  <c r="X517" i="2" s="1"/>
  <c r="BX143" i="2"/>
  <c r="Y332" i="2" s="1"/>
  <c r="Y517" i="2" s="1"/>
  <c r="CE143" i="2"/>
  <c r="Z332" i="2" s="1"/>
  <c r="Z517" i="2" s="1"/>
  <c r="CF143" i="2"/>
  <c r="AA332" i="2" s="1"/>
  <c r="CS143" i="2"/>
  <c r="AD332" i="2" s="1"/>
  <c r="AD517" i="2" s="1"/>
  <c r="CT143" i="2"/>
  <c r="AE332" i="2" s="1"/>
  <c r="CZ143" i="2"/>
  <c r="AF332" i="2" s="1"/>
  <c r="AF517" i="2" s="1"/>
  <c r="DA143" i="2"/>
  <c r="AG332" i="2" s="1"/>
  <c r="AG517" i="2" s="1"/>
  <c r="DG143" i="2"/>
  <c r="AH332" i="2" s="1"/>
  <c r="AH517" i="2" s="1"/>
  <c r="DH143" i="2"/>
  <c r="AI332" i="2" s="1"/>
  <c r="AI517" i="2" s="1"/>
  <c r="DN143" i="2"/>
  <c r="AJ332" i="2" s="1"/>
  <c r="AJ517" i="2" s="1"/>
  <c r="DO143" i="2"/>
  <c r="DU143" i="2"/>
  <c r="AL332" i="2" s="1"/>
  <c r="EB143" i="2"/>
  <c r="AN332" i="2" s="1"/>
  <c r="AN517" i="2" s="1"/>
  <c r="EC143" i="2"/>
  <c r="AO332" i="2" s="1"/>
  <c r="EI143" i="2"/>
  <c r="AP332" i="2" s="1"/>
  <c r="AP517" i="2" s="1"/>
  <c r="EJ143" i="2"/>
  <c r="AQ332" i="2" s="1"/>
  <c r="ET143" i="2"/>
  <c r="AT332" i="2" s="1"/>
  <c r="AT517" i="2" s="1"/>
  <c r="EU143" i="2"/>
  <c r="AU332" i="2" s="1"/>
  <c r="AU517" i="2" s="1"/>
  <c r="H144" i="2"/>
  <c r="D333" i="2" s="1"/>
  <c r="V144" i="2"/>
  <c r="W144" i="2"/>
  <c r="I333" i="2" s="1"/>
  <c r="I518" i="2" s="1"/>
  <c r="AC144" i="2"/>
  <c r="J333" i="2" s="1"/>
  <c r="J518" i="2" s="1"/>
  <c r="AD144" i="2"/>
  <c r="K333" i="2" s="1"/>
  <c r="AJ144" i="2"/>
  <c r="L333" i="2" s="1"/>
  <c r="L518" i="2" s="1"/>
  <c r="AK144" i="2"/>
  <c r="M333" i="2" s="1"/>
  <c r="M518" i="2" s="1"/>
  <c r="AQ144" i="2"/>
  <c r="N333" i="2" s="1"/>
  <c r="N518" i="2" s="1"/>
  <c r="AR144" i="2"/>
  <c r="O333" i="2" s="1"/>
  <c r="O518" i="2" s="1"/>
  <c r="AX144" i="2"/>
  <c r="P333" i="2" s="1"/>
  <c r="P518" i="2" s="1"/>
  <c r="AY144" i="2"/>
  <c r="Q333" i="2" s="1"/>
  <c r="Q518" i="2" s="1"/>
  <c r="BE144" i="2"/>
  <c r="BF144" i="2"/>
  <c r="S333" i="2" s="1"/>
  <c r="BL144" i="2"/>
  <c r="T333" i="2" s="1"/>
  <c r="T518" i="2" s="1"/>
  <c r="BW144" i="2"/>
  <c r="X333" i="2" s="1"/>
  <c r="X518" i="2" s="1"/>
  <c r="BX144" i="2"/>
  <c r="Y333" i="2" s="1"/>
  <c r="Y518" i="2" s="1"/>
  <c r="CE144" i="2"/>
  <c r="Z333" i="2" s="1"/>
  <c r="Z518" i="2" s="1"/>
  <c r="CF144" i="2"/>
  <c r="AA333" i="2" s="1"/>
  <c r="AA518" i="2" s="1"/>
  <c r="CS144" i="2"/>
  <c r="AD333" i="2" s="1"/>
  <c r="AD518" i="2" s="1"/>
  <c r="CT144" i="2"/>
  <c r="AE333" i="2" s="1"/>
  <c r="AE518" i="2" s="1"/>
  <c r="CZ144" i="2"/>
  <c r="AF333" i="2" s="1"/>
  <c r="AF518" i="2" s="1"/>
  <c r="DA144" i="2"/>
  <c r="AG333" i="2" s="1"/>
  <c r="AG518" i="2" s="1"/>
  <c r="DG144" i="2"/>
  <c r="AH333" i="2" s="1"/>
  <c r="AH518" i="2" s="1"/>
  <c r="DH144" i="2"/>
  <c r="AI333" i="2" s="1"/>
  <c r="AI518" i="2" s="1"/>
  <c r="DN144" i="2"/>
  <c r="AJ333" i="2" s="1"/>
  <c r="AJ518" i="2" s="1"/>
  <c r="DO144" i="2"/>
  <c r="DU144" i="2"/>
  <c r="AL333" i="2" s="1"/>
  <c r="AL518" i="2" s="1"/>
  <c r="EB144" i="2"/>
  <c r="AN333" i="2" s="1"/>
  <c r="EC144" i="2"/>
  <c r="AO333" i="2" s="1"/>
  <c r="AO518" i="2" s="1"/>
  <c r="EI144" i="2"/>
  <c r="AP333" i="2" s="1"/>
  <c r="AP518" i="2" s="1"/>
  <c r="EJ144" i="2"/>
  <c r="AQ333" i="2" s="1"/>
  <c r="AQ518" i="2" s="1"/>
  <c r="ET144" i="2"/>
  <c r="AT333" i="2" s="1"/>
  <c r="AT518" i="2" s="1"/>
  <c r="EU144" i="2"/>
  <c r="AU333" i="2" s="1"/>
  <c r="AU518" i="2" s="1"/>
  <c r="H145" i="2"/>
  <c r="D334" i="2" s="1"/>
  <c r="D519" i="2" s="1"/>
  <c r="V145" i="2"/>
  <c r="W145" i="2"/>
  <c r="I334" i="2" s="1"/>
  <c r="I519" i="2" s="1"/>
  <c r="AC145" i="2"/>
  <c r="J334" i="2" s="1"/>
  <c r="J519" i="2" s="1"/>
  <c r="AD145" i="2"/>
  <c r="K334" i="2" s="1"/>
  <c r="K519" i="2" s="1"/>
  <c r="AJ145" i="2"/>
  <c r="L334" i="2" s="1"/>
  <c r="AK145" i="2"/>
  <c r="M334" i="2" s="1"/>
  <c r="M519" i="2" s="1"/>
  <c r="AQ145" i="2"/>
  <c r="N334" i="2" s="1"/>
  <c r="N519" i="2" s="1"/>
  <c r="AR145" i="2"/>
  <c r="O334" i="2" s="1"/>
  <c r="AX145" i="2"/>
  <c r="P334" i="2" s="1"/>
  <c r="AY145" i="2"/>
  <c r="Q334" i="2" s="1"/>
  <c r="Q519" i="2" s="1"/>
  <c r="BE145" i="2"/>
  <c r="BF145" i="2"/>
  <c r="S334" i="2" s="1"/>
  <c r="BL145" i="2"/>
  <c r="T334" i="2" s="1"/>
  <c r="BM145" i="2"/>
  <c r="U334" i="2" s="1"/>
  <c r="U519" i="2" s="1"/>
  <c r="BW145" i="2"/>
  <c r="X334" i="2" s="1"/>
  <c r="X519" i="2" s="1"/>
  <c r="BX145" i="2"/>
  <c r="Y334" i="2" s="1"/>
  <c r="Y519" i="2" s="1"/>
  <c r="CE145" i="2"/>
  <c r="Z334" i="2" s="1"/>
  <c r="Z519" i="2" s="1"/>
  <c r="CF145" i="2"/>
  <c r="AA334" i="2" s="1"/>
  <c r="AA519" i="2" s="1"/>
  <c r="CS145" i="2"/>
  <c r="AD334" i="2" s="1"/>
  <c r="AD519" i="2" s="1"/>
  <c r="CT145" i="2"/>
  <c r="AE334" i="2" s="1"/>
  <c r="CZ145" i="2"/>
  <c r="AF334" i="2" s="1"/>
  <c r="AF519" i="2" s="1"/>
  <c r="DA145" i="2"/>
  <c r="AG334" i="2" s="1"/>
  <c r="AG519" i="2" s="1"/>
  <c r="DG145" i="2"/>
  <c r="AH334" i="2" s="1"/>
  <c r="AH519" i="2" s="1"/>
  <c r="DH145" i="2"/>
  <c r="AI334" i="2" s="1"/>
  <c r="AI519" i="2" s="1"/>
  <c r="DN145" i="2"/>
  <c r="AJ334" i="2" s="1"/>
  <c r="AJ519" i="2" s="1"/>
  <c r="DO145" i="2"/>
  <c r="DU145" i="2"/>
  <c r="AL334" i="2" s="1"/>
  <c r="AL519" i="2" s="1"/>
  <c r="EB145" i="2"/>
  <c r="AN334" i="2" s="1"/>
  <c r="AN519" i="2" s="1"/>
  <c r="EC145" i="2"/>
  <c r="AO334" i="2" s="1"/>
  <c r="AO519" i="2" s="1"/>
  <c r="EI145" i="2"/>
  <c r="AP334" i="2" s="1"/>
  <c r="AP519" i="2" s="1"/>
  <c r="EJ145" i="2"/>
  <c r="AQ334" i="2" s="1"/>
  <c r="AQ519" i="2" s="1"/>
  <c r="ET145" i="2"/>
  <c r="AT334" i="2" s="1"/>
  <c r="AT519" i="2" s="1"/>
  <c r="EU145" i="2"/>
  <c r="AU334" i="2" s="1"/>
  <c r="H146" i="2"/>
  <c r="D335" i="2" s="1"/>
  <c r="D520" i="2" s="1"/>
  <c r="I146" i="2"/>
  <c r="E335" i="2" s="1"/>
  <c r="E520" i="2" s="1"/>
  <c r="V146" i="2"/>
  <c r="W146" i="2"/>
  <c r="I335" i="2" s="1"/>
  <c r="AC146" i="2"/>
  <c r="J335" i="2" s="1"/>
  <c r="AD146" i="2"/>
  <c r="K335" i="2" s="1"/>
  <c r="AJ146" i="2"/>
  <c r="L335" i="2" s="1"/>
  <c r="L520" i="2" s="1"/>
  <c r="AK146" i="2"/>
  <c r="M335" i="2" s="1"/>
  <c r="M520" i="2" s="1"/>
  <c r="AQ146" i="2"/>
  <c r="N335" i="2" s="1"/>
  <c r="N520" i="2" s="1"/>
  <c r="AR146" i="2"/>
  <c r="O335" i="2" s="1"/>
  <c r="O520" i="2" s="1"/>
  <c r="AX146" i="2"/>
  <c r="P335" i="2" s="1"/>
  <c r="P520" i="2" s="1"/>
  <c r="AY146" i="2"/>
  <c r="Q335" i="2" s="1"/>
  <c r="Q520" i="2" s="1"/>
  <c r="BE146" i="2"/>
  <c r="BF146" i="2"/>
  <c r="S335" i="2" s="1"/>
  <c r="S520" i="2" s="1"/>
  <c r="BL146" i="2"/>
  <c r="T335" i="2" s="1"/>
  <c r="T520" i="2" s="1"/>
  <c r="BW146" i="2"/>
  <c r="X335" i="2" s="1"/>
  <c r="X520" i="2" s="1"/>
  <c r="BX146" i="2"/>
  <c r="Y335" i="2" s="1"/>
  <c r="Y520" i="2" s="1"/>
  <c r="CE146" i="2"/>
  <c r="Z335" i="2" s="1"/>
  <c r="Z520" i="2" s="1"/>
  <c r="CF146" i="2"/>
  <c r="AA335" i="2" s="1"/>
  <c r="CS146" i="2"/>
  <c r="AD335" i="2" s="1"/>
  <c r="AD520" i="2" s="1"/>
  <c r="CT146" i="2"/>
  <c r="AE335" i="2" s="1"/>
  <c r="AE520" i="2" s="1"/>
  <c r="CZ146" i="2"/>
  <c r="AF335" i="2" s="1"/>
  <c r="AF520" i="2" s="1"/>
  <c r="DA146" i="2"/>
  <c r="AG335" i="2" s="1"/>
  <c r="AG520" i="2" s="1"/>
  <c r="DG146" i="2"/>
  <c r="AH335" i="2" s="1"/>
  <c r="AH520" i="2" s="1"/>
  <c r="DH146" i="2"/>
  <c r="AI335" i="2" s="1"/>
  <c r="AI520" i="2" s="1"/>
  <c r="DN146" i="2"/>
  <c r="AJ335" i="2" s="1"/>
  <c r="AJ520" i="2" s="1"/>
  <c r="DO146" i="2"/>
  <c r="DU146" i="2"/>
  <c r="AL335" i="2" s="1"/>
  <c r="AL520" i="2" s="1"/>
  <c r="DV146" i="2"/>
  <c r="AM335" i="2" s="1"/>
  <c r="EB146" i="2"/>
  <c r="AN335" i="2" s="1"/>
  <c r="AN520" i="2" s="1"/>
  <c r="EC146" i="2"/>
  <c r="AO335" i="2" s="1"/>
  <c r="AO520" i="2" s="1"/>
  <c r="EI146" i="2"/>
  <c r="AP335" i="2" s="1"/>
  <c r="EU146" i="2"/>
  <c r="AU335" i="2" s="1"/>
  <c r="AU520" i="2" s="1"/>
  <c r="H147" i="2"/>
  <c r="D336" i="2" s="1"/>
  <c r="D521" i="2" s="1"/>
  <c r="I147" i="2"/>
  <c r="E336" i="2" s="1"/>
  <c r="E521" i="2" s="1"/>
  <c r="V147" i="2"/>
  <c r="W147" i="2"/>
  <c r="I336" i="2" s="1"/>
  <c r="I521" i="2" s="1"/>
  <c r="AC147" i="2"/>
  <c r="J336" i="2" s="1"/>
  <c r="J521" i="2" s="1"/>
  <c r="AD147" i="2"/>
  <c r="K336" i="2" s="1"/>
  <c r="K521" i="2" s="1"/>
  <c r="AJ147" i="2"/>
  <c r="L336" i="2" s="1"/>
  <c r="AK147" i="2"/>
  <c r="M336" i="2" s="1"/>
  <c r="M521" i="2" s="1"/>
  <c r="AQ147" i="2"/>
  <c r="N336" i="2" s="1"/>
  <c r="N521" i="2" s="1"/>
  <c r="AR147" i="2"/>
  <c r="O336" i="2" s="1"/>
  <c r="AX147" i="2"/>
  <c r="P336" i="2" s="1"/>
  <c r="P521" i="2" s="1"/>
  <c r="AY147" i="2"/>
  <c r="Q336" i="2" s="1"/>
  <c r="Q521" i="2" s="1"/>
  <c r="BE147" i="2"/>
  <c r="BF147" i="2"/>
  <c r="S336" i="2" s="1"/>
  <c r="BL147" i="2"/>
  <c r="T336" i="2" s="1"/>
  <c r="T521" i="2" s="1"/>
  <c r="BW147" i="2"/>
  <c r="X336" i="2" s="1"/>
  <c r="X521" i="2" s="1"/>
  <c r="BX147" i="2"/>
  <c r="Y336" i="2" s="1"/>
  <c r="Y521" i="2" s="1"/>
  <c r="CE147" i="2"/>
  <c r="Z336" i="2" s="1"/>
  <c r="CF147" i="2"/>
  <c r="AA336" i="2" s="1"/>
  <c r="AA521" i="2" s="1"/>
  <c r="CS147" i="2"/>
  <c r="AD336" i="2" s="1"/>
  <c r="AD521" i="2" s="1"/>
  <c r="CT147" i="2"/>
  <c r="AE336" i="2" s="1"/>
  <c r="AE521" i="2" s="1"/>
  <c r="CZ147" i="2"/>
  <c r="AF336" i="2" s="1"/>
  <c r="AF521" i="2" s="1"/>
  <c r="DA147" i="2"/>
  <c r="AG336" i="2" s="1"/>
  <c r="AG521" i="2" s="1"/>
  <c r="DG147" i="2"/>
  <c r="AH336" i="2" s="1"/>
  <c r="AH521" i="2" s="1"/>
  <c r="DH147" i="2"/>
  <c r="AI336" i="2" s="1"/>
  <c r="AI521" i="2" s="1"/>
  <c r="DN147" i="2"/>
  <c r="AJ336" i="2" s="1"/>
  <c r="AJ521" i="2" s="1"/>
  <c r="DO147" i="2"/>
  <c r="DU147" i="2"/>
  <c r="AL336" i="2" s="1"/>
  <c r="AL521" i="2" s="1"/>
  <c r="DV147" i="2"/>
  <c r="AM336" i="2" s="1"/>
  <c r="AM521" i="2" s="1"/>
  <c r="EB147" i="2"/>
  <c r="AN336" i="2" s="1"/>
  <c r="AN521" i="2" s="1"/>
  <c r="EC147" i="2"/>
  <c r="AO336" i="2" s="1"/>
  <c r="AO521" i="2" s="1"/>
  <c r="EI147" i="2"/>
  <c r="AP336" i="2" s="1"/>
  <c r="AP521" i="2" s="1"/>
  <c r="ET147" i="2"/>
  <c r="AT336" i="2" s="1"/>
  <c r="AT521" i="2" s="1"/>
  <c r="EU147" i="2"/>
  <c r="AU336" i="2" s="1"/>
  <c r="AU521" i="2" s="1"/>
  <c r="H148" i="2"/>
  <c r="D337" i="2" s="1"/>
  <c r="D522" i="2" s="1"/>
  <c r="I148" i="2"/>
  <c r="E337" i="2" s="1"/>
  <c r="V148" i="2"/>
  <c r="W148" i="2"/>
  <c r="I337" i="2" s="1"/>
  <c r="I522" i="2" s="1"/>
  <c r="AC148" i="2"/>
  <c r="J337" i="2" s="1"/>
  <c r="AD148" i="2"/>
  <c r="K337" i="2" s="1"/>
  <c r="K522" i="2" s="1"/>
  <c r="AJ148" i="2"/>
  <c r="L337" i="2" s="1"/>
  <c r="L522" i="2" s="1"/>
  <c r="AK148" i="2"/>
  <c r="M337" i="2" s="1"/>
  <c r="AQ148" i="2"/>
  <c r="N337" i="2" s="1"/>
  <c r="N522" i="2" s="1"/>
  <c r="AR148" i="2"/>
  <c r="O337" i="2" s="1"/>
  <c r="O522" i="2" s="1"/>
  <c r="AX148" i="2"/>
  <c r="P337" i="2" s="1"/>
  <c r="P522" i="2" s="1"/>
  <c r="AY148" i="2"/>
  <c r="Q337" i="2" s="1"/>
  <c r="Q522" i="2" s="1"/>
  <c r="BE148" i="2"/>
  <c r="BF148" i="2"/>
  <c r="S337" i="2" s="1"/>
  <c r="S522" i="2" s="1"/>
  <c r="BL148" i="2"/>
  <c r="T337" i="2" s="1"/>
  <c r="T522" i="2" s="1"/>
  <c r="BM148" i="2"/>
  <c r="U337" i="2" s="1"/>
  <c r="U522" i="2" s="1"/>
  <c r="BW148" i="2"/>
  <c r="X337" i="2" s="1"/>
  <c r="X522" i="2" s="1"/>
  <c r="BX148" i="2"/>
  <c r="Y337" i="2" s="1"/>
  <c r="Y522" i="2" s="1"/>
  <c r="CE148" i="2"/>
  <c r="Z337" i="2" s="1"/>
  <c r="Z522" i="2" s="1"/>
  <c r="CF148" i="2"/>
  <c r="AA337" i="2" s="1"/>
  <c r="AA522" i="2" s="1"/>
  <c r="CS148" i="2"/>
  <c r="AD337" i="2" s="1"/>
  <c r="AD522" i="2" s="1"/>
  <c r="CT148" i="2"/>
  <c r="AE337" i="2" s="1"/>
  <c r="AE522" i="2" s="1"/>
  <c r="CZ148" i="2"/>
  <c r="AF337" i="2" s="1"/>
  <c r="AF522" i="2" s="1"/>
  <c r="DA148" i="2"/>
  <c r="AG337" i="2" s="1"/>
  <c r="DG148" i="2"/>
  <c r="AH337" i="2" s="1"/>
  <c r="AH522" i="2" s="1"/>
  <c r="DH148" i="2"/>
  <c r="AI337" i="2" s="1"/>
  <c r="DN148" i="2"/>
  <c r="AJ337" i="2" s="1"/>
  <c r="AJ522" i="2" s="1"/>
  <c r="DO148" i="2"/>
  <c r="DU148" i="2"/>
  <c r="AL337" i="2" s="1"/>
  <c r="AL522" i="2" s="1"/>
  <c r="DV148" i="2"/>
  <c r="AM337" i="2" s="1"/>
  <c r="AM522" i="2" s="1"/>
  <c r="EB148" i="2"/>
  <c r="AN337" i="2" s="1"/>
  <c r="AN522" i="2" s="1"/>
  <c r="EC148" i="2"/>
  <c r="AO337" i="2" s="1"/>
  <c r="EI148" i="2"/>
  <c r="AP337" i="2" s="1"/>
  <c r="AP522" i="2" s="1"/>
  <c r="ET148" i="2"/>
  <c r="AT337" i="2" s="1"/>
  <c r="AT522" i="2" s="1"/>
  <c r="EU148" i="2"/>
  <c r="AU337" i="2" s="1"/>
  <c r="H149" i="2"/>
  <c r="D338" i="2" s="1"/>
  <c r="I149" i="2"/>
  <c r="E338" i="2" s="1"/>
  <c r="E523" i="2" s="1"/>
  <c r="V149" i="2"/>
  <c r="W149" i="2"/>
  <c r="I338" i="2" s="1"/>
  <c r="I523" i="2" s="1"/>
  <c r="AC149" i="2"/>
  <c r="J338" i="2" s="1"/>
  <c r="J523" i="2" s="1"/>
  <c r="AD149" i="2"/>
  <c r="K338" i="2" s="1"/>
  <c r="K523" i="2" s="1"/>
  <c r="AJ149" i="2"/>
  <c r="L338" i="2" s="1"/>
  <c r="L523" i="2" s="1"/>
  <c r="AK149" i="2"/>
  <c r="M338" i="2" s="1"/>
  <c r="M523" i="2" s="1"/>
  <c r="AQ149" i="2"/>
  <c r="N338" i="2" s="1"/>
  <c r="N523" i="2" s="1"/>
  <c r="AR149" i="2"/>
  <c r="O338" i="2" s="1"/>
  <c r="O523" i="2" s="1"/>
  <c r="AX149" i="2"/>
  <c r="P338" i="2" s="1"/>
  <c r="AY149" i="2"/>
  <c r="Q338" i="2" s="1"/>
  <c r="Q523" i="2" s="1"/>
  <c r="BE149" i="2"/>
  <c r="BF149" i="2"/>
  <c r="S338" i="2" s="1"/>
  <c r="S523" i="2" s="1"/>
  <c r="BL149" i="2"/>
  <c r="T338" i="2" s="1"/>
  <c r="T523" i="2" s="1"/>
  <c r="BM149" i="2"/>
  <c r="U338" i="2" s="1"/>
  <c r="U523" i="2" s="1"/>
  <c r="BW149" i="2"/>
  <c r="X338" i="2" s="1"/>
  <c r="X523" i="2" s="1"/>
  <c r="BX149" i="2"/>
  <c r="Y338" i="2" s="1"/>
  <c r="Y523" i="2" s="1"/>
  <c r="CE149" i="2"/>
  <c r="Z338" i="2" s="1"/>
  <c r="Z523" i="2" s="1"/>
  <c r="CF149" i="2"/>
  <c r="AA338" i="2" s="1"/>
  <c r="AA523" i="2" s="1"/>
  <c r="CS149" i="2"/>
  <c r="AD338" i="2" s="1"/>
  <c r="CT149" i="2"/>
  <c r="AE338" i="2" s="1"/>
  <c r="AE523" i="2" s="1"/>
  <c r="CZ149" i="2"/>
  <c r="AF338" i="2" s="1"/>
  <c r="AF523" i="2" s="1"/>
  <c r="DA149" i="2"/>
  <c r="AG338" i="2" s="1"/>
  <c r="AG523" i="2" s="1"/>
  <c r="DG149" i="2"/>
  <c r="AH338" i="2" s="1"/>
  <c r="AH523" i="2" s="1"/>
  <c r="DH149" i="2"/>
  <c r="AI338" i="2" s="1"/>
  <c r="AI523" i="2" s="1"/>
  <c r="DN149" i="2"/>
  <c r="AJ338" i="2" s="1"/>
  <c r="AJ523" i="2" s="1"/>
  <c r="DO149" i="2"/>
  <c r="DU149" i="2"/>
  <c r="AL338" i="2" s="1"/>
  <c r="AL523" i="2" s="1"/>
  <c r="DV149" i="2"/>
  <c r="AM338" i="2" s="1"/>
  <c r="AM523" i="2" s="1"/>
  <c r="EB149" i="2"/>
  <c r="AN338" i="2" s="1"/>
  <c r="AN523" i="2" s="1"/>
  <c r="EC149" i="2"/>
  <c r="AO338" i="2" s="1"/>
  <c r="AO523" i="2" s="1"/>
  <c r="EI149" i="2"/>
  <c r="AP338" i="2" s="1"/>
  <c r="ET149" i="2"/>
  <c r="AT338" i="2" s="1"/>
  <c r="AT523" i="2" s="1"/>
  <c r="EU149" i="2"/>
  <c r="AU338" i="2" s="1"/>
  <c r="AU523" i="2" s="1"/>
  <c r="H150" i="2"/>
  <c r="D339" i="2" s="1"/>
  <c r="I150" i="2"/>
  <c r="E339" i="2" s="1"/>
  <c r="V150" i="2"/>
  <c r="W150" i="2"/>
  <c r="I339" i="2" s="1"/>
  <c r="I524" i="2" s="1"/>
  <c r="AC150" i="2"/>
  <c r="J339" i="2" s="1"/>
  <c r="AD150" i="2"/>
  <c r="K339" i="2" s="1"/>
  <c r="K524" i="2" s="1"/>
  <c r="AJ150" i="2"/>
  <c r="L339" i="2" s="1"/>
  <c r="L524" i="2" s="1"/>
  <c r="AK150" i="2"/>
  <c r="M339" i="2" s="1"/>
  <c r="M524" i="2" s="1"/>
  <c r="AQ150" i="2"/>
  <c r="N339" i="2" s="1"/>
  <c r="AR150" i="2"/>
  <c r="O339" i="2" s="1"/>
  <c r="AX150" i="2"/>
  <c r="P339" i="2" s="1"/>
  <c r="AY150" i="2"/>
  <c r="Q339" i="2" s="1"/>
  <c r="Q524" i="2" s="1"/>
  <c r="BE150" i="2"/>
  <c r="BF150" i="2"/>
  <c r="S339" i="2" s="1"/>
  <c r="S524" i="2" s="1"/>
  <c r="BL150" i="2"/>
  <c r="T339" i="2" s="1"/>
  <c r="T524" i="2" s="1"/>
  <c r="BM150" i="2"/>
  <c r="U339" i="2" s="1"/>
  <c r="U524" i="2" s="1"/>
  <c r="BW150" i="2"/>
  <c r="X339" i="2" s="1"/>
  <c r="X524" i="2" s="1"/>
  <c r="BX150" i="2"/>
  <c r="Y339" i="2" s="1"/>
  <c r="Y524" i="2" s="1"/>
  <c r="CE150" i="2"/>
  <c r="Z339" i="2" s="1"/>
  <c r="CF150" i="2"/>
  <c r="AA339" i="2" s="1"/>
  <c r="AA524" i="2" s="1"/>
  <c r="CS150" i="2"/>
  <c r="AD339" i="2" s="1"/>
  <c r="AD524" i="2" s="1"/>
  <c r="CT150" i="2"/>
  <c r="AE339" i="2" s="1"/>
  <c r="AE524" i="2" s="1"/>
  <c r="CZ150" i="2"/>
  <c r="AF339" i="2" s="1"/>
  <c r="AF524" i="2" s="1"/>
  <c r="DA150" i="2"/>
  <c r="AG339" i="2" s="1"/>
  <c r="AG524" i="2" s="1"/>
  <c r="DG150" i="2"/>
  <c r="AH339" i="2" s="1"/>
  <c r="AH524" i="2" s="1"/>
  <c r="DH150" i="2"/>
  <c r="AI339" i="2" s="1"/>
  <c r="AI524" i="2" s="1"/>
  <c r="DN150" i="2"/>
  <c r="AJ339" i="2" s="1"/>
  <c r="DO150" i="2"/>
  <c r="DU150" i="2"/>
  <c r="AL339" i="2" s="1"/>
  <c r="DV150" i="2"/>
  <c r="AM339" i="2" s="1"/>
  <c r="AM524" i="2" s="1"/>
  <c r="EB150" i="2"/>
  <c r="AN339" i="2" s="1"/>
  <c r="AN524" i="2" s="1"/>
  <c r="EC150" i="2"/>
  <c r="AO339" i="2" s="1"/>
  <c r="AO524" i="2" s="1"/>
  <c r="EI150" i="2"/>
  <c r="AP339" i="2" s="1"/>
  <c r="AP524" i="2" s="1"/>
  <c r="ET150" i="2"/>
  <c r="AT339" i="2" s="1"/>
  <c r="AT524" i="2" s="1"/>
  <c r="EU150" i="2"/>
  <c r="AU339" i="2" s="1"/>
  <c r="H151" i="2"/>
  <c r="D340" i="2" s="1"/>
  <c r="D525" i="2" s="1"/>
  <c r="I151" i="2"/>
  <c r="E340" i="2" s="1"/>
  <c r="E525" i="2" s="1"/>
  <c r="V151" i="2"/>
  <c r="W151" i="2"/>
  <c r="I340" i="2" s="1"/>
  <c r="I525" i="2" s="1"/>
  <c r="AC151" i="2"/>
  <c r="J340" i="2" s="1"/>
  <c r="J525" i="2" s="1"/>
  <c r="AD151" i="2"/>
  <c r="K340" i="2" s="1"/>
  <c r="K525" i="2" s="1"/>
  <c r="AJ151" i="2"/>
  <c r="L340" i="2" s="1"/>
  <c r="AK151" i="2"/>
  <c r="M340" i="2" s="1"/>
  <c r="M525" i="2" s="1"/>
  <c r="AK152" i="2"/>
  <c r="M341" i="2" s="1"/>
  <c r="M526" i="2" s="1"/>
  <c r="AK153" i="2"/>
  <c r="M342" i="2" s="1"/>
  <c r="M527" i="2" s="1"/>
  <c r="AQ151" i="2"/>
  <c r="N340" i="2" s="1"/>
  <c r="N525" i="2" s="1"/>
  <c r="AR151" i="2"/>
  <c r="O340" i="2" s="1"/>
  <c r="O525" i="2" s="1"/>
  <c r="AX151" i="2"/>
  <c r="P340" i="2" s="1"/>
  <c r="AX152" i="2"/>
  <c r="P341" i="2" s="1"/>
  <c r="P526" i="2" s="1"/>
  <c r="AX153" i="2"/>
  <c r="P342" i="2" s="1"/>
  <c r="P527" i="2" s="1"/>
  <c r="AY151" i="2"/>
  <c r="Q340" i="2" s="1"/>
  <c r="Q525" i="2" s="1"/>
  <c r="BE151" i="2"/>
  <c r="BF151" i="2"/>
  <c r="S340" i="2" s="1"/>
  <c r="S525" i="2" s="1"/>
  <c r="BL151" i="2"/>
  <c r="T340" i="2" s="1"/>
  <c r="T525" i="2" s="1"/>
  <c r="BM151" i="2"/>
  <c r="U340" i="2" s="1"/>
  <c r="U525" i="2" s="1"/>
  <c r="BW151" i="2"/>
  <c r="X340" i="2" s="1"/>
  <c r="X525" i="2" s="1"/>
  <c r="BW152" i="2"/>
  <c r="X341" i="2" s="1"/>
  <c r="BW153" i="2"/>
  <c r="X342" i="2" s="1"/>
  <c r="X527" i="2" s="1"/>
  <c r="BX151" i="2"/>
  <c r="Y340" i="2" s="1"/>
  <c r="Y525" i="2" s="1"/>
  <c r="CE151" i="2"/>
  <c r="Z340" i="2" s="1"/>
  <c r="Z525" i="2" s="1"/>
  <c r="CF151" i="2"/>
  <c r="AA340" i="2" s="1"/>
  <c r="AA525" i="2" s="1"/>
  <c r="CS151" i="2"/>
  <c r="AD340" i="2" s="1"/>
  <c r="AD525" i="2" s="1"/>
  <c r="CT151" i="2"/>
  <c r="AE340" i="2" s="1"/>
  <c r="AE525" i="2" s="1"/>
  <c r="CZ151" i="2"/>
  <c r="AF340" i="2" s="1"/>
  <c r="AF525" i="2" s="1"/>
  <c r="DA151" i="2"/>
  <c r="AG340" i="2" s="1"/>
  <c r="AG525" i="2" s="1"/>
  <c r="DG151" i="2"/>
  <c r="AH340" i="2" s="1"/>
  <c r="DH151" i="2"/>
  <c r="AI340" i="2" s="1"/>
  <c r="DN151" i="2"/>
  <c r="AJ340" i="2" s="1"/>
  <c r="AJ525" i="2" s="1"/>
  <c r="DO151" i="2"/>
  <c r="DU151" i="2"/>
  <c r="AL340" i="2" s="1"/>
  <c r="AL525" i="2" s="1"/>
  <c r="DV151" i="2"/>
  <c r="AM340" i="2" s="1"/>
  <c r="AM525" i="2" s="1"/>
  <c r="EB151" i="2"/>
  <c r="AN340" i="2" s="1"/>
  <c r="EB152" i="2"/>
  <c r="AN341" i="2" s="1"/>
  <c r="AN526" i="2" s="1"/>
  <c r="EB153" i="2"/>
  <c r="AN342" i="2" s="1"/>
  <c r="AN527" i="2" s="1"/>
  <c r="EC151" i="2"/>
  <c r="AO340" i="2" s="1"/>
  <c r="AO525" i="2" s="1"/>
  <c r="EI151" i="2"/>
  <c r="AP340" i="2" s="1"/>
  <c r="AP525" i="2" s="1"/>
  <c r="EJ151" i="2"/>
  <c r="AQ340" i="2" s="1"/>
  <c r="AQ525" i="2" s="1"/>
  <c r="ET151" i="2"/>
  <c r="AT340" i="2" s="1"/>
  <c r="AT525" i="2" s="1"/>
  <c r="EU151" i="2"/>
  <c r="AU340" i="2" s="1"/>
  <c r="AU525" i="2" s="1"/>
  <c r="H152" i="2"/>
  <c r="D341" i="2" s="1"/>
  <c r="D526" i="2" s="1"/>
  <c r="I152" i="2"/>
  <c r="E341" i="2" s="1"/>
  <c r="E526" i="2" s="1"/>
  <c r="V152" i="2"/>
  <c r="W152" i="2"/>
  <c r="I341" i="2" s="1"/>
  <c r="I526" i="2" s="1"/>
  <c r="AC152" i="2"/>
  <c r="J341" i="2" s="1"/>
  <c r="J526" i="2" s="1"/>
  <c r="AD152" i="2"/>
  <c r="K341" i="2" s="1"/>
  <c r="K526" i="2" s="1"/>
  <c r="AJ152" i="2"/>
  <c r="L341" i="2" s="1"/>
  <c r="L526" i="2" s="1"/>
  <c r="AQ152" i="2"/>
  <c r="N341" i="2" s="1"/>
  <c r="N526" i="2" s="1"/>
  <c r="AR152" i="2"/>
  <c r="O341" i="2" s="1"/>
  <c r="O526" i="2" s="1"/>
  <c r="AY152" i="2"/>
  <c r="Q341" i="2" s="1"/>
  <c r="Q526" i="2" s="1"/>
  <c r="BE152" i="2"/>
  <c r="BF152" i="2"/>
  <c r="S341" i="2" s="1"/>
  <c r="S526" i="2" s="1"/>
  <c r="BL152" i="2"/>
  <c r="T341" i="2" s="1"/>
  <c r="T526" i="2" s="1"/>
  <c r="BM152" i="2"/>
  <c r="U341" i="2" s="1"/>
  <c r="U526" i="2" s="1"/>
  <c r="BX152" i="2"/>
  <c r="Y341" i="2" s="1"/>
  <c r="Y526" i="2" s="1"/>
  <c r="CE152" i="2"/>
  <c r="Z341" i="2" s="1"/>
  <c r="Z526" i="2" s="1"/>
  <c r="CF152" i="2"/>
  <c r="AA341" i="2" s="1"/>
  <c r="AA526" i="2" s="1"/>
  <c r="CS152" i="2"/>
  <c r="AD341" i="2" s="1"/>
  <c r="AD526" i="2" s="1"/>
  <c r="CT152" i="2"/>
  <c r="AE341" i="2" s="1"/>
  <c r="CZ152" i="2"/>
  <c r="AF341" i="2" s="1"/>
  <c r="AF526" i="2" s="1"/>
  <c r="DA152" i="2"/>
  <c r="AG341" i="2" s="1"/>
  <c r="AG526" i="2" s="1"/>
  <c r="DG152" i="2"/>
  <c r="AH341" i="2" s="1"/>
  <c r="AH526" i="2" s="1"/>
  <c r="DH152" i="2"/>
  <c r="AI341" i="2" s="1"/>
  <c r="AI526" i="2" s="1"/>
  <c r="DN152" i="2"/>
  <c r="AJ341" i="2" s="1"/>
  <c r="AJ526" i="2" s="1"/>
  <c r="DO152" i="2"/>
  <c r="DU152" i="2"/>
  <c r="AL341" i="2" s="1"/>
  <c r="AL526" i="2" s="1"/>
  <c r="DV152" i="2"/>
  <c r="AM341" i="2" s="1"/>
  <c r="AM526" i="2" s="1"/>
  <c r="EC152" i="2"/>
  <c r="AO341" i="2" s="1"/>
  <c r="AO526" i="2" s="1"/>
  <c r="EI152" i="2"/>
  <c r="AP341" i="2" s="1"/>
  <c r="AP526" i="2" s="1"/>
  <c r="EJ152" i="2"/>
  <c r="AQ341" i="2" s="1"/>
  <c r="AQ526" i="2" s="1"/>
  <c r="ET152" i="2"/>
  <c r="AT341" i="2" s="1"/>
  <c r="AT526" i="2" s="1"/>
  <c r="EU152" i="2"/>
  <c r="AU341" i="2" s="1"/>
  <c r="AU526" i="2" s="1"/>
  <c r="H153" i="2"/>
  <c r="D342" i="2" s="1"/>
  <c r="D527" i="2" s="1"/>
  <c r="I153" i="2"/>
  <c r="E342" i="2" s="1"/>
  <c r="E527" i="2" s="1"/>
  <c r="V153" i="2"/>
  <c r="W153" i="2"/>
  <c r="I342" i="2" s="1"/>
  <c r="I527" i="2" s="1"/>
  <c r="AC153" i="2"/>
  <c r="J342" i="2" s="1"/>
  <c r="J527" i="2" s="1"/>
  <c r="AD153" i="2"/>
  <c r="K342" i="2" s="1"/>
  <c r="K527" i="2" s="1"/>
  <c r="AJ153" i="2"/>
  <c r="L342" i="2" s="1"/>
  <c r="L527" i="2" s="1"/>
  <c r="AQ153" i="2"/>
  <c r="N342" i="2" s="1"/>
  <c r="N527" i="2" s="1"/>
  <c r="AR153" i="2"/>
  <c r="O342" i="2" s="1"/>
  <c r="O527" i="2" s="1"/>
  <c r="AY153" i="2"/>
  <c r="Q342" i="2" s="1"/>
  <c r="Q527" i="2" s="1"/>
  <c r="BE153" i="2"/>
  <c r="BF153" i="2"/>
  <c r="S342" i="2" s="1"/>
  <c r="S527" i="2" s="1"/>
  <c r="BL153" i="2"/>
  <c r="T342" i="2" s="1"/>
  <c r="T527" i="2" s="1"/>
  <c r="BM153" i="2"/>
  <c r="U342" i="2" s="1"/>
  <c r="U527" i="2" s="1"/>
  <c r="BX153" i="2"/>
  <c r="Y342" i="2" s="1"/>
  <c r="Y527" i="2" s="1"/>
  <c r="CE153" i="2"/>
  <c r="Z342" i="2" s="1"/>
  <c r="Z527" i="2" s="1"/>
  <c r="CF153" i="2"/>
  <c r="AA342" i="2" s="1"/>
  <c r="AA527" i="2" s="1"/>
  <c r="CS153" i="2"/>
  <c r="AD342" i="2" s="1"/>
  <c r="AD527" i="2" s="1"/>
  <c r="CT153" i="2"/>
  <c r="AE342" i="2" s="1"/>
  <c r="AE527" i="2" s="1"/>
  <c r="CZ153" i="2"/>
  <c r="AF342" i="2" s="1"/>
  <c r="AF527" i="2" s="1"/>
  <c r="DA153" i="2"/>
  <c r="AG342" i="2" s="1"/>
  <c r="AG527" i="2" s="1"/>
  <c r="DG153" i="2"/>
  <c r="AH342" i="2" s="1"/>
  <c r="AH527" i="2" s="1"/>
  <c r="DH153" i="2"/>
  <c r="AI342" i="2" s="1"/>
  <c r="AI527" i="2" s="1"/>
  <c r="DN153" i="2"/>
  <c r="AJ342" i="2" s="1"/>
  <c r="AJ527" i="2" s="1"/>
  <c r="DO153" i="2"/>
  <c r="DU153" i="2"/>
  <c r="AL342" i="2" s="1"/>
  <c r="AL527" i="2" s="1"/>
  <c r="DV153" i="2"/>
  <c r="AM342" i="2" s="1"/>
  <c r="EC153" i="2"/>
  <c r="AO342" i="2" s="1"/>
  <c r="AO527" i="2" s="1"/>
  <c r="EI153" i="2"/>
  <c r="AP342" i="2" s="1"/>
  <c r="AP527" i="2" s="1"/>
  <c r="EJ153" i="2"/>
  <c r="AQ342" i="2" s="1"/>
  <c r="AQ527" i="2" s="1"/>
  <c r="ET153" i="2"/>
  <c r="AT342" i="2" s="1"/>
  <c r="EU153" i="2"/>
  <c r="AU342" i="2" s="1"/>
  <c r="AU527" i="2" s="1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AX468" i="2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AX469" i="2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X470" i="2"/>
  <c r="A326" i="2"/>
  <c r="A322" i="2" s="1"/>
  <c r="A318" i="2" s="1"/>
  <c r="A314" i="2" s="1"/>
  <c r="A310" i="2" s="1"/>
  <c r="A306" i="2" s="1"/>
  <c r="A302" i="2" s="1"/>
  <c r="A298" i="2" s="1"/>
  <c r="A294" i="2" s="1"/>
  <c r="A290" i="2" s="1"/>
  <c r="A286" i="2" s="1"/>
  <c r="AX471" i="2"/>
  <c r="F287" i="2"/>
  <c r="R287" i="2"/>
  <c r="S287" i="2"/>
  <c r="V287" i="2"/>
  <c r="W287" i="2"/>
  <c r="AB287" i="2"/>
  <c r="AD287" i="2"/>
  <c r="AR287" i="2"/>
  <c r="AS287" i="2"/>
  <c r="F288" i="2"/>
  <c r="R288" i="2"/>
  <c r="V288" i="2"/>
  <c r="W288" i="2"/>
  <c r="AB288" i="2"/>
  <c r="AI288" i="2"/>
  <c r="AR288" i="2"/>
  <c r="AR652" i="2" s="1"/>
  <c r="AS288" i="2"/>
  <c r="F289" i="2"/>
  <c r="K289" i="2"/>
  <c r="R289" i="2"/>
  <c r="S289" i="2"/>
  <c r="R290" i="2"/>
  <c r="V289" i="2"/>
  <c r="W289" i="2"/>
  <c r="AB289" i="2"/>
  <c r="AE289" i="2"/>
  <c r="AR289" i="2"/>
  <c r="AS289" i="2"/>
  <c r="AX474" i="2"/>
  <c r="F290" i="2"/>
  <c r="V290" i="2"/>
  <c r="W290" i="2"/>
  <c r="AB290" i="2"/>
  <c r="AG287" i="2"/>
  <c r="AP290" i="2"/>
  <c r="AR290" i="2"/>
  <c r="AS290" i="2"/>
  <c r="R291" i="2"/>
  <c r="V291" i="2"/>
  <c r="W291" i="2"/>
  <c r="Z294" i="2"/>
  <c r="AB291" i="2"/>
  <c r="AR291" i="2"/>
  <c r="AS291" i="2"/>
  <c r="AT291" i="2"/>
  <c r="L292" i="2"/>
  <c r="R292" i="2"/>
  <c r="V292" i="2"/>
  <c r="W292" i="2"/>
  <c r="AB292" i="2"/>
  <c r="AR292" i="2"/>
  <c r="AS292" i="2"/>
  <c r="R293" i="2"/>
  <c r="V293" i="2"/>
  <c r="W293" i="2"/>
  <c r="W653" i="2" s="1"/>
  <c r="AB293" i="2"/>
  <c r="AJ293" i="2"/>
  <c r="AM293" i="2"/>
  <c r="AR293" i="2"/>
  <c r="AS293" i="2"/>
  <c r="AX478" i="2"/>
  <c r="R294" i="2"/>
  <c r="V294" i="2"/>
  <c r="W294" i="2"/>
  <c r="AB294" i="2"/>
  <c r="AR294" i="2"/>
  <c r="AS294" i="2"/>
  <c r="F295" i="2"/>
  <c r="R295" i="2"/>
  <c r="R654" i="2" s="1"/>
  <c r="V295" i="2"/>
  <c r="W295" i="2"/>
  <c r="AB295" i="2"/>
  <c r="AD295" i="2"/>
  <c r="D296" i="2"/>
  <c r="F296" i="2"/>
  <c r="R296" i="2"/>
  <c r="V296" i="2"/>
  <c r="W296" i="2"/>
  <c r="X296" i="2"/>
  <c r="AB296" i="2"/>
  <c r="AH296" i="2"/>
  <c r="AP298" i="2"/>
  <c r="F297" i="2"/>
  <c r="J297" i="2"/>
  <c r="R297" i="2"/>
  <c r="V297" i="2"/>
  <c r="W297" i="2"/>
  <c r="AB297" i="2"/>
  <c r="AX482" i="2"/>
  <c r="F298" i="2"/>
  <c r="R298" i="2"/>
  <c r="V298" i="2"/>
  <c r="W298" i="2"/>
  <c r="AB298" i="2"/>
  <c r="AQ298" i="2"/>
  <c r="AX483" i="2"/>
  <c r="F299" i="2"/>
  <c r="R299" i="2"/>
  <c r="V299" i="2"/>
  <c r="W299" i="2"/>
  <c r="AB299" i="2"/>
  <c r="AR299" i="2"/>
  <c r="AS299" i="2"/>
  <c r="F300" i="2"/>
  <c r="R300" i="2"/>
  <c r="R655" i="2" s="1"/>
  <c r="V300" i="2"/>
  <c r="W300" i="2"/>
  <c r="AB300" i="2"/>
  <c r="AR300" i="2"/>
  <c r="AS300" i="2"/>
  <c r="F301" i="2"/>
  <c r="R301" i="2"/>
  <c r="V301" i="2"/>
  <c r="W301" i="2"/>
  <c r="AB301" i="2"/>
  <c r="AR301" i="2"/>
  <c r="AS301" i="2"/>
  <c r="F302" i="2"/>
  <c r="R302" i="2"/>
  <c r="U302" i="2"/>
  <c r="V302" i="2"/>
  <c r="W302" i="2"/>
  <c r="AB302" i="2"/>
  <c r="AR302" i="2"/>
  <c r="AS302" i="2"/>
  <c r="F303" i="2"/>
  <c r="R303" i="2"/>
  <c r="U303" i="2"/>
  <c r="V303" i="2"/>
  <c r="W303" i="2"/>
  <c r="AB303" i="2"/>
  <c r="AR303" i="2"/>
  <c r="AS303" i="2"/>
  <c r="F304" i="2"/>
  <c r="R304" i="2"/>
  <c r="U304" i="2"/>
  <c r="V304" i="2"/>
  <c r="W304" i="2"/>
  <c r="AB304" i="2"/>
  <c r="AP304" i="2"/>
  <c r="AQ304" i="2"/>
  <c r="AR304" i="2"/>
  <c r="AS304" i="2"/>
  <c r="AX489" i="2"/>
  <c r="F305" i="2"/>
  <c r="R305" i="2"/>
  <c r="T305" i="2"/>
  <c r="U305" i="2"/>
  <c r="V305" i="2"/>
  <c r="W305" i="2"/>
  <c r="AB305" i="2"/>
  <c r="AH305" i="2"/>
  <c r="AP305" i="2"/>
  <c r="AQ305" i="2"/>
  <c r="AR305" i="2"/>
  <c r="AS305" i="2"/>
  <c r="AX490" i="2"/>
  <c r="F306" i="2"/>
  <c r="R306" i="2"/>
  <c r="T306" i="2"/>
  <c r="U306" i="2"/>
  <c r="V306" i="2"/>
  <c r="W306" i="2"/>
  <c r="AB306" i="2"/>
  <c r="AD306" i="2"/>
  <c r="AP306" i="2"/>
  <c r="AQ306" i="2"/>
  <c r="AR306" i="2"/>
  <c r="AS306" i="2"/>
  <c r="F307" i="2"/>
  <c r="R307" i="2"/>
  <c r="V307" i="2"/>
  <c r="W307" i="2"/>
  <c r="AB307" i="2"/>
  <c r="AQ307" i="2"/>
  <c r="AT307" i="2"/>
  <c r="AX492" i="2"/>
  <c r="F308" i="2"/>
  <c r="R308" i="2"/>
  <c r="U308" i="2"/>
  <c r="V308" i="2"/>
  <c r="W308" i="2"/>
  <c r="AB308" i="2"/>
  <c r="AQ308" i="2"/>
  <c r="F309" i="2"/>
  <c r="R309" i="2"/>
  <c r="U309" i="2"/>
  <c r="V309" i="2"/>
  <c r="W309" i="2"/>
  <c r="AB309" i="2"/>
  <c r="F310" i="2"/>
  <c r="R310" i="2"/>
  <c r="V310" i="2"/>
  <c r="W310" i="2"/>
  <c r="AB310" i="2"/>
  <c r="AN310" i="2"/>
  <c r="F311" i="2"/>
  <c r="R311" i="2"/>
  <c r="V311" i="2"/>
  <c r="W311" i="2"/>
  <c r="AB311" i="2"/>
  <c r="AR311" i="2"/>
  <c r="AS311" i="2"/>
  <c r="AX496" i="2"/>
  <c r="F312" i="2"/>
  <c r="R312" i="2"/>
  <c r="V312" i="2"/>
  <c r="W312" i="2"/>
  <c r="AB312" i="2"/>
  <c r="AR312" i="2"/>
  <c r="AS312" i="2"/>
  <c r="AX497" i="2"/>
  <c r="F313" i="2"/>
  <c r="R313" i="2"/>
  <c r="V313" i="2"/>
  <c r="W313" i="2"/>
  <c r="AB313" i="2"/>
  <c r="AR313" i="2"/>
  <c r="AS313" i="2"/>
  <c r="F314" i="2"/>
  <c r="F658" i="2" s="1"/>
  <c r="E707" i="2" s="1"/>
  <c r="R314" i="2"/>
  <c r="U314" i="2"/>
  <c r="V314" i="2"/>
  <c r="W314" i="2"/>
  <c r="AB314" i="2"/>
  <c r="AR314" i="2"/>
  <c r="AS314" i="2"/>
  <c r="F315" i="2"/>
  <c r="R315" i="2"/>
  <c r="V315" i="2"/>
  <c r="W315" i="2"/>
  <c r="AB315" i="2"/>
  <c r="AR315" i="2"/>
  <c r="AS315" i="2"/>
  <c r="F316" i="2"/>
  <c r="R316" i="2"/>
  <c r="U316" i="2"/>
  <c r="V316" i="2"/>
  <c r="W316" i="2"/>
  <c r="AB316" i="2"/>
  <c r="AR316" i="2"/>
  <c r="AS316" i="2"/>
  <c r="F317" i="2"/>
  <c r="R317" i="2"/>
  <c r="V317" i="2"/>
  <c r="W317" i="2"/>
  <c r="AB317" i="2"/>
  <c r="AR317" i="2"/>
  <c r="AS317" i="2"/>
  <c r="AT317" i="2"/>
  <c r="F318" i="2"/>
  <c r="R318" i="2"/>
  <c r="V318" i="2"/>
  <c r="W318" i="2"/>
  <c r="AB318" i="2"/>
  <c r="AR318" i="2"/>
  <c r="AS318" i="2"/>
  <c r="AT318" i="2"/>
  <c r="F319" i="2"/>
  <c r="R319" i="2"/>
  <c r="V319" i="2"/>
  <c r="W319" i="2"/>
  <c r="AB319" i="2"/>
  <c r="AR319" i="2"/>
  <c r="AS319" i="2"/>
  <c r="F320" i="2"/>
  <c r="R320" i="2"/>
  <c r="V320" i="2"/>
  <c r="W320" i="2"/>
  <c r="AB320" i="2"/>
  <c r="AR320" i="2"/>
  <c r="AS320" i="2"/>
  <c r="F321" i="2"/>
  <c r="R321" i="2"/>
  <c r="V321" i="2"/>
  <c r="W321" i="2"/>
  <c r="AB321" i="2"/>
  <c r="AR321" i="2"/>
  <c r="AS321" i="2"/>
  <c r="AX506" i="2"/>
  <c r="F322" i="2"/>
  <c r="R322" i="2"/>
  <c r="V322" i="2"/>
  <c r="W322" i="2"/>
  <c r="AB322" i="2"/>
  <c r="AR322" i="2"/>
  <c r="AS322" i="2"/>
  <c r="F323" i="2"/>
  <c r="R323" i="2"/>
  <c r="V323" i="2"/>
  <c r="W323" i="2"/>
  <c r="AB323" i="2"/>
  <c r="F324" i="2"/>
  <c r="R324" i="2"/>
  <c r="V324" i="2"/>
  <c r="W324" i="2"/>
  <c r="AB324" i="2"/>
  <c r="AP324" i="2"/>
  <c r="AP325" i="2"/>
  <c r="AQ324" i="2"/>
  <c r="F325" i="2"/>
  <c r="R325" i="2"/>
  <c r="V325" i="2"/>
  <c r="W325" i="2"/>
  <c r="W661" i="2" s="1"/>
  <c r="AB325" i="2"/>
  <c r="AQ325" i="2"/>
  <c r="F326" i="2"/>
  <c r="R326" i="2"/>
  <c r="V326" i="2"/>
  <c r="W326" i="2"/>
  <c r="AB326" i="2"/>
  <c r="F327" i="2"/>
  <c r="H327" i="2"/>
  <c r="H512" i="2" s="1"/>
  <c r="R327" i="2"/>
  <c r="R512" i="2" s="1"/>
  <c r="U327" i="2"/>
  <c r="V327" i="2"/>
  <c r="W327" i="2"/>
  <c r="W512" i="2" s="1"/>
  <c r="AB327" i="2"/>
  <c r="AB512" i="2" s="1"/>
  <c r="AK327" i="2"/>
  <c r="AK512" i="2" s="1"/>
  <c r="AR327" i="2"/>
  <c r="AR512" i="2" s="1"/>
  <c r="AS327" i="2"/>
  <c r="AS512" i="2" s="1"/>
  <c r="F328" i="2"/>
  <c r="F513" i="2" s="1"/>
  <c r="H328" i="2"/>
  <c r="H513" i="2" s="1"/>
  <c r="R328" i="2"/>
  <c r="R513" i="2" s="1"/>
  <c r="U328" i="2"/>
  <c r="U513" i="2" s="1"/>
  <c r="V328" i="2"/>
  <c r="V513" i="2" s="1"/>
  <c r="W328" i="2"/>
  <c r="AB328" i="2"/>
  <c r="AB513" i="2" s="1"/>
  <c r="AK328" i="2"/>
  <c r="AK513" i="2" s="1"/>
  <c r="AR328" i="2"/>
  <c r="AR513" i="2" s="1"/>
  <c r="AS328" i="2"/>
  <c r="AS513" i="2" s="1"/>
  <c r="F329" i="2"/>
  <c r="F514" i="2" s="1"/>
  <c r="F330" i="2"/>
  <c r="F515" i="2" s="1"/>
  <c r="H329" i="2"/>
  <c r="H514" i="2" s="1"/>
  <c r="R329" i="2"/>
  <c r="R514" i="2" s="1"/>
  <c r="V329" i="2"/>
  <c r="V514" i="2" s="1"/>
  <c r="W329" i="2"/>
  <c r="W514" i="2" s="1"/>
  <c r="AB329" i="2"/>
  <c r="AB514" i="2" s="1"/>
  <c r="AK329" i="2"/>
  <c r="AK514" i="2" s="1"/>
  <c r="AR329" i="2"/>
  <c r="AS329" i="2"/>
  <c r="AS514" i="2" s="1"/>
  <c r="H330" i="2"/>
  <c r="H515" i="2" s="1"/>
  <c r="R330" i="2"/>
  <c r="R515" i="2" s="1"/>
  <c r="V330" i="2"/>
  <c r="V515" i="2" s="1"/>
  <c r="W330" i="2"/>
  <c r="W515" i="2" s="1"/>
  <c r="AB330" i="2"/>
  <c r="AB515" i="2" s="1"/>
  <c r="AK330" i="2"/>
  <c r="AR330" i="2"/>
  <c r="AR515" i="2" s="1"/>
  <c r="AS330" i="2"/>
  <c r="F331" i="2"/>
  <c r="F516" i="2" s="1"/>
  <c r="H331" i="2"/>
  <c r="R331" i="2"/>
  <c r="R516" i="2" s="1"/>
  <c r="V331" i="2"/>
  <c r="W331" i="2"/>
  <c r="W516" i="2" s="1"/>
  <c r="AB331" i="2"/>
  <c r="AK331" i="2"/>
  <c r="AK516" i="2" s="1"/>
  <c r="AR331" i="2"/>
  <c r="AR516" i="2" s="1"/>
  <c r="AS331" i="2"/>
  <c r="AS516" i="2" s="1"/>
  <c r="F332" i="2"/>
  <c r="H332" i="2"/>
  <c r="H517" i="2" s="1"/>
  <c r="R332" i="2"/>
  <c r="V332" i="2"/>
  <c r="V517" i="2" s="1"/>
  <c r="W332" i="2"/>
  <c r="AB332" i="2"/>
  <c r="AB517" i="2" s="1"/>
  <c r="AK332" i="2"/>
  <c r="AR332" i="2"/>
  <c r="AR517" i="2" s="1"/>
  <c r="AS332" i="2"/>
  <c r="F333" i="2"/>
  <c r="H333" i="2"/>
  <c r="H518" i="2" s="1"/>
  <c r="R333" i="2"/>
  <c r="R518" i="2" s="1"/>
  <c r="U333" i="2"/>
  <c r="U518" i="2" s="1"/>
  <c r="V333" i="2"/>
  <c r="W333" i="2"/>
  <c r="W518" i="2" s="1"/>
  <c r="AB333" i="2"/>
  <c r="AK333" i="2"/>
  <c r="AK518" i="2" s="1"/>
  <c r="AR333" i="2"/>
  <c r="AR518" i="2" s="1"/>
  <c r="AS333" i="2"/>
  <c r="F334" i="2"/>
  <c r="F519" i="2" s="1"/>
  <c r="H334" i="2"/>
  <c r="H519" i="2" s="1"/>
  <c r="R334" i="2"/>
  <c r="V334" i="2"/>
  <c r="V519" i="2" s="1"/>
  <c r="W334" i="2"/>
  <c r="W519" i="2" s="1"/>
  <c r="AB334" i="2"/>
  <c r="AB519" i="2" s="1"/>
  <c r="AK334" i="2"/>
  <c r="AR334" i="2"/>
  <c r="AR519" i="2" s="1"/>
  <c r="AR809" i="2" s="1"/>
  <c r="AS334" i="2"/>
  <c r="AS519" i="2" s="1"/>
  <c r="F335" i="2"/>
  <c r="H335" i="2"/>
  <c r="R335" i="2"/>
  <c r="R520" i="2" s="1"/>
  <c r="U335" i="2"/>
  <c r="U520" i="2" s="1"/>
  <c r="V335" i="2"/>
  <c r="V520" i="2" s="1"/>
  <c r="W335" i="2"/>
  <c r="W520" i="2" s="1"/>
  <c r="AB335" i="2"/>
  <c r="AB520" i="2" s="1"/>
  <c r="AK335" i="2"/>
  <c r="AK520" i="2" s="1"/>
  <c r="AQ335" i="2"/>
  <c r="AQ520" i="2" s="1"/>
  <c r="AR335" i="2"/>
  <c r="AS335" i="2"/>
  <c r="AS520" i="2" s="1"/>
  <c r="AT335" i="2"/>
  <c r="AT520" i="2" s="1"/>
  <c r="F336" i="2"/>
  <c r="F521" i="2" s="1"/>
  <c r="H336" i="2"/>
  <c r="R336" i="2"/>
  <c r="U336" i="2"/>
  <c r="U521" i="2" s="1"/>
  <c r="V336" i="2"/>
  <c r="W336" i="2"/>
  <c r="W521" i="2" s="1"/>
  <c r="AB336" i="2"/>
  <c r="AB521" i="2" s="1"/>
  <c r="AK336" i="2"/>
  <c r="AQ336" i="2"/>
  <c r="AQ521" i="2" s="1"/>
  <c r="AR336" i="2"/>
  <c r="AS336" i="2"/>
  <c r="AS521" i="2" s="1"/>
  <c r="F337" i="2"/>
  <c r="H337" i="2"/>
  <c r="H522" i="2" s="1"/>
  <c r="R337" i="2"/>
  <c r="R522" i="2" s="1"/>
  <c r="V337" i="2"/>
  <c r="W337" i="2"/>
  <c r="AB337" i="2"/>
  <c r="AB522" i="2" s="1"/>
  <c r="AK337" i="2"/>
  <c r="AQ337" i="2"/>
  <c r="AQ522" i="2" s="1"/>
  <c r="AR337" i="2"/>
  <c r="AR522" i="2" s="1"/>
  <c r="AS337" i="2"/>
  <c r="AS522" i="2" s="1"/>
  <c r="F338" i="2"/>
  <c r="H338" i="2"/>
  <c r="H523" i="2" s="1"/>
  <c r="R338" i="2"/>
  <c r="R523" i="2" s="1"/>
  <c r="V338" i="2"/>
  <c r="V523" i="2" s="1"/>
  <c r="W338" i="2"/>
  <c r="AB338" i="2"/>
  <c r="AK338" i="2"/>
  <c r="AK523" i="2" s="1"/>
  <c r="AQ338" i="2"/>
  <c r="AQ523" i="2" s="1"/>
  <c r="AR338" i="2"/>
  <c r="AS338" i="2"/>
  <c r="H339" i="2"/>
  <c r="H524" i="2" s="1"/>
  <c r="R339" i="2"/>
  <c r="R524" i="2" s="1"/>
  <c r="V339" i="2"/>
  <c r="W339" i="2"/>
  <c r="W524" i="2" s="1"/>
  <c r="AB339" i="2"/>
  <c r="AK339" i="2"/>
  <c r="AQ339" i="2"/>
  <c r="AQ524" i="2" s="1"/>
  <c r="AR339" i="2"/>
  <c r="AS339" i="2"/>
  <c r="AS524" i="2" s="1"/>
  <c r="H340" i="2"/>
  <c r="R340" i="2"/>
  <c r="V340" i="2"/>
  <c r="W340" i="2"/>
  <c r="W525" i="2" s="1"/>
  <c r="AB340" i="2"/>
  <c r="AK340" i="2"/>
  <c r="AK525" i="2" s="1"/>
  <c r="AR340" i="2"/>
  <c r="AR525" i="2" s="1"/>
  <c r="AS340" i="2"/>
  <c r="AS525" i="2" s="1"/>
  <c r="H341" i="2"/>
  <c r="H526" i="2" s="1"/>
  <c r="R341" i="2"/>
  <c r="R526" i="2" s="1"/>
  <c r="V341" i="2"/>
  <c r="V526" i="2" s="1"/>
  <c r="W341" i="2"/>
  <c r="W526" i="2" s="1"/>
  <c r="AB341" i="2"/>
  <c r="AK341" i="2"/>
  <c r="AK526" i="2" s="1"/>
  <c r="AR341" i="2"/>
  <c r="AR526" i="2" s="1"/>
  <c r="AS341" i="2"/>
  <c r="AS526" i="2" s="1"/>
  <c r="H342" i="2"/>
  <c r="H527" i="2" s="1"/>
  <c r="R342" i="2"/>
  <c r="R527" i="2" s="1"/>
  <c r="V342" i="2"/>
  <c r="V527" i="2" s="1"/>
  <c r="W342" i="2"/>
  <c r="W527" i="2" s="1"/>
  <c r="AB342" i="2"/>
  <c r="AB527" i="2" s="1"/>
  <c r="AK342" i="2"/>
  <c r="AK527" i="2" s="1"/>
  <c r="AR342" i="2"/>
  <c r="AS342" i="2"/>
  <c r="AS527" i="2" s="1"/>
  <c r="D343" i="2"/>
  <c r="E343" i="2"/>
  <c r="E528" i="2" s="1"/>
  <c r="F343" i="2"/>
  <c r="F528" i="2" s="1"/>
  <c r="G343" i="2"/>
  <c r="H343" i="2"/>
  <c r="I343" i="2"/>
  <c r="J343" i="2"/>
  <c r="J528" i="2" s="1"/>
  <c r="K343" i="2"/>
  <c r="K528" i="2" s="1"/>
  <c r="L343" i="2"/>
  <c r="L528" i="2" s="1"/>
  <c r="M343" i="2"/>
  <c r="M528" i="2" s="1"/>
  <c r="N343" i="2"/>
  <c r="N528" i="2" s="1"/>
  <c r="O343" i="2"/>
  <c r="P343" i="2"/>
  <c r="Q343" i="2"/>
  <c r="Q528" i="2" s="1"/>
  <c r="R343" i="2"/>
  <c r="S343" i="2"/>
  <c r="T343" i="2"/>
  <c r="T528" i="2" s="1"/>
  <c r="U343" i="2"/>
  <c r="U528" i="2" s="1"/>
  <c r="V343" i="2"/>
  <c r="V528" i="2" s="1"/>
  <c r="W343" i="2"/>
  <c r="W528" i="2" s="1"/>
  <c r="X343" i="2"/>
  <c r="X528" i="2" s="1"/>
  <c r="Y343" i="2"/>
  <c r="AB343" i="2"/>
  <c r="AC343" i="2"/>
  <c r="AC528" i="2" s="1"/>
  <c r="AD343" i="2"/>
  <c r="AD528" i="2" s="1"/>
  <c r="AE343" i="2"/>
  <c r="AE528" i="2" s="1"/>
  <c r="AF343" i="2"/>
  <c r="AF528" i="2" s="1"/>
  <c r="AG343" i="2"/>
  <c r="AG528" i="2" s="1"/>
  <c r="AH343" i="2"/>
  <c r="AH528" i="2" s="1"/>
  <c r="AI343" i="2"/>
  <c r="AI528" i="2" s="1"/>
  <c r="AJ343" i="2"/>
  <c r="AJ528" i="2" s="1"/>
  <c r="AK343" i="2"/>
  <c r="AK528" i="2" s="1"/>
  <c r="AL343" i="2"/>
  <c r="AM343" i="2"/>
  <c r="AN343" i="2"/>
  <c r="AN528" i="2" s="1"/>
  <c r="AO343" i="2"/>
  <c r="AP343" i="2"/>
  <c r="AP528" i="2" s="1"/>
  <c r="AQ343" i="2"/>
  <c r="AR343" i="2"/>
  <c r="AR528" i="2" s="1"/>
  <c r="AS343" i="2"/>
  <c r="AS528" i="2" s="1"/>
  <c r="AT343" i="2"/>
  <c r="AU343" i="2"/>
  <c r="AU528" i="2" s="1"/>
  <c r="D344" i="2"/>
  <c r="D529" i="2" s="1"/>
  <c r="E344" i="2"/>
  <c r="F344" i="2"/>
  <c r="F529" i="2" s="1"/>
  <c r="G344" i="2"/>
  <c r="G529" i="2" s="1"/>
  <c r="H344" i="2"/>
  <c r="H529" i="2" s="1"/>
  <c r="I344" i="2"/>
  <c r="I529" i="2" s="1"/>
  <c r="J344" i="2"/>
  <c r="J529" i="2" s="1"/>
  <c r="K344" i="2"/>
  <c r="K529" i="2" s="1"/>
  <c r="K812" i="2" s="1"/>
  <c r="K345" i="2"/>
  <c r="K530" i="2" s="1"/>
  <c r="K346" i="2"/>
  <c r="K531" i="2" s="1"/>
  <c r="L344" i="2"/>
  <c r="L529" i="2" s="1"/>
  <c r="M344" i="2"/>
  <c r="M529" i="2" s="1"/>
  <c r="N344" i="2"/>
  <c r="N529" i="2" s="1"/>
  <c r="O344" i="2"/>
  <c r="P344" i="2"/>
  <c r="P529" i="2" s="1"/>
  <c r="Q344" i="2"/>
  <c r="Q529" i="2" s="1"/>
  <c r="R344" i="2"/>
  <c r="R529" i="2" s="1"/>
  <c r="S344" i="2"/>
  <c r="S529" i="2" s="1"/>
  <c r="S345" i="2"/>
  <c r="S530" i="2" s="1"/>
  <c r="S346" i="2"/>
  <c r="S531" i="2" s="1"/>
  <c r="T344" i="2"/>
  <c r="T529" i="2" s="1"/>
  <c r="U344" i="2"/>
  <c r="U529" i="2" s="1"/>
  <c r="V344" i="2"/>
  <c r="W344" i="2"/>
  <c r="X344" i="2"/>
  <c r="X529" i="2" s="1"/>
  <c r="Y344" i="2"/>
  <c r="Y345" i="2"/>
  <c r="Y530" i="2" s="1"/>
  <c r="Y346" i="2"/>
  <c r="Y531" i="2" s="1"/>
  <c r="AB344" i="2"/>
  <c r="AB529" i="2" s="1"/>
  <c r="AD344" i="2"/>
  <c r="AE344" i="2"/>
  <c r="AF344" i="2"/>
  <c r="AG344" i="2"/>
  <c r="AH344" i="2"/>
  <c r="AH529" i="2" s="1"/>
  <c r="AI344" i="2"/>
  <c r="AJ344" i="2"/>
  <c r="AK344" i="2"/>
  <c r="AK529" i="2" s="1"/>
  <c r="AK345" i="2"/>
  <c r="AK346" i="2"/>
  <c r="AK531" i="2" s="1"/>
  <c r="AL344" i="2"/>
  <c r="AL529" i="2" s="1"/>
  <c r="AM344" i="2"/>
  <c r="AM529" i="2" s="1"/>
  <c r="AN344" i="2"/>
  <c r="AO344" i="2"/>
  <c r="AP344" i="2"/>
  <c r="AP529" i="2" s="1"/>
  <c r="AQ344" i="2"/>
  <c r="AQ529" i="2" s="1"/>
  <c r="AR344" i="2"/>
  <c r="AS344" i="2"/>
  <c r="AS345" i="2"/>
  <c r="AS530" i="2" s="1"/>
  <c r="AS346" i="2"/>
  <c r="AT344" i="2"/>
  <c r="AT529" i="2" s="1"/>
  <c r="AU344" i="2"/>
  <c r="D345" i="2"/>
  <c r="E345" i="2"/>
  <c r="E530" i="2" s="1"/>
  <c r="F345" i="2"/>
  <c r="G345" i="2"/>
  <c r="G530" i="2" s="1"/>
  <c r="H345" i="2"/>
  <c r="H530" i="2" s="1"/>
  <c r="I345" i="2"/>
  <c r="I530" i="2" s="1"/>
  <c r="J345" i="2"/>
  <c r="L345" i="2"/>
  <c r="L530" i="2" s="1"/>
  <c r="M345" i="2"/>
  <c r="M530" i="2" s="1"/>
  <c r="N345" i="2"/>
  <c r="N530" i="2" s="1"/>
  <c r="O345" i="2"/>
  <c r="O530" i="2" s="1"/>
  <c r="P345" i="2"/>
  <c r="P530" i="2" s="1"/>
  <c r="Q345" i="2"/>
  <c r="Q530" i="2" s="1"/>
  <c r="R345" i="2"/>
  <c r="R530" i="2" s="1"/>
  <c r="T345" i="2"/>
  <c r="T530" i="2" s="1"/>
  <c r="T346" i="2"/>
  <c r="U345" i="2"/>
  <c r="U530" i="2" s="1"/>
  <c r="V345" i="2"/>
  <c r="V530" i="2" s="1"/>
  <c r="W345" i="2"/>
  <c r="W530" i="2" s="1"/>
  <c r="X345" i="2"/>
  <c r="X530" i="2" s="1"/>
  <c r="Z530" i="2"/>
  <c r="AB345" i="2"/>
  <c r="AB530" i="2" s="1"/>
  <c r="AC345" i="2"/>
  <c r="AC530" i="2" s="1"/>
  <c r="AD345" i="2"/>
  <c r="AD530" i="2" s="1"/>
  <c r="AE345" i="2"/>
  <c r="AE530" i="2" s="1"/>
  <c r="AF345" i="2"/>
  <c r="AF530" i="2" s="1"/>
  <c r="AG345" i="2"/>
  <c r="AG530" i="2" s="1"/>
  <c r="AH345" i="2"/>
  <c r="AH530" i="2" s="1"/>
  <c r="AI345" i="2"/>
  <c r="AI530" i="2" s="1"/>
  <c r="AJ345" i="2"/>
  <c r="AJ530" i="2" s="1"/>
  <c r="AL345" i="2"/>
  <c r="AL530" i="2" s="1"/>
  <c r="AM345" i="2"/>
  <c r="AM530" i="2" s="1"/>
  <c r="AM346" i="2"/>
  <c r="AM531" i="2" s="1"/>
  <c r="AN345" i="2"/>
  <c r="AN530" i="2" s="1"/>
  <c r="AO345" i="2"/>
  <c r="AP345" i="2"/>
  <c r="AP530" i="2" s="1"/>
  <c r="AQ345" i="2"/>
  <c r="AQ530" i="2" s="1"/>
  <c r="AR345" i="2"/>
  <c r="AR530" i="2" s="1"/>
  <c r="AT345" i="2"/>
  <c r="AT530" i="2" s="1"/>
  <c r="AU345" i="2"/>
  <c r="AU530" i="2" s="1"/>
  <c r="D346" i="2"/>
  <c r="D531" i="2" s="1"/>
  <c r="E346" i="2"/>
  <c r="E531" i="2" s="1"/>
  <c r="F346" i="2"/>
  <c r="F531" i="2" s="1"/>
  <c r="G346" i="2"/>
  <c r="G531" i="2" s="1"/>
  <c r="H346" i="2"/>
  <c r="H531" i="2" s="1"/>
  <c r="I346" i="2"/>
  <c r="I531" i="2" s="1"/>
  <c r="J346" i="2"/>
  <c r="J531" i="2" s="1"/>
  <c r="L346" i="2"/>
  <c r="L531" i="2" s="1"/>
  <c r="M346" i="2"/>
  <c r="N346" i="2"/>
  <c r="N531" i="2" s="1"/>
  <c r="O346" i="2"/>
  <c r="O531" i="2" s="1"/>
  <c r="P346" i="2"/>
  <c r="Q346" i="2"/>
  <c r="Q531" i="2" s="1"/>
  <c r="R346" i="2"/>
  <c r="R531" i="2" s="1"/>
  <c r="U346" i="2"/>
  <c r="V346" i="2"/>
  <c r="V531" i="2" s="1"/>
  <c r="W346" i="2"/>
  <c r="W531" i="2" s="1"/>
  <c r="X346" i="2"/>
  <c r="X531" i="2" s="1"/>
  <c r="AB346" i="2"/>
  <c r="AB531" i="2" s="1"/>
  <c r="AC346" i="2"/>
  <c r="AD346" i="2"/>
  <c r="AE346" i="2"/>
  <c r="AE531" i="2" s="1"/>
  <c r="AF346" i="2"/>
  <c r="AG346" i="2"/>
  <c r="AG531" i="2" s="1"/>
  <c r="AH346" i="2"/>
  <c r="AH531" i="2" s="1"/>
  <c r="AI346" i="2"/>
  <c r="AI531" i="2" s="1"/>
  <c r="AJ346" i="2"/>
  <c r="AJ531" i="2" s="1"/>
  <c r="AL346" i="2"/>
  <c r="AL531" i="2" s="1"/>
  <c r="AN346" i="2"/>
  <c r="AN531" i="2" s="1"/>
  <c r="AO346" i="2"/>
  <c r="AO531" i="2" s="1"/>
  <c r="AP346" i="2"/>
  <c r="AP531" i="2" s="1"/>
  <c r="AQ346" i="2"/>
  <c r="AR346" i="2"/>
  <c r="AR531" i="2" s="1"/>
  <c r="AT346" i="2"/>
  <c r="AU346" i="2"/>
  <c r="D347" i="2"/>
  <c r="E347" i="2"/>
  <c r="E667" i="2" s="1"/>
  <c r="F347" i="2"/>
  <c r="F532" i="2" s="1"/>
  <c r="F348" i="2"/>
  <c r="F533" i="2" s="1"/>
  <c r="F349" i="2"/>
  <c r="F534" i="2" s="1"/>
  <c r="F350" i="2"/>
  <c r="F535" i="2" s="1"/>
  <c r="G347" i="2"/>
  <c r="G532" i="2" s="1"/>
  <c r="H347" i="2"/>
  <c r="I347" i="2"/>
  <c r="I532" i="2" s="1"/>
  <c r="J347" i="2"/>
  <c r="J532" i="2" s="1"/>
  <c r="K347" i="2"/>
  <c r="L347" i="2"/>
  <c r="M347" i="2"/>
  <c r="M532" i="2" s="1"/>
  <c r="M348" i="2"/>
  <c r="M533" i="2" s="1"/>
  <c r="M349" i="2"/>
  <c r="M350" i="2"/>
  <c r="M535" i="2" s="1"/>
  <c r="N347" i="2"/>
  <c r="N532" i="2" s="1"/>
  <c r="O347" i="2"/>
  <c r="P347" i="2"/>
  <c r="Q347" i="2"/>
  <c r="R347" i="2"/>
  <c r="R532" i="2" s="1"/>
  <c r="S347" i="2"/>
  <c r="S532" i="2" s="1"/>
  <c r="T347" i="2"/>
  <c r="T532" i="2" s="1"/>
  <c r="U347" i="2"/>
  <c r="V347" i="2"/>
  <c r="W347" i="2"/>
  <c r="W667" i="2" s="1"/>
  <c r="X347" i="2"/>
  <c r="X532" i="2" s="1"/>
  <c r="X348" i="2"/>
  <c r="X349" i="2"/>
  <c r="X534" i="2" s="1"/>
  <c r="X350" i="2"/>
  <c r="X535" i="2" s="1"/>
  <c r="Y347" i="2"/>
  <c r="Z347" i="2"/>
  <c r="Z532" i="2" s="1"/>
  <c r="AA347" i="2"/>
  <c r="AA532" i="2" s="1"/>
  <c r="AB347" i="2"/>
  <c r="AB532" i="2" s="1"/>
  <c r="AB348" i="2"/>
  <c r="AB533" i="2" s="1"/>
  <c r="AB349" i="2"/>
  <c r="AB350" i="2"/>
  <c r="AB535" i="2" s="1"/>
  <c r="AC347" i="2"/>
  <c r="AD347" i="2"/>
  <c r="AD532" i="2" s="1"/>
  <c r="AE347" i="2"/>
  <c r="AF347" i="2"/>
  <c r="AF532" i="2" s="1"/>
  <c r="AG347" i="2"/>
  <c r="AG532" i="2" s="1"/>
  <c r="AG813" i="2" s="1"/>
  <c r="AH347" i="2"/>
  <c r="AH532" i="2" s="1"/>
  <c r="AI347" i="2"/>
  <c r="AI532" i="2" s="1"/>
  <c r="AJ347" i="2"/>
  <c r="AJ532" i="2" s="1"/>
  <c r="AK347" i="2"/>
  <c r="AK532" i="2" s="1"/>
  <c r="AL347" i="2"/>
  <c r="AL532" i="2" s="1"/>
  <c r="AM347" i="2"/>
  <c r="AM532" i="2" s="1"/>
  <c r="AN347" i="2"/>
  <c r="AO347" i="2"/>
  <c r="AO532" i="2" s="1"/>
  <c r="AP347" i="2"/>
  <c r="AP532" i="2" s="1"/>
  <c r="AQ347" i="2"/>
  <c r="AQ532" i="2" s="1"/>
  <c r="AR347" i="2"/>
  <c r="AR532" i="2" s="1"/>
  <c r="AS347" i="2"/>
  <c r="AS532" i="2" s="1"/>
  <c r="AT347" i="2"/>
  <c r="AU347" i="2"/>
  <c r="D348" i="2"/>
  <c r="E348" i="2"/>
  <c r="E533" i="2" s="1"/>
  <c r="G348" i="2"/>
  <c r="H348" i="2"/>
  <c r="I348" i="2"/>
  <c r="J348" i="2"/>
  <c r="J533" i="2" s="1"/>
  <c r="K348" i="2"/>
  <c r="L348" i="2"/>
  <c r="L533" i="2" s="1"/>
  <c r="N348" i="2"/>
  <c r="O348" i="2"/>
  <c r="O533" i="2" s="1"/>
  <c r="P348" i="2"/>
  <c r="P533" i="2" s="1"/>
  <c r="Q348" i="2"/>
  <c r="Q533" i="2" s="1"/>
  <c r="R348" i="2"/>
  <c r="S348" i="2"/>
  <c r="S533" i="2" s="1"/>
  <c r="T348" i="2"/>
  <c r="U348" i="2"/>
  <c r="U533" i="2" s="1"/>
  <c r="V348" i="2"/>
  <c r="W348" i="2"/>
  <c r="W533" i="2" s="1"/>
  <c r="Y348" i="2"/>
  <c r="Y533" i="2" s="1"/>
  <c r="Z348" i="2"/>
  <c r="Z533" i="2" s="1"/>
  <c r="AA348" i="2"/>
  <c r="AC348" i="2"/>
  <c r="AC533" i="2" s="1"/>
  <c r="AD348" i="2"/>
  <c r="AD533" i="2" s="1"/>
  <c r="AE348" i="2"/>
  <c r="AE533" i="2" s="1"/>
  <c r="AF348" i="2"/>
  <c r="AF533" i="2" s="1"/>
  <c r="AG348" i="2"/>
  <c r="AG533" i="2" s="1"/>
  <c r="AH348" i="2"/>
  <c r="AH533" i="2" s="1"/>
  <c r="AI348" i="2"/>
  <c r="AI533" i="2" s="1"/>
  <c r="AJ348" i="2"/>
  <c r="AK348" i="2"/>
  <c r="AK533" i="2" s="1"/>
  <c r="AL348" i="2"/>
  <c r="AM348" i="2"/>
  <c r="AM533" i="2" s="1"/>
  <c r="AN348" i="2"/>
  <c r="AN533" i="2" s="1"/>
  <c r="AO348" i="2"/>
  <c r="AO533" i="2" s="1"/>
  <c r="AP348" i="2"/>
  <c r="AP533" i="2" s="1"/>
  <c r="AQ348" i="2"/>
  <c r="AQ533" i="2" s="1"/>
  <c r="AR348" i="2"/>
  <c r="AR533" i="2" s="1"/>
  <c r="AS348" i="2"/>
  <c r="AT348" i="2"/>
  <c r="AU348" i="2"/>
  <c r="AU533" i="2" s="1"/>
  <c r="D349" i="2"/>
  <c r="D534" i="2" s="1"/>
  <c r="E349" i="2"/>
  <c r="E534" i="2" s="1"/>
  <c r="G349" i="2"/>
  <c r="G534" i="2" s="1"/>
  <c r="H349" i="2"/>
  <c r="H534" i="2" s="1"/>
  <c r="I349" i="2"/>
  <c r="I534" i="2" s="1"/>
  <c r="J349" i="2"/>
  <c r="J534" i="2" s="1"/>
  <c r="K349" i="2"/>
  <c r="K534" i="2" s="1"/>
  <c r="L349" i="2"/>
  <c r="L534" i="2" s="1"/>
  <c r="N349" i="2"/>
  <c r="N534" i="2" s="1"/>
  <c r="O349" i="2"/>
  <c r="O534" i="2" s="1"/>
  <c r="P349" i="2"/>
  <c r="P534" i="2" s="1"/>
  <c r="Q349" i="2"/>
  <c r="Q534" i="2" s="1"/>
  <c r="R349" i="2"/>
  <c r="R534" i="2" s="1"/>
  <c r="S349" i="2"/>
  <c r="S534" i="2" s="1"/>
  <c r="T349" i="2"/>
  <c r="T534" i="2" s="1"/>
  <c r="U349" i="2"/>
  <c r="U534" i="2" s="1"/>
  <c r="V349" i="2"/>
  <c r="V534" i="2" s="1"/>
  <c r="W349" i="2"/>
  <c r="W534" i="2" s="1"/>
  <c r="Y349" i="2"/>
  <c r="Y534" i="2" s="1"/>
  <c r="Z349" i="2"/>
  <c r="Z534" i="2" s="1"/>
  <c r="AA349" i="2"/>
  <c r="AC349" i="2"/>
  <c r="AC534" i="2" s="1"/>
  <c r="AD349" i="2"/>
  <c r="AD534" i="2" s="1"/>
  <c r="AE349" i="2"/>
  <c r="AE534" i="2" s="1"/>
  <c r="AF349" i="2"/>
  <c r="AG349" i="2"/>
  <c r="AG534" i="2" s="1"/>
  <c r="AH349" i="2"/>
  <c r="AH534" i="2" s="1"/>
  <c r="AI349" i="2"/>
  <c r="AI534" i="2" s="1"/>
  <c r="AJ349" i="2"/>
  <c r="AJ534" i="2" s="1"/>
  <c r="AK349" i="2"/>
  <c r="AK534" i="2" s="1"/>
  <c r="AL349" i="2"/>
  <c r="AL534" i="2" s="1"/>
  <c r="AM349" i="2"/>
  <c r="AM534" i="2" s="1"/>
  <c r="AN349" i="2"/>
  <c r="AN534" i="2" s="1"/>
  <c r="AO349" i="2"/>
  <c r="AP349" i="2"/>
  <c r="AP534" i="2" s="1"/>
  <c r="AQ349" i="2"/>
  <c r="AR349" i="2"/>
  <c r="AS349" i="2"/>
  <c r="AS534" i="2" s="1"/>
  <c r="AT349" i="2"/>
  <c r="AT534" i="2" s="1"/>
  <c r="AU349" i="2"/>
  <c r="AU534" i="2" s="1"/>
  <c r="D350" i="2"/>
  <c r="D535" i="2" s="1"/>
  <c r="E350" i="2"/>
  <c r="E535" i="2" s="1"/>
  <c r="G350" i="2"/>
  <c r="G535" i="2" s="1"/>
  <c r="H350" i="2"/>
  <c r="I350" i="2"/>
  <c r="I535" i="2" s="1"/>
  <c r="J350" i="2"/>
  <c r="J535" i="2" s="1"/>
  <c r="K350" i="2"/>
  <c r="K535" i="2" s="1"/>
  <c r="L350" i="2"/>
  <c r="L535" i="2" s="1"/>
  <c r="N350" i="2"/>
  <c r="N535" i="2" s="1"/>
  <c r="O350" i="2"/>
  <c r="P350" i="2"/>
  <c r="Q350" i="2"/>
  <c r="R350" i="2"/>
  <c r="R535" i="2" s="1"/>
  <c r="S350" i="2"/>
  <c r="S535" i="2" s="1"/>
  <c r="T350" i="2"/>
  <c r="T535" i="2" s="1"/>
  <c r="U350" i="2"/>
  <c r="U535" i="2" s="1"/>
  <c r="V350" i="2"/>
  <c r="W350" i="2"/>
  <c r="W535" i="2" s="1"/>
  <c r="Y350" i="2"/>
  <c r="Z350" i="2"/>
  <c r="Z535" i="2" s="1"/>
  <c r="AA350" i="2"/>
  <c r="AA535" i="2" s="1"/>
  <c r="AC350" i="2"/>
  <c r="AC535" i="2" s="1"/>
  <c r="AD350" i="2"/>
  <c r="AD535" i="2" s="1"/>
  <c r="AE350" i="2"/>
  <c r="AE535" i="2" s="1"/>
  <c r="AF350" i="2"/>
  <c r="AF535" i="2" s="1"/>
  <c r="AG350" i="2"/>
  <c r="AG535" i="2" s="1"/>
  <c r="AH350" i="2"/>
  <c r="AI350" i="2"/>
  <c r="AJ350" i="2"/>
  <c r="AK350" i="2"/>
  <c r="AL350" i="2"/>
  <c r="AM350" i="2"/>
  <c r="AN350" i="2"/>
  <c r="AO350" i="2"/>
  <c r="AO535" i="2" s="1"/>
  <c r="AP350" i="2"/>
  <c r="AP535" i="2" s="1"/>
  <c r="AQ350" i="2"/>
  <c r="AR350" i="2"/>
  <c r="AS350" i="2"/>
  <c r="AS535" i="2" s="1"/>
  <c r="AT350" i="2"/>
  <c r="AT535" i="2" s="1"/>
  <c r="AU350" i="2"/>
  <c r="AU535" i="2" s="1"/>
  <c r="D351" i="2"/>
  <c r="D536" i="2" s="1"/>
  <c r="E351" i="2"/>
  <c r="E536" i="2" s="1"/>
  <c r="F351" i="2"/>
  <c r="G351" i="2"/>
  <c r="H351" i="2"/>
  <c r="H536" i="2" s="1"/>
  <c r="I351" i="2"/>
  <c r="J351" i="2"/>
  <c r="J536" i="2" s="1"/>
  <c r="K351" i="2"/>
  <c r="L351" i="2"/>
  <c r="M351" i="2"/>
  <c r="M536" i="2" s="1"/>
  <c r="N351" i="2"/>
  <c r="N536" i="2" s="1"/>
  <c r="O351" i="2"/>
  <c r="O536" i="2" s="1"/>
  <c r="P351" i="2"/>
  <c r="Q351" i="2"/>
  <c r="Q536" i="2" s="1"/>
  <c r="R351" i="2"/>
  <c r="S351" i="2"/>
  <c r="S536" i="2" s="1"/>
  <c r="T351" i="2"/>
  <c r="T536" i="2" s="1"/>
  <c r="U351" i="2"/>
  <c r="U536" i="2" s="1"/>
  <c r="V351" i="2"/>
  <c r="V536" i="2" s="1"/>
  <c r="W351" i="2"/>
  <c r="X351" i="2"/>
  <c r="Y351" i="2"/>
  <c r="Y536" i="2" s="1"/>
  <c r="Z351" i="2"/>
  <c r="Z536" i="2" s="1"/>
  <c r="AA351" i="2"/>
  <c r="AB351" i="2"/>
  <c r="AB536" i="2" s="1"/>
  <c r="AC351" i="2"/>
  <c r="AC536" i="2" s="1"/>
  <c r="AD351" i="2"/>
  <c r="AE351" i="2"/>
  <c r="AE536" i="2" s="1"/>
  <c r="AF351" i="2"/>
  <c r="AG351" i="2"/>
  <c r="AG536" i="2" s="1"/>
  <c r="AH351" i="2"/>
  <c r="AH536" i="2" s="1"/>
  <c r="AI351" i="2"/>
  <c r="AJ351" i="2"/>
  <c r="AJ536" i="2" s="1"/>
  <c r="AK351" i="2"/>
  <c r="AK536" i="2" s="1"/>
  <c r="AL351" i="2"/>
  <c r="AL536" i="2" s="1"/>
  <c r="AM351" i="2"/>
  <c r="AN351" i="2"/>
  <c r="AN536" i="2" s="1"/>
  <c r="AO351" i="2"/>
  <c r="AO536" i="2" s="1"/>
  <c r="AP351" i="2"/>
  <c r="AQ351" i="2"/>
  <c r="AR351" i="2"/>
  <c r="AR536" i="2" s="1"/>
  <c r="AS351" i="2"/>
  <c r="AS536" i="2" s="1"/>
  <c r="AT351" i="2"/>
  <c r="AT536" i="2" s="1"/>
  <c r="AU351" i="2"/>
  <c r="AU536" i="2" s="1"/>
  <c r="D352" i="2"/>
  <c r="E352" i="2"/>
  <c r="F352" i="2"/>
  <c r="F537" i="2" s="1"/>
  <c r="G352" i="2"/>
  <c r="H352" i="2"/>
  <c r="H537" i="2" s="1"/>
  <c r="I352" i="2"/>
  <c r="I537" i="2" s="1"/>
  <c r="J352" i="2"/>
  <c r="K352" i="2"/>
  <c r="K537" i="2" s="1"/>
  <c r="L352" i="2"/>
  <c r="L537" i="2" s="1"/>
  <c r="M352" i="2"/>
  <c r="N352" i="2"/>
  <c r="N537" i="2" s="1"/>
  <c r="O352" i="2"/>
  <c r="O537" i="2" s="1"/>
  <c r="P352" i="2"/>
  <c r="Q352" i="2"/>
  <c r="Q537" i="2" s="1"/>
  <c r="R352" i="2"/>
  <c r="S352" i="2"/>
  <c r="S537" i="2" s="1"/>
  <c r="T352" i="2"/>
  <c r="U352" i="2"/>
  <c r="U353" i="2"/>
  <c r="U354" i="2"/>
  <c r="U539" i="2" s="1"/>
  <c r="V352" i="2"/>
  <c r="W352" i="2"/>
  <c r="W537" i="2" s="1"/>
  <c r="X352" i="2"/>
  <c r="X537" i="2" s="1"/>
  <c r="Y352" i="2"/>
  <c r="Y537" i="2" s="1"/>
  <c r="Z352" i="2"/>
  <c r="AA352" i="2"/>
  <c r="AB352" i="2"/>
  <c r="AB537" i="2" s="1"/>
  <c r="AC352" i="2"/>
  <c r="AD352" i="2"/>
  <c r="AD537" i="2" s="1"/>
  <c r="AE352" i="2"/>
  <c r="AE537" i="2" s="1"/>
  <c r="AF352" i="2"/>
  <c r="AF537" i="2" s="1"/>
  <c r="AG352" i="2"/>
  <c r="AG537" i="2" s="1"/>
  <c r="AH352" i="2"/>
  <c r="AH537" i="2" s="1"/>
  <c r="AI352" i="2"/>
  <c r="AI537" i="2" s="1"/>
  <c r="AJ352" i="2"/>
  <c r="AJ537" i="2" s="1"/>
  <c r="AK352" i="2"/>
  <c r="AK537" i="2" s="1"/>
  <c r="AL352" i="2"/>
  <c r="AL537" i="2" s="1"/>
  <c r="AM352" i="2"/>
  <c r="AN352" i="2"/>
  <c r="AN537" i="2" s="1"/>
  <c r="AO352" i="2"/>
  <c r="AO537" i="2" s="1"/>
  <c r="AP352" i="2"/>
  <c r="AQ352" i="2"/>
  <c r="AR352" i="2"/>
  <c r="AR537" i="2" s="1"/>
  <c r="AS352" i="2"/>
  <c r="AT352" i="2"/>
  <c r="AU352" i="2"/>
  <c r="AU537" i="2" s="1"/>
  <c r="D353" i="2"/>
  <c r="E353" i="2"/>
  <c r="E538" i="2" s="1"/>
  <c r="F353" i="2"/>
  <c r="F538" i="2" s="1"/>
  <c r="G353" i="2"/>
  <c r="G538" i="2" s="1"/>
  <c r="H353" i="2"/>
  <c r="H538" i="2" s="1"/>
  <c r="I353" i="2"/>
  <c r="I538" i="2" s="1"/>
  <c r="J353" i="2"/>
  <c r="J538" i="2" s="1"/>
  <c r="K353" i="2"/>
  <c r="K538" i="2" s="1"/>
  <c r="L353" i="2"/>
  <c r="L538" i="2" s="1"/>
  <c r="M353" i="2"/>
  <c r="M538" i="2" s="1"/>
  <c r="N353" i="2"/>
  <c r="O353" i="2"/>
  <c r="O538" i="2" s="1"/>
  <c r="P353" i="2"/>
  <c r="P538" i="2" s="1"/>
  <c r="Q353" i="2"/>
  <c r="R353" i="2"/>
  <c r="R538" i="2" s="1"/>
  <c r="S353" i="2"/>
  <c r="S538" i="2" s="1"/>
  <c r="T353" i="2"/>
  <c r="T538" i="2" s="1"/>
  <c r="V353" i="2"/>
  <c r="W353" i="2"/>
  <c r="W538" i="2" s="1"/>
  <c r="W354" i="2"/>
  <c r="W539" i="2" s="1"/>
  <c r="X353" i="2"/>
  <c r="X538" i="2" s="1"/>
  <c r="Y353" i="2"/>
  <c r="Y538" i="2" s="1"/>
  <c r="Z353" i="2"/>
  <c r="Z538" i="2" s="1"/>
  <c r="AA353" i="2"/>
  <c r="AA538" i="2" s="1"/>
  <c r="AB353" i="2"/>
  <c r="AC353" i="2"/>
  <c r="AC538" i="2" s="1"/>
  <c r="AD353" i="2"/>
  <c r="AD538" i="2" s="1"/>
  <c r="AE353" i="2"/>
  <c r="AE538" i="2" s="1"/>
  <c r="AF353" i="2"/>
  <c r="AF538" i="2" s="1"/>
  <c r="AG353" i="2"/>
  <c r="AG538" i="2" s="1"/>
  <c r="AH353" i="2"/>
  <c r="AH538" i="2" s="1"/>
  <c r="AH354" i="2"/>
  <c r="AH539" i="2" s="1"/>
  <c r="AH814" i="2" s="1"/>
  <c r="AI353" i="2"/>
  <c r="AI538" i="2" s="1"/>
  <c r="AI354" i="2"/>
  <c r="AI539" i="2" s="1"/>
  <c r="AJ353" i="2"/>
  <c r="AK353" i="2"/>
  <c r="AK538" i="2" s="1"/>
  <c r="AL353" i="2"/>
  <c r="AL668" i="2" s="1"/>
  <c r="AM353" i="2"/>
  <c r="AM538" i="2" s="1"/>
  <c r="AN353" i="2"/>
  <c r="AO353" i="2"/>
  <c r="AO538" i="2" s="1"/>
  <c r="AP353" i="2"/>
  <c r="AP538" i="2" s="1"/>
  <c r="AQ353" i="2"/>
  <c r="AQ538" i="2" s="1"/>
  <c r="AR353" i="2"/>
  <c r="AS353" i="2"/>
  <c r="AT353" i="2"/>
  <c r="AU353" i="2"/>
  <c r="AU538" i="2" s="1"/>
  <c r="D354" i="2"/>
  <c r="E354" i="2"/>
  <c r="E539" i="2" s="1"/>
  <c r="F354" i="2"/>
  <c r="F539" i="2" s="1"/>
  <c r="G354" i="2"/>
  <c r="G539" i="2" s="1"/>
  <c r="H354" i="2"/>
  <c r="H539" i="2" s="1"/>
  <c r="I354" i="2"/>
  <c r="I539" i="2" s="1"/>
  <c r="J354" i="2"/>
  <c r="J539" i="2" s="1"/>
  <c r="K354" i="2"/>
  <c r="K539" i="2" s="1"/>
  <c r="L354" i="2"/>
  <c r="M354" i="2"/>
  <c r="M539" i="2" s="1"/>
  <c r="N354" i="2"/>
  <c r="N539" i="2" s="1"/>
  <c r="O354" i="2"/>
  <c r="P354" i="2"/>
  <c r="Q354" i="2"/>
  <c r="Q539" i="2" s="1"/>
  <c r="R354" i="2"/>
  <c r="R539" i="2" s="1"/>
  <c r="S354" i="2"/>
  <c r="S539" i="2" s="1"/>
  <c r="T354" i="2"/>
  <c r="V354" i="2"/>
  <c r="V539" i="2" s="1"/>
  <c r="X354" i="2"/>
  <c r="X539" i="2" s="1"/>
  <c r="Y354" i="2"/>
  <c r="Y539" i="2" s="1"/>
  <c r="Z354" i="2"/>
  <c r="Z539" i="2" s="1"/>
  <c r="AA354" i="2"/>
  <c r="AB354" i="2"/>
  <c r="AB539" i="2" s="1"/>
  <c r="AC354" i="2"/>
  <c r="AC539" i="2" s="1"/>
  <c r="AD354" i="2"/>
  <c r="AD539" i="2" s="1"/>
  <c r="AE354" i="2"/>
  <c r="AE539" i="2" s="1"/>
  <c r="AF354" i="2"/>
  <c r="AF539" i="2" s="1"/>
  <c r="AG354" i="2"/>
  <c r="AJ354" i="2"/>
  <c r="AK354" i="2"/>
  <c r="AK539" i="2" s="1"/>
  <c r="AL354" i="2"/>
  <c r="AL539" i="2" s="1"/>
  <c r="AM354" i="2"/>
  <c r="AM539" i="2" s="1"/>
  <c r="AN354" i="2"/>
  <c r="AO354" i="2"/>
  <c r="AP354" i="2"/>
  <c r="AP539" i="2" s="1"/>
  <c r="AQ354" i="2"/>
  <c r="AQ539" i="2" s="1"/>
  <c r="AR354" i="2"/>
  <c r="AS354" i="2"/>
  <c r="AS539" i="2" s="1"/>
  <c r="AT354" i="2"/>
  <c r="AU354" i="2"/>
  <c r="D355" i="2"/>
  <c r="E355" i="2"/>
  <c r="E540" i="2" s="1"/>
  <c r="F355" i="2"/>
  <c r="F540" i="2" s="1"/>
  <c r="G355" i="2"/>
  <c r="G540" i="2" s="1"/>
  <c r="H355" i="2"/>
  <c r="H540" i="2" s="1"/>
  <c r="I355" i="2"/>
  <c r="I540" i="2" s="1"/>
  <c r="J355" i="2"/>
  <c r="J540" i="2" s="1"/>
  <c r="K355" i="2"/>
  <c r="K540" i="2" s="1"/>
  <c r="L355" i="2"/>
  <c r="L540" i="2" s="1"/>
  <c r="M355" i="2"/>
  <c r="M540" i="2" s="1"/>
  <c r="N355" i="2"/>
  <c r="N540" i="2" s="1"/>
  <c r="O355" i="2"/>
  <c r="P355" i="2"/>
  <c r="P356" i="2"/>
  <c r="P541" i="2" s="1"/>
  <c r="P357" i="2"/>
  <c r="P358" i="2"/>
  <c r="P543" i="2" s="1"/>
  <c r="Q355" i="2"/>
  <c r="Q540" i="2" s="1"/>
  <c r="R355" i="2"/>
  <c r="R540" i="2" s="1"/>
  <c r="S355" i="2"/>
  <c r="T355" i="2"/>
  <c r="T540" i="2" s="1"/>
  <c r="U355" i="2"/>
  <c r="V355" i="2"/>
  <c r="V540" i="2" s="1"/>
  <c r="V815" i="2" s="1"/>
  <c r="W355" i="2"/>
  <c r="W540" i="2" s="1"/>
  <c r="X355" i="2"/>
  <c r="X540" i="2" s="1"/>
  <c r="Y355" i="2"/>
  <c r="Y540" i="2" s="1"/>
  <c r="Z355" i="2"/>
  <c r="Z540" i="2" s="1"/>
  <c r="AA355" i="2"/>
  <c r="AB355" i="2"/>
  <c r="AB540" i="2" s="1"/>
  <c r="AC355" i="2"/>
  <c r="AD355" i="2"/>
  <c r="AD540" i="2" s="1"/>
  <c r="AE355" i="2"/>
  <c r="AE540" i="2" s="1"/>
  <c r="AF355" i="2"/>
  <c r="AF540" i="2" s="1"/>
  <c r="AG355" i="2"/>
  <c r="AH355" i="2"/>
  <c r="AH540" i="2" s="1"/>
  <c r="AI355" i="2"/>
  <c r="AI540" i="2" s="1"/>
  <c r="AJ355" i="2"/>
  <c r="AJ540" i="2" s="1"/>
  <c r="AK355" i="2"/>
  <c r="AL355" i="2"/>
  <c r="AL669" i="2" s="1"/>
  <c r="AM355" i="2"/>
  <c r="AM540" i="2" s="1"/>
  <c r="AN355" i="2"/>
  <c r="AO355" i="2"/>
  <c r="AP355" i="2"/>
  <c r="AQ355" i="2"/>
  <c r="AQ540" i="2" s="1"/>
  <c r="AR355" i="2"/>
  <c r="AR540" i="2" s="1"/>
  <c r="AS355" i="2"/>
  <c r="AT355" i="2"/>
  <c r="AT540" i="2" s="1"/>
  <c r="AU355" i="2"/>
  <c r="AU540" i="2" s="1"/>
  <c r="D356" i="2"/>
  <c r="E356" i="2"/>
  <c r="F356" i="2"/>
  <c r="F541" i="2" s="1"/>
  <c r="G356" i="2"/>
  <c r="G541" i="2" s="1"/>
  <c r="H356" i="2"/>
  <c r="H541" i="2" s="1"/>
  <c r="I356" i="2"/>
  <c r="I541" i="2" s="1"/>
  <c r="J356" i="2"/>
  <c r="J541" i="2" s="1"/>
  <c r="K356" i="2"/>
  <c r="K541" i="2" s="1"/>
  <c r="L356" i="2"/>
  <c r="M356" i="2"/>
  <c r="N356" i="2"/>
  <c r="N541" i="2" s="1"/>
  <c r="O356" i="2"/>
  <c r="O541" i="2" s="1"/>
  <c r="Q356" i="2"/>
  <c r="R356" i="2"/>
  <c r="R541" i="2" s="1"/>
  <c r="S356" i="2"/>
  <c r="T356" i="2"/>
  <c r="U356" i="2"/>
  <c r="V356" i="2"/>
  <c r="V541" i="2" s="1"/>
  <c r="W356" i="2"/>
  <c r="X356" i="2"/>
  <c r="X541" i="2" s="1"/>
  <c r="Y356" i="2"/>
  <c r="Z356" i="2"/>
  <c r="Z541" i="2" s="1"/>
  <c r="Z357" i="2"/>
  <c r="Z542" i="2" s="1"/>
  <c r="Z358" i="2"/>
  <c r="Z543" i="2" s="1"/>
  <c r="AA356" i="2"/>
  <c r="AA541" i="2" s="1"/>
  <c r="AB356" i="2"/>
  <c r="AC356" i="2"/>
  <c r="AC541" i="2" s="1"/>
  <c r="AD356" i="2"/>
  <c r="AD541" i="2" s="1"/>
  <c r="AE356" i="2"/>
  <c r="AE541" i="2" s="1"/>
  <c r="AF356" i="2"/>
  <c r="AG356" i="2"/>
  <c r="AG541" i="2" s="1"/>
  <c r="AH356" i="2"/>
  <c r="AI356" i="2"/>
  <c r="AI541" i="2" s="1"/>
  <c r="AJ356" i="2"/>
  <c r="AK356" i="2"/>
  <c r="AK669" i="2" s="1"/>
  <c r="AL356" i="2"/>
  <c r="AL541" i="2" s="1"/>
  <c r="AM356" i="2"/>
  <c r="AM541" i="2" s="1"/>
  <c r="AN356" i="2"/>
  <c r="AN541" i="2" s="1"/>
  <c r="AO356" i="2"/>
  <c r="AO541" i="2" s="1"/>
  <c r="AP356" i="2"/>
  <c r="AP541" i="2" s="1"/>
  <c r="AQ356" i="2"/>
  <c r="AQ541" i="2" s="1"/>
  <c r="AR356" i="2"/>
  <c r="AR541" i="2" s="1"/>
  <c r="AS356" i="2"/>
  <c r="AS541" i="2" s="1"/>
  <c r="AT356" i="2"/>
  <c r="AU356" i="2"/>
  <c r="D357" i="2"/>
  <c r="D542" i="2" s="1"/>
  <c r="E357" i="2"/>
  <c r="E542" i="2" s="1"/>
  <c r="F357" i="2"/>
  <c r="F542" i="2" s="1"/>
  <c r="G357" i="2"/>
  <c r="H357" i="2"/>
  <c r="H542" i="2" s="1"/>
  <c r="I357" i="2"/>
  <c r="I542" i="2" s="1"/>
  <c r="J357" i="2"/>
  <c r="J542" i="2" s="1"/>
  <c r="K357" i="2"/>
  <c r="L357" i="2"/>
  <c r="L542" i="2" s="1"/>
  <c r="M357" i="2"/>
  <c r="M542" i="2" s="1"/>
  <c r="N357" i="2"/>
  <c r="N542" i="2" s="1"/>
  <c r="O357" i="2"/>
  <c r="O542" i="2" s="1"/>
  <c r="Q357" i="2"/>
  <c r="Q542" i="2" s="1"/>
  <c r="R357" i="2"/>
  <c r="R542" i="2" s="1"/>
  <c r="R815" i="2" s="1"/>
  <c r="S357" i="2"/>
  <c r="T357" i="2"/>
  <c r="T542" i="2" s="1"/>
  <c r="U357" i="2"/>
  <c r="U542" i="2" s="1"/>
  <c r="V357" i="2"/>
  <c r="V542" i="2" s="1"/>
  <c r="W357" i="2"/>
  <c r="X357" i="2"/>
  <c r="X542" i="2" s="1"/>
  <c r="Y357" i="2"/>
  <c r="AA357" i="2"/>
  <c r="AA542" i="2" s="1"/>
  <c r="AB357" i="2"/>
  <c r="AB542" i="2" s="1"/>
  <c r="AC357" i="2"/>
  <c r="AC542" i="2" s="1"/>
  <c r="AD357" i="2"/>
  <c r="AD542" i="2" s="1"/>
  <c r="AD358" i="2"/>
  <c r="AD543" i="2" s="1"/>
  <c r="AE357" i="2"/>
  <c r="AF357" i="2"/>
  <c r="AF542" i="2" s="1"/>
  <c r="AG357" i="2"/>
  <c r="AG542" i="2" s="1"/>
  <c r="AH357" i="2"/>
  <c r="AH542" i="2" s="1"/>
  <c r="AI357" i="2"/>
  <c r="AJ357" i="2"/>
  <c r="AJ542" i="2" s="1"/>
  <c r="AK357" i="2"/>
  <c r="AL357" i="2"/>
  <c r="AL542" i="2" s="1"/>
  <c r="AL358" i="2"/>
  <c r="AL543" i="2" s="1"/>
  <c r="AM357" i="2"/>
  <c r="AM542" i="2" s="1"/>
  <c r="AN357" i="2"/>
  <c r="AO357" i="2"/>
  <c r="AO542" i="2" s="1"/>
  <c r="AP357" i="2"/>
  <c r="AP542" i="2" s="1"/>
  <c r="AQ357" i="2"/>
  <c r="AQ542" i="2" s="1"/>
  <c r="AR357" i="2"/>
  <c r="AR542" i="2" s="1"/>
  <c r="AS357" i="2"/>
  <c r="AS542" i="2" s="1"/>
  <c r="AT357" i="2"/>
  <c r="AT542" i="2" s="1"/>
  <c r="AU357" i="2"/>
  <c r="AU542" i="2" s="1"/>
  <c r="D358" i="2"/>
  <c r="E358" i="2"/>
  <c r="E543" i="2" s="1"/>
  <c r="F358" i="2"/>
  <c r="F543" i="2" s="1"/>
  <c r="G358" i="2"/>
  <c r="G543" i="2" s="1"/>
  <c r="H358" i="2"/>
  <c r="H543" i="2" s="1"/>
  <c r="I358" i="2"/>
  <c r="I543" i="2" s="1"/>
  <c r="J358" i="2"/>
  <c r="J543" i="2" s="1"/>
  <c r="K358" i="2"/>
  <c r="K543" i="2" s="1"/>
  <c r="L358" i="2"/>
  <c r="M358" i="2"/>
  <c r="M543" i="2" s="1"/>
  <c r="N358" i="2"/>
  <c r="N543" i="2" s="1"/>
  <c r="O358" i="2"/>
  <c r="O543" i="2" s="1"/>
  <c r="Q358" i="2"/>
  <c r="Q543" i="2" s="1"/>
  <c r="R358" i="2"/>
  <c r="S358" i="2"/>
  <c r="S543" i="2" s="1"/>
  <c r="T358" i="2"/>
  <c r="U358" i="2"/>
  <c r="U543" i="2" s="1"/>
  <c r="V358" i="2"/>
  <c r="V543" i="2" s="1"/>
  <c r="W358" i="2"/>
  <c r="W543" i="2" s="1"/>
  <c r="X358" i="2"/>
  <c r="Y358" i="2"/>
  <c r="Y543" i="2" s="1"/>
  <c r="AA358" i="2"/>
  <c r="AA543" i="2" s="1"/>
  <c r="AB358" i="2"/>
  <c r="AB543" i="2" s="1"/>
  <c r="AC358" i="2"/>
  <c r="AC543" i="2" s="1"/>
  <c r="AE358" i="2"/>
  <c r="AE543" i="2" s="1"/>
  <c r="AF358" i="2"/>
  <c r="AG358" i="2"/>
  <c r="AG543" i="2" s="1"/>
  <c r="AH358" i="2"/>
  <c r="AI358" i="2"/>
  <c r="AI543" i="2" s="1"/>
  <c r="AJ358" i="2"/>
  <c r="AJ543" i="2" s="1"/>
  <c r="AK358" i="2"/>
  <c r="AK543" i="2" s="1"/>
  <c r="AM358" i="2"/>
  <c r="AM543" i="2" s="1"/>
  <c r="AN358" i="2"/>
  <c r="AN543" i="2" s="1"/>
  <c r="AO358" i="2"/>
  <c r="AO543" i="2" s="1"/>
  <c r="AP358" i="2"/>
  <c r="AP543" i="2" s="1"/>
  <c r="AQ358" i="2"/>
  <c r="AR358" i="2"/>
  <c r="AR543" i="2" s="1"/>
  <c r="AS358" i="2"/>
  <c r="AS543" i="2" s="1"/>
  <c r="AT358" i="2"/>
  <c r="AT543" i="2" s="1"/>
  <c r="AU358" i="2"/>
  <c r="AU543" i="2" s="1"/>
  <c r="D359" i="2"/>
  <c r="E359" i="2"/>
  <c r="E544" i="2" s="1"/>
  <c r="F359" i="2"/>
  <c r="G359" i="2"/>
  <c r="H359" i="2"/>
  <c r="H544" i="2" s="1"/>
  <c r="I359" i="2"/>
  <c r="I544" i="2" s="1"/>
  <c r="J359" i="2"/>
  <c r="J544" i="2" s="1"/>
  <c r="K359" i="2"/>
  <c r="L359" i="2"/>
  <c r="L544" i="2" s="1"/>
  <c r="M359" i="2"/>
  <c r="M544" i="2" s="1"/>
  <c r="O544" i="2"/>
  <c r="P359" i="2"/>
  <c r="Q359" i="2"/>
  <c r="R359" i="2"/>
  <c r="R544" i="2" s="1"/>
  <c r="S359" i="2"/>
  <c r="S544" i="2" s="1"/>
  <c r="T359" i="2"/>
  <c r="U359" i="2"/>
  <c r="V359" i="2"/>
  <c r="V544" i="2" s="1"/>
  <c r="W359" i="2"/>
  <c r="W544" i="2" s="1"/>
  <c r="X359" i="2"/>
  <c r="Y359" i="2"/>
  <c r="Y544" i="2" s="1"/>
  <c r="Z359" i="2"/>
  <c r="AA359" i="2"/>
  <c r="AB359" i="2"/>
  <c r="AB544" i="2" s="1"/>
  <c r="AC359" i="2"/>
  <c r="AC544" i="2" s="1"/>
  <c r="AD359" i="2"/>
  <c r="AE359" i="2"/>
  <c r="AF359" i="2"/>
  <c r="AF544" i="2" s="1"/>
  <c r="AG359" i="2"/>
  <c r="AG544" i="2" s="1"/>
  <c r="AH359" i="2"/>
  <c r="AH544" i="2" s="1"/>
  <c r="AI359" i="2"/>
  <c r="AJ359" i="2"/>
  <c r="AJ544" i="2" s="1"/>
  <c r="AK359" i="2"/>
  <c r="AK544" i="2" s="1"/>
  <c r="AL359" i="2"/>
  <c r="AL544" i="2" s="1"/>
  <c r="AM359" i="2"/>
  <c r="AN359" i="2"/>
  <c r="AO359" i="2"/>
  <c r="AO544" i="2" s="1"/>
  <c r="AP359" i="2"/>
  <c r="AQ359" i="2"/>
  <c r="AQ544" i="2" s="1"/>
  <c r="AR359" i="2"/>
  <c r="AR544" i="2" s="1"/>
  <c r="AS359" i="2"/>
  <c r="AS544" i="2" s="1"/>
  <c r="AT359" i="2"/>
  <c r="AT544" i="2" s="1"/>
  <c r="AU359" i="2"/>
  <c r="D360" i="2"/>
  <c r="D545" i="2" s="1"/>
  <c r="E360" i="2"/>
  <c r="F360" i="2"/>
  <c r="G360" i="2"/>
  <c r="G545" i="2" s="1"/>
  <c r="H360" i="2"/>
  <c r="H545" i="2" s="1"/>
  <c r="I360" i="2"/>
  <c r="J360" i="2"/>
  <c r="K360" i="2"/>
  <c r="K545" i="2" s="1"/>
  <c r="L360" i="2"/>
  <c r="M360" i="2"/>
  <c r="P360" i="2"/>
  <c r="P545" i="2" s="1"/>
  <c r="Q360" i="2"/>
  <c r="Q545" i="2" s="1"/>
  <c r="R360" i="2"/>
  <c r="R545" i="2" s="1"/>
  <c r="S360" i="2"/>
  <c r="S545" i="2" s="1"/>
  <c r="T360" i="2"/>
  <c r="T545" i="2" s="1"/>
  <c r="U360" i="2"/>
  <c r="U545" i="2" s="1"/>
  <c r="V360" i="2"/>
  <c r="V545" i="2" s="1"/>
  <c r="W360" i="2"/>
  <c r="W545" i="2" s="1"/>
  <c r="X360" i="2"/>
  <c r="X545" i="2" s="1"/>
  <c r="Y360" i="2"/>
  <c r="Z360" i="2"/>
  <c r="Z545" i="2" s="1"/>
  <c r="AA360" i="2"/>
  <c r="AA545" i="2" s="1"/>
  <c r="AB360" i="2"/>
  <c r="AB545" i="2" s="1"/>
  <c r="AC360" i="2"/>
  <c r="AC545" i="2" s="1"/>
  <c r="AD360" i="2"/>
  <c r="AD545" i="2" s="1"/>
  <c r="AE360" i="2"/>
  <c r="AE545" i="2" s="1"/>
  <c r="AF360" i="2"/>
  <c r="AF545" i="2" s="1"/>
  <c r="AG360" i="2"/>
  <c r="AG545" i="2" s="1"/>
  <c r="AH360" i="2"/>
  <c r="AH545" i="2" s="1"/>
  <c r="AI360" i="2"/>
  <c r="AI545" i="2" s="1"/>
  <c r="AJ360" i="2"/>
  <c r="AJ545" i="2" s="1"/>
  <c r="AK360" i="2"/>
  <c r="AK545" i="2" s="1"/>
  <c r="AL360" i="2"/>
  <c r="AM360" i="2"/>
  <c r="AM545" i="2" s="1"/>
  <c r="AN360" i="2"/>
  <c r="AN545" i="2" s="1"/>
  <c r="AO360" i="2"/>
  <c r="AO545" i="2" s="1"/>
  <c r="AP360" i="2"/>
  <c r="AP545" i="2" s="1"/>
  <c r="AQ360" i="2"/>
  <c r="AQ545" i="2" s="1"/>
  <c r="AR360" i="2"/>
  <c r="AS360" i="2"/>
  <c r="AS545" i="2" s="1"/>
  <c r="AT360" i="2"/>
  <c r="AU360" i="2"/>
  <c r="AU545" i="2" s="1"/>
  <c r="D361" i="2"/>
  <c r="D546" i="2" s="1"/>
  <c r="E361" i="2"/>
  <c r="E546" i="2" s="1"/>
  <c r="F361" i="2"/>
  <c r="F546" i="2" s="1"/>
  <c r="G361" i="2"/>
  <c r="G546" i="2" s="1"/>
  <c r="H361" i="2"/>
  <c r="I361" i="2"/>
  <c r="J361" i="2"/>
  <c r="K361" i="2"/>
  <c r="K546" i="2" s="1"/>
  <c r="L361" i="2"/>
  <c r="L546" i="2" s="1"/>
  <c r="M361" i="2"/>
  <c r="M546" i="2" s="1"/>
  <c r="P361" i="2"/>
  <c r="Q361" i="2"/>
  <c r="Q546" i="2" s="1"/>
  <c r="R361" i="2"/>
  <c r="S361" i="2"/>
  <c r="S546" i="2" s="1"/>
  <c r="T361" i="2"/>
  <c r="T546" i="2" s="1"/>
  <c r="U361" i="2"/>
  <c r="V361" i="2"/>
  <c r="V546" i="2" s="1"/>
  <c r="W361" i="2"/>
  <c r="W546" i="2" s="1"/>
  <c r="X361" i="2"/>
  <c r="Y361" i="2"/>
  <c r="Y546" i="2" s="1"/>
  <c r="Z361" i="2"/>
  <c r="Z546" i="2" s="1"/>
  <c r="AA361" i="2"/>
  <c r="AA546" i="2" s="1"/>
  <c r="AB361" i="2"/>
  <c r="AB546" i="2" s="1"/>
  <c r="AC361" i="2"/>
  <c r="AD361" i="2"/>
  <c r="AE361" i="2"/>
  <c r="AE546" i="2" s="1"/>
  <c r="AF361" i="2"/>
  <c r="AG361" i="2"/>
  <c r="AH361" i="2"/>
  <c r="AI361" i="2"/>
  <c r="AI546" i="2" s="1"/>
  <c r="AJ361" i="2"/>
  <c r="AK361" i="2"/>
  <c r="AL361" i="2"/>
  <c r="AL546" i="2" s="1"/>
  <c r="AM361" i="2"/>
  <c r="AM546" i="2" s="1"/>
  <c r="AN361" i="2"/>
  <c r="AO361" i="2"/>
  <c r="AP361" i="2"/>
  <c r="AQ361" i="2"/>
  <c r="AQ546" i="2" s="1"/>
  <c r="AR361" i="2"/>
  <c r="AR546" i="2" s="1"/>
  <c r="AS361" i="2"/>
  <c r="AT361" i="2"/>
  <c r="AT546" i="2" s="1"/>
  <c r="AU361" i="2"/>
  <c r="AU546" i="2" s="1"/>
  <c r="D362" i="2"/>
  <c r="E362" i="2"/>
  <c r="E547" i="2" s="1"/>
  <c r="F362" i="2"/>
  <c r="F547" i="2" s="1"/>
  <c r="G362" i="2"/>
  <c r="G547" i="2" s="1"/>
  <c r="H362" i="2"/>
  <c r="H547" i="2" s="1"/>
  <c r="I362" i="2"/>
  <c r="J362" i="2"/>
  <c r="J547" i="2" s="1"/>
  <c r="K362" i="2"/>
  <c r="K547" i="2" s="1"/>
  <c r="L362" i="2"/>
  <c r="L547" i="2" s="1"/>
  <c r="M362" i="2"/>
  <c r="M547" i="2" s="1"/>
  <c r="P362" i="2"/>
  <c r="P547" i="2" s="1"/>
  <c r="Q362" i="2"/>
  <c r="R362" i="2"/>
  <c r="S362" i="2"/>
  <c r="S547" i="2" s="1"/>
  <c r="T362" i="2"/>
  <c r="T547" i="2" s="1"/>
  <c r="U362" i="2"/>
  <c r="U547" i="2" s="1"/>
  <c r="V362" i="2"/>
  <c r="V547" i="2" s="1"/>
  <c r="W362" i="2"/>
  <c r="W547" i="2" s="1"/>
  <c r="X362" i="2"/>
  <c r="X547" i="2" s="1"/>
  <c r="Y362" i="2"/>
  <c r="Y547" i="2" s="1"/>
  <c r="Z362" i="2"/>
  <c r="AA362" i="2"/>
  <c r="AA547" i="2" s="1"/>
  <c r="AB362" i="2"/>
  <c r="AB547" i="2" s="1"/>
  <c r="AC362" i="2"/>
  <c r="AC547" i="2" s="1"/>
  <c r="AD362" i="2"/>
  <c r="AD547" i="2" s="1"/>
  <c r="AE362" i="2"/>
  <c r="AE547" i="2" s="1"/>
  <c r="AF362" i="2"/>
  <c r="AF547" i="2" s="1"/>
  <c r="AG362" i="2"/>
  <c r="AH362" i="2"/>
  <c r="AH547" i="2" s="1"/>
  <c r="AI362" i="2"/>
  <c r="AI547" i="2" s="1"/>
  <c r="AJ362" i="2"/>
  <c r="AJ547" i="2" s="1"/>
  <c r="AK362" i="2"/>
  <c r="AK547" i="2" s="1"/>
  <c r="AL362" i="2"/>
  <c r="AL547" i="2" s="1"/>
  <c r="AM362" i="2"/>
  <c r="AM547" i="2" s="1"/>
  <c r="AN362" i="2"/>
  <c r="AN547" i="2" s="1"/>
  <c r="AO362" i="2"/>
  <c r="AO547" i="2" s="1"/>
  <c r="AP362" i="2"/>
  <c r="AQ362" i="2"/>
  <c r="AQ547" i="2" s="1"/>
  <c r="AR362" i="2"/>
  <c r="AR547" i="2" s="1"/>
  <c r="AS362" i="2"/>
  <c r="AT362" i="2"/>
  <c r="AT547" i="2" s="1"/>
  <c r="AU362" i="2"/>
  <c r="AU547" i="2" s="1"/>
  <c r="D363" i="2"/>
  <c r="D548" i="2" s="1"/>
  <c r="E363" i="2"/>
  <c r="E548" i="2" s="1"/>
  <c r="F363" i="2"/>
  <c r="F548" i="2" s="1"/>
  <c r="G363" i="2"/>
  <c r="H363" i="2"/>
  <c r="H548" i="2" s="1"/>
  <c r="I363" i="2"/>
  <c r="I548" i="2" s="1"/>
  <c r="I817" i="2" s="1"/>
  <c r="J363" i="2"/>
  <c r="K363" i="2"/>
  <c r="L363" i="2"/>
  <c r="L548" i="2" s="1"/>
  <c r="M363" i="2"/>
  <c r="N363" i="2"/>
  <c r="O363" i="2"/>
  <c r="O548" i="2" s="1"/>
  <c r="P363" i="2"/>
  <c r="Q363" i="2"/>
  <c r="R363" i="2"/>
  <c r="R548" i="2" s="1"/>
  <c r="S363" i="2"/>
  <c r="S548" i="2" s="1"/>
  <c r="T363" i="2"/>
  <c r="T548" i="2" s="1"/>
  <c r="U363" i="2"/>
  <c r="U548" i="2" s="1"/>
  <c r="V363" i="2"/>
  <c r="V548" i="2" s="1"/>
  <c r="W363" i="2"/>
  <c r="W548" i="2" s="1"/>
  <c r="X363" i="2"/>
  <c r="X548" i="2" s="1"/>
  <c r="Y363" i="2"/>
  <c r="Y548" i="2" s="1"/>
  <c r="Z363" i="2"/>
  <c r="AA363" i="2"/>
  <c r="AB363" i="2"/>
  <c r="AB548" i="2" s="1"/>
  <c r="AC363" i="2"/>
  <c r="AC548" i="2" s="1"/>
  <c r="AD363" i="2"/>
  <c r="AE363" i="2"/>
  <c r="AF363" i="2"/>
  <c r="AF548" i="2" s="1"/>
  <c r="AG363" i="2"/>
  <c r="AG548" i="2" s="1"/>
  <c r="AH363" i="2"/>
  <c r="AI363" i="2"/>
  <c r="AI548" i="2" s="1"/>
  <c r="AJ363" i="2"/>
  <c r="AJ671" i="2" s="1"/>
  <c r="AK363" i="2"/>
  <c r="AL363" i="2"/>
  <c r="AM363" i="2"/>
  <c r="AN363" i="2"/>
  <c r="AO363" i="2"/>
  <c r="AO548" i="2" s="1"/>
  <c r="AP363" i="2"/>
  <c r="AP548" i="2" s="1"/>
  <c r="AQ363" i="2"/>
  <c r="AQ548" i="2" s="1"/>
  <c r="AR363" i="2"/>
  <c r="AR548" i="2" s="1"/>
  <c r="AS363" i="2"/>
  <c r="AT363" i="2"/>
  <c r="AT548" i="2" s="1"/>
  <c r="AU363" i="2"/>
  <c r="D364" i="2"/>
  <c r="E364" i="2"/>
  <c r="E549" i="2" s="1"/>
  <c r="F364" i="2"/>
  <c r="F549" i="2" s="1"/>
  <c r="G364" i="2"/>
  <c r="G549" i="2" s="1"/>
  <c r="H364" i="2"/>
  <c r="H549" i="2" s="1"/>
  <c r="I364" i="2"/>
  <c r="I549" i="2" s="1"/>
  <c r="J364" i="2"/>
  <c r="J549" i="2" s="1"/>
  <c r="K364" i="2"/>
  <c r="K549" i="2" s="1"/>
  <c r="L364" i="2"/>
  <c r="L549" i="2" s="1"/>
  <c r="M364" i="2"/>
  <c r="N364" i="2"/>
  <c r="O364" i="2"/>
  <c r="O549" i="2" s="1"/>
  <c r="P364" i="2"/>
  <c r="P549" i="2" s="1"/>
  <c r="Q364" i="2"/>
  <c r="Q549" i="2" s="1"/>
  <c r="R364" i="2"/>
  <c r="R549" i="2" s="1"/>
  <c r="S364" i="2"/>
  <c r="S549" i="2" s="1"/>
  <c r="T364" i="2"/>
  <c r="U364" i="2"/>
  <c r="V364" i="2"/>
  <c r="V549" i="2" s="1"/>
  <c r="W364" i="2"/>
  <c r="W549" i="2" s="1"/>
  <c r="X364" i="2"/>
  <c r="X549" i="2" s="1"/>
  <c r="Y364" i="2"/>
  <c r="Y549" i="2" s="1"/>
  <c r="Z364" i="2"/>
  <c r="Z549" i="2" s="1"/>
  <c r="AA364" i="2"/>
  <c r="AA549" i="2" s="1"/>
  <c r="AB364" i="2"/>
  <c r="AB549" i="2" s="1"/>
  <c r="AC364" i="2"/>
  <c r="AC549" i="2" s="1"/>
  <c r="AD364" i="2"/>
  <c r="AD549" i="2" s="1"/>
  <c r="AE364" i="2"/>
  <c r="AE549" i="2" s="1"/>
  <c r="AF364" i="2"/>
  <c r="AF549" i="2" s="1"/>
  <c r="AG364" i="2"/>
  <c r="AG549" i="2" s="1"/>
  <c r="AH364" i="2"/>
  <c r="AH549" i="2" s="1"/>
  <c r="AI364" i="2"/>
  <c r="AI549" i="2" s="1"/>
  <c r="AJ364" i="2"/>
  <c r="AJ549" i="2" s="1"/>
  <c r="AK364" i="2"/>
  <c r="AK549" i="2" s="1"/>
  <c r="AL364" i="2"/>
  <c r="AL549" i="2" s="1"/>
  <c r="AM364" i="2"/>
  <c r="AM549" i="2" s="1"/>
  <c r="AN364" i="2"/>
  <c r="AN549" i="2" s="1"/>
  <c r="AO364" i="2"/>
  <c r="AP364" i="2"/>
  <c r="AQ364" i="2"/>
  <c r="AQ549" i="2" s="1"/>
  <c r="AR364" i="2"/>
  <c r="AR549" i="2" s="1"/>
  <c r="AS364" i="2"/>
  <c r="AS549" i="2" s="1"/>
  <c r="AT364" i="2"/>
  <c r="AT549" i="2" s="1"/>
  <c r="AU364" i="2"/>
  <c r="AU549" i="2" s="1"/>
  <c r="D365" i="2"/>
  <c r="D550" i="2" s="1"/>
  <c r="E365" i="2"/>
  <c r="E550" i="2" s="1"/>
  <c r="F365" i="2"/>
  <c r="G365" i="2"/>
  <c r="G550" i="2" s="1"/>
  <c r="H365" i="2"/>
  <c r="H550" i="2" s="1"/>
  <c r="I365" i="2"/>
  <c r="I550" i="2" s="1"/>
  <c r="J365" i="2"/>
  <c r="J550" i="2" s="1"/>
  <c r="K365" i="2"/>
  <c r="K550" i="2" s="1"/>
  <c r="L365" i="2"/>
  <c r="L550" i="2" s="1"/>
  <c r="M365" i="2"/>
  <c r="N365" i="2"/>
  <c r="N550" i="2" s="1"/>
  <c r="O365" i="2"/>
  <c r="P365" i="2"/>
  <c r="P550" i="2" s="1"/>
  <c r="Q365" i="2"/>
  <c r="Q550" i="2" s="1"/>
  <c r="R365" i="2"/>
  <c r="S365" i="2"/>
  <c r="S550" i="2" s="1"/>
  <c r="T365" i="2"/>
  <c r="T550" i="2" s="1"/>
  <c r="U365" i="2"/>
  <c r="V365" i="2"/>
  <c r="V550" i="2" s="1"/>
  <c r="W365" i="2"/>
  <c r="W550" i="2" s="1"/>
  <c r="X365" i="2"/>
  <c r="X550" i="2" s="1"/>
  <c r="Y365" i="2"/>
  <c r="Y550" i="2" s="1"/>
  <c r="Z365" i="2"/>
  <c r="Z550" i="2" s="1"/>
  <c r="AA365" i="2"/>
  <c r="AA550" i="2" s="1"/>
  <c r="AB365" i="2"/>
  <c r="AB550" i="2" s="1"/>
  <c r="AC365" i="2"/>
  <c r="AC550" i="2" s="1"/>
  <c r="AD365" i="2"/>
  <c r="AD550" i="2" s="1"/>
  <c r="AE365" i="2"/>
  <c r="AE550" i="2" s="1"/>
  <c r="AF365" i="2"/>
  <c r="AF550" i="2" s="1"/>
  <c r="AG365" i="2"/>
  <c r="AG550" i="2" s="1"/>
  <c r="AH365" i="2"/>
  <c r="AH550" i="2" s="1"/>
  <c r="AI365" i="2"/>
  <c r="AI550" i="2" s="1"/>
  <c r="AJ365" i="2"/>
  <c r="AJ550" i="2" s="1"/>
  <c r="AK365" i="2"/>
  <c r="AK550" i="2" s="1"/>
  <c r="AL365" i="2"/>
  <c r="AM365" i="2"/>
  <c r="AM550" i="2" s="1"/>
  <c r="AN365" i="2"/>
  <c r="AN550" i="2" s="1"/>
  <c r="AO365" i="2"/>
  <c r="AO550" i="2" s="1"/>
  <c r="AP365" i="2"/>
  <c r="AP550" i="2" s="1"/>
  <c r="AQ365" i="2"/>
  <c r="AR365" i="2"/>
  <c r="AR550" i="2" s="1"/>
  <c r="AS365" i="2"/>
  <c r="AS550" i="2" s="1"/>
  <c r="AT365" i="2"/>
  <c r="AT550" i="2" s="1"/>
  <c r="AU365" i="2"/>
  <c r="AU550" i="2" s="1"/>
  <c r="D366" i="2"/>
  <c r="D551" i="2" s="1"/>
  <c r="E366" i="2"/>
  <c r="E551" i="2" s="1"/>
  <c r="F366" i="2"/>
  <c r="F551" i="2" s="1"/>
  <c r="G366" i="2"/>
  <c r="G551" i="2" s="1"/>
  <c r="H366" i="2"/>
  <c r="H551" i="2" s="1"/>
  <c r="I366" i="2"/>
  <c r="I551" i="2" s="1"/>
  <c r="J366" i="2"/>
  <c r="K366" i="2"/>
  <c r="K551" i="2" s="1"/>
  <c r="L366" i="2"/>
  <c r="L551" i="2" s="1"/>
  <c r="M366" i="2"/>
  <c r="M551" i="2" s="1"/>
  <c r="N366" i="2"/>
  <c r="N551" i="2" s="1"/>
  <c r="O366" i="2"/>
  <c r="O551" i="2" s="1"/>
  <c r="P366" i="2"/>
  <c r="P551" i="2" s="1"/>
  <c r="Q366" i="2"/>
  <c r="R366" i="2"/>
  <c r="R551" i="2" s="1"/>
  <c r="S366" i="2"/>
  <c r="T366" i="2"/>
  <c r="T551" i="2" s="1"/>
  <c r="U366" i="2"/>
  <c r="V366" i="2"/>
  <c r="V551" i="2" s="1"/>
  <c r="W366" i="2"/>
  <c r="W551" i="2" s="1"/>
  <c r="X366" i="2"/>
  <c r="Y366" i="2"/>
  <c r="Z366" i="2"/>
  <c r="Z551" i="2" s="1"/>
  <c r="AA366" i="2"/>
  <c r="AA551" i="2" s="1"/>
  <c r="AB366" i="2"/>
  <c r="AB551" i="2" s="1"/>
  <c r="AC366" i="2"/>
  <c r="AC551" i="2" s="1"/>
  <c r="AD366" i="2"/>
  <c r="AD551" i="2" s="1"/>
  <c r="AE366" i="2"/>
  <c r="AE551" i="2" s="1"/>
  <c r="AF366" i="2"/>
  <c r="AF551" i="2" s="1"/>
  <c r="AG366" i="2"/>
  <c r="AH366" i="2"/>
  <c r="AI366" i="2"/>
  <c r="AJ366" i="2"/>
  <c r="AJ551" i="2" s="1"/>
  <c r="AK366" i="2"/>
  <c r="AL366" i="2"/>
  <c r="AL551" i="2" s="1"/>
  <c r="AM366" i="2"/>
  <c r="AM551" i="2" s="1"/>
  <c r="AN366" i="2"/>
  <c r="AN551" i="2" s="1"/>
  <c r="AO366" i="2"/>
  <c r="AO551" i="2" s="1"/>
  <c r="AP366" i="2"/>
  <c r="AP551" i="2" s="1"/>
  <c r="AQ366" i="2"/>
  <c r="AQ551" i="2" s="1"/>
  <c r="AR366" i="2"/>
  <c r="AR551" i="2" s="1"/>
  <c r="AS366" i="2"/>
  <c r="AT366" i="2"/>
  <c r="AT551" i="2" s="1"/>
  <c r="AU366" i="2"/>
  <c r="AU551" i="2" s="1"/>
  <c r="D367" i="2"/>
  <c r="E367" i="2"/>
  <c r="E552" i="2" s="1"/>
  <c r="F367" i="2"/>
  <c r="F552" i="2" s="1"/>
  <c r="G367" i="2"/>
  <c r="H367" i="2"/>
  <c r="I367" i="2"/>
  <c r="J367" i="2"/>
  <c r="K367" i="2"/>
  <c r="L367" i="2"/>
  <c r="L552" i="2" s="1"/>
  <c r="M367" i="2"/>
  <c r="N367" i="2"/>
  <c r="N552" i="2" s="1"/>
  <c r="O367" i="2"/>
  <c r="P367" i="2"/>
  <c r="P552" i="2" s="1"/>
  <c r="Q367" i="2"/>
  <c r="R367" i="2"/>
  <c r="S367" i="2"/>
  <c r="S552" i="2" s="1"/>
  <c r="T367" i="2"/>
  <c r="T552" i="2" s="1"/>
  <c r="U367" i="2"/>
  <c r="V367" i="2"/>
  <c r="V552" i="2" s="1"/>
  <c r="W367" i="2"/>
  <c r="X367" i="2"/>
  <c r="Y367" i="2"/>
  <c r="Z367" i="2"/>
  <c r="AA367" i="2"/>
  <c r="AB367" i="2"/>
  <c r="AC367" i="2"/>
  <c r="AC552" i="2" s="1"/>
  <c r="AD367" i="2"/>
  <c r="AD552" i="2" s="1"/>
  <c r="AE367" i="2"/>
  <c r="AF367" i="2"/>
  <c r="AG367" i="2"/>
  <c r="AH367" i="2"/>
  <c r="AH552" i="2" s="1"/>
  <c r="AI367" i="2"/>
  <c r="AI552" i="2" s="1"/>
  <c r="AJ367" i="2"/>
  <c r="AJ552" i="2" s="1"/>
  <c r="AK367" i="2"/>
  <c r="AK552" i="2" s="1"/>
  <c r="AL367" i="2"/>
  <c r="AL552" i="2" s="1"/>
  <c r="AM367" i="2"/>
  <c r="AN367" i="2"/>
  <c r="AO367" i="2"/>
  <c r="AP367" i="2"/>
  <c r="AQ367" i="2"/>
  <c r="AR367" i="2"/>
  <c r="AR552" i="2" s="1"/>
  <c r="AS367" i="2"/>
  <c r="AS552" i="2" s="1"/>
  <c r="AT367" i="2"/>
  <c r="AU367" i="2"/>
  <c r="D368" i="2"/>
  <c r="D553" i="2" s="1"/>
  <c r="E368" i="2"/>
  <c r="E553" i="2" s="1"/>
  <c r="F368" i="2"/>
  <c r="F553" i="2" s="1"/>
  <c r="G368" i="2"/>
  <c r="G553" i="2" s="1"/>
  <c r="H368" i="2"/>
  <c r="H553" i="2" s="1"/>
  <c r="I368" i="2"/>
  <c r="I553" i="2" s="1"/>
  <c r="J368" i="2"/>
  <c r="J553" i="2" s="1"/>
  <c r="K368" i="2"/>
  <c r="K553" i="2" s="1"/>
  <c r="L368" i="2"/>
  <c r="L553" i="2" s="1"/>
  <c r="M368" i="2"/>
  <c r="M553" i="2" s="1"/>
  <c r="N368" i="2"/>
  <c r="N553" i="2" s="1"/>
  <c r="O368" i="2"/>
  <c r="O553" i="2" s="1"/>
  <c r="P368" i="2"/>
  <c r="Q368" i="2"/>
  <c r="Q553" i="2" s="1"/>
  <c r="R368" i="2"/>
  <c r="S368" i="2"/>
  <c r="S553" i="2" s="1"/>
  <c r="T368" i="2"/>
  <c r="T553" i="2" s="1"/>
  <c r="U368" i="2"/>
  <c r="V368" i="2"/>
  <c r="W368" i="2"/>
  <c r="W553" i="2" s="1"/>
  <c r="X368" i="2"/>
  <c r="X553" i="2" s="1"/>
  <c r="Y368" i="2"/>
  <c r="Y553" i="2" s="1"/>
  <c r="Z368" i="2"/>
  <c r="AA368" i="2"/>
  <c r="AA553" i="2" s="1"/>
  <c r="AB368" i="2"/>
  <c r="AB553" i="2" s="1"/>
  <c r="AC368" i="2"/>
  <c r="AC553" i="2" s="1"/>
  <c r="AD368" i="2"/>
  <c r="AD553" i="2" s="1"/>
  <c r="AE368" i="2"/>
  <c r="AF368" i="2"/>
  <c r="AF553" i="2" s="1"/>
  <c r="AG368" i="2"/>
  <c r="AH368" i="2"/>
  <c r="AH553" i="2" s="1"/>
  <c r="AI368" i="2"/>
  <c r="AI553" i="2"/>
  <c r="AJ368" i="2"/>
  <c r="AJ553" i="2" s="1"/>
  <c r="AK368" i="2"/>
  <c r="AK553" i="2" s="1"/>
  <c r="AL368" i="2"/>
  <c r="AL553" i="2" s="1"/>
  <c r="AM368" i="2"/>
  <c r="AM553" i="2" s="1"/>
  <c r="AN368" i="2"/>
  <c r="AN553" i="2" s="1"/>
  <c r="AO368" i="2"/>
  <c r="AO553" i="2" s="1"/>
  <c r="AP368" i="2"/>
  <c r="AQ368" i="2"/>
  <c r="AQ553" i="2" s="1"/>
  <c r="AR368" i="2"/>
  <c r="AR553" i="2" s="1"/>
  <c r="AS368" i="2"/>
  <c r="AS553" i="2" s="1"/>
  <c r="AT368" i="2"/>
  <c r="AU368" i="2"/>
  <c r="AU553" i="2" s="1"/>
  <c r="D369" i="2"/>
  <c r="D554" i="2" s="1"/>
  <c r="E369" i="2"/>
  <c r="E554" i="2" s="1"/>
  <c r="F369" i="2"/>
  <c r="G369" i="2"/>
  <c r="G554" i="2" s="1"/>
  <c r="H369" i="2"/>
  <c r="H554" i="2" s="1"/>
  <c r="I369" i="2"/>
  <c r="I554" i="2" s="1"/>
  <c r="J369" i="2"/>
  <c r="J554" i="2" s="1"/>
  <c r="K369" i="2"/>
  <c r="K554" i="2" s="1"/>
  <c r="L369" i="2"/>
  <c r="L554" i="2" s="1"/>
  <c r="M369" i="2"/>
  <c r="M554" i="2" s="1"/>
  <c r="N369" i="2"/>
  <c r="O369" i="2"/>
  <c r="O554" i="2" s="1"/>
  <c r="P369" i="2"/>
  <c r="P554" i="2" s="1"/>
  <c r="Q369" i="2"/>
  <c r="Q554" i="2" s="1"/>
  <c r="R369" i="2"/>
  <c r="R554" i="2" s="1"/>
  <c r="S369" i="2"/>
  <c r="S554" i="2" s="1"/>
  <c r="T369" i="2"/>
  <c r="T554" i="2" s="1"/>
  <c r="U369" i="2"/>
  <c r="U554" i="2" s="1"/>
  <c r="V369" i="2"/>
  <c r="V554" i="2" s="1"/>
  <c r="W369" i="2"/>
  <c r="W554" i="2" s="1"/>
  <c r="X369" i="2"/>
  <c r="X554" i="2" s="1"/>
  <c r="Y369" i="2"/>
  <c r="Y554" i="2" s="1"/>
  <c r="Z369" i="2"/>
  <c r="Z554" i="2" s="1"/>
  <c r="AA369" i="2"/>
  <c r="AA554" i="2" s="1"/>
  <c r="AB369" i="2"/>
  <c r="AB554" i="2" s="1"/>
  <c r="AC369" i="2"/>
  <c r="AD369" i="2"/>
  <c r="AE369" i="2"/>
  <c r="AE554" i="2" s="1"/>
  <c r="AF369" i="2"/>
  <c r="AF554" i="2" s="1"/>
  <c r="AG369" i="2"/>
  <c r="AG554" i="2" s="1"/>
  <c r="AH369" i="2"/>
  <c r="AH554" i="2" s="1"/>
  <c r="AI369" i="2"/>
  <c r="AI554" i="2" s="1"/>
  <c r="AJ369" i="2"/>
  <c r="AJ554" i="2" s="1"/>
  <c r="AK369" i="2"/>
  <c r="AK554" i="2" s="1"/>
  <c r="AL369" i="2"/>
  <c r="AM369" i="2"/>
  <c r="AM554" i="2" s="1"/>
  <c r="AN369" i="2"/>
  <c r="AN554" i="2" s="1"/>
  <c r="AO369" i="2"/>
  <c r="AO554" i="2" s="1"/>
  <c r="AP369" i="2"/>
  <c r="AQ369" i="2"/>
  <c r="AQ554" i="2" s="1"/>
  <c r="AR369" i="2"/>
  <c r="AR554" i="2" s="1"/>
  <c r="AS369" i="2"/>
  <c r="AT369" i="2"/>
  <c r="AU369" i="2"/>
  <c r="AU554" i="2" s="1"/>
  <c r="D370" i="2"/>
  <c r="D555" i="2" s="1"/>
  <c r="E370" i="2"/>
  <c r="E555" i="2" s="1"/>
  <c r="F370" i="2"/>
  <c r="F555" i="2" s="1"/>
  <c r="G370" i="2"/>
  <c r="G555" i="2" s="1"/>
  <c r="H370" i="2"/>
  <c r="H555" i="2" s="1"/>
  <c r="I370" i="2"/>
  <c r="J370" i="2"/>
  <c r="J555" i="2" s="1"/>
  <c r="K370" i="2"/>
  <c r="K555" i="2" s="1"/>
  <c r="L370" i="2"/>
  <c r="L555" i="2" s="1"/>
  <c r="M370" i="2"/>
  <c r="M555" i="2" s="1"/>
  <c r="N370" i="2"/>
  <c r="O370" i="2"/>
  <c r="O555" i="2" s="1"/>
  <c r="P370" i="2"/>
  <c r="P555" i="2" s="1"/>
  <c r="Q370" i="2"/>
  <c r="R370" i="2"/>
  <c r="R555" i="2" s="1"/>
  <c r="S370" i="2"/>
  <c r="S555" i="2" s="1"/>
  <c r="T370" i="2"/>
  <c r="T555" i="2" s="1"/>
  <c r="U370" i="2"/>
  <c r="U555" i="2" s="1"/>
  <c r="V370" i="2"/>
  <c r="W370" i="2"/>
  <c r="W555" i="2" s="1"/>
  <c r="X370" i="2"/>
  <c r="X555" i="2" s="1"/>
  <c r="Y370" i="2"/>
  <c r="Z370" i="2"/>
  <c r="Z555" i="2" s="1"/>
  <c r="AA370" i="2"/>
  <c r="AA555" i="2" s="1"/>
  <c r="AB370" i="2"/>
  <c r="AB555" i="2" s="1"/>
  <c r="AC370" i="2"/>
  <c r="AC555" i="2" s="1"/>
  <c r="AD370" i="2"/>
  <c r="AE370" i="2"/>
  <c r="AE555" i="2" s="1"/>
  <c r="AF370" i="2"/>
  <c r="AF555" i="2" s="1"/>
  <c r="AG370" i="2"/>
  <c r="AG555" i="2" s="1"/>
  <c r="AH370" i="2"/>
  <c r="AI370" i="2"/>
  <c r="AI555" i="2" s="1"/>
  <c r="AJ370" i="2"/>
  <c r="AJ555" i="2" s="1"/>
  <c r="AK370" i="2"/>
  <c r="AK555" i="2" s="1"/>
  <c r="AL370" i="2"/>
  <c r="AM370" i="2"/>
  <c r="AM555" i="2" s="1"/>
  <c r="AN370" i="2"/>
  <c r="AN555" i="2" s="1"/>
  <c r="AO370" i="2"/>
  <c r="AO555" i="2" s="1"/>
  <c r="AP370" i="2"/>
  <c r="AP555" i="2" s="1"/>
  <c r="AQ370" i="2"/>
  <c r="AQ555" i="2" s="1"/>
  <c r="AR370" i="2"/>
  <c r="AR555" i="2" s="1"/>
  <c r="AS370" i="2"/>
  <c r="AS555" i="2" s="1"/>
  <c r="AT370" i="2"/>
  <c r="AU370" i="2"/>
  <c r="AU555" i="2" s="1"/>
  <c r="D371" i="2"/>
  <c r="E371" i="2"/>
  <c r="F371" i="2"/>
  <c r="F556" i="2" s="1"/>
  <c r="G371" i="2"/>
  <c r="H371" i="2"/>
  <c r="H556" i="2" s="1"/>
  <c r="I371" i="2"/>
  <c r="J371" i="2"/>
  <c r="K371" i="2"/>
  <c r="L371" i="2"/>
  <c r="M371" i="2"/>
  <c r="N371" i="2"/>
  <c r="O371" i="2"/>
  <c r="O556" i="2" s="1"/>
  <c r="P371" i="2"/>
  <c r="Q371" i="2"/>
  <c r="Q556" i="2" s="1"/>
  <c r="R371" i="2"/>
  <c r="R556" i="2" s="1"/>
  <c r="S371" i="2"/>
  <c r="S556" i="2" s="1"/>
  <c r="T371" i="2"/>
  <c r="U371" i="2"/>
  <c r="V371" i="2"/>
  <c r="V556" i="2" s="1"/>
  <c r="W371" i="2"/>
  <c r="W556" i="2" s="1"/>
  <c r="X371" i="2"/>
  <c r="X556" i="2" s="1"/>
  <c r="Y371" i="2"/>
  <c r="Y556" i="2" s="1"/>
  <c r="Z371" i="2"/>
  <c r="AA371" i="2"/>
  <c r="AA556" i="2" s="1"/>
  <c r="AB371" i="2"/>
  <c r="AC371" i="2"/>
  <c r="AD371" i="2"/>
  <c r="AD556" i="2" s="1"/>
  <c r="AE371" i="2"/>
  <c r="AF371" i="2"/>
  <c r="AF556" i="2" s="1"/>
  <c r="AG371" i="2"/>
  <c r="AG556" i="2" s="1"/>
  <c r="AH371" i="2"/>
  <c r="AH556" i="2" s="1"/>
  <c r="AI371" i="2"/>
  <c r="AI556" i="2" s="1"/>
  <c r="AJ371" i="2"/>
  <c r="AJ556" i="2" s="1"/>
  <c r="AK371" i="2"/>
  <c r="AL371" i="2"/>
  <c r="AM371" i="2"/>
  <c r="AM556" i="2" s="1"/>
  <c r="AN371" i="2"/>
  <c r="AN556" i="2" s="1"/>
  <c r="AO371" i="2"/>
  <c r="AP371" i="2"/>
  <c r="AQ371" i="2"/>
  <c r="AQ556" i="2" s="1"/>
  <c r="AR371" i="2"/>
  <c r="AR556" i="2" s="1"/>
  <c r="AS371" i="2"/>
  <c r="AS556" i="2" s="1"/>
  <c r="AT371" i="2"/>
  <c r="AT556" i="2" s="1"/>
  <c r="AU371" i="2"/>
  <c r="AU556" i="2" s="1"/>
  <c r="D372" i="2"/>
  <c r="D557" i="2" s="1"/>
  <c r="E372" i="2"/>
  <c r="E557" i="2" s="1"/>
  <c r="F372" i="2"/>
  <c r="G372" i="2"/>
  <c r="G557" i="2" s="1"/>
  <c r="H372" i="2"/>
  <c r="H557" i="2" s="1"/>
  <c r="I372" i="2"/>
  <c r="I557" i="2" s="1"/>
  <c r="J372" i="2"/>
  <c r="K372" i="2"/>
  <c r="K557" i="2" s="1"/>
  <c r="L372" i="2"/>
  <c r="L557" i="2" s="1"/>
  <c r="M372" i="2"/>
  <c r="N372" i="2"/>
  <c r="O372" i="2"/>
  <c r="O557" i="2" s="1"/>
  <c r="P372" i="2"/>
  <c r="P557" i="2" s="1"/>
  <c r="Q372" i="2"/>
  <c r="R372" i="2"/>
  <c r="S372" i="2"/>
  <c r="S557" i="2" s="1"/>
  <c r="T372" i="2"/>
  <c r="T557" i="2" s="1"/>
  <c r="U372" i="2"/>
  <c r="V372" i="2"/>
  <c r="V557" i="2" s="1"/>
  <c r="W372" i="2"/>
  <c r="W557" i="2" s="1"/>
  <c r="X372" i="2"/>
  <c r="X557" i="2" s="1"/>
  <c r="Y372" i="2"/>
  <c r="Z372" i="2"/>
  <c r="AA372" i="2"/>
  <c r="AA557" i="2" s="1"/>
  <c r="AB372" i="2"/>
  <c r="AB557" i="2" s="1"/>
  <c r="AC372" i="2"/>
  <c r="AC557" i="2" s="1"/>
  <c r="AD372" i="2"/>
  <c r="AD557" i="2" s="1"/>
  <c r="AE372" i="2"/>
  <c r="AE557" i="2" s="1"/>
  <c r="AF372" i="2"/>
  <c r="AF557" i="2" s="1"/>
  <c r="AG372" i="2"/>
  <c r="AG557" i="2" s="1"/>
  <c r="AH372" i="2"/>
  <c r="AH557" i="2" s="1"/>
  <c r="AI372" i="2"/>
  <c r="AJ372" i="2"/>
  <c r="AJ557" i="2" s="1"/>
  <c r="AK372" i="2"/>
  <c r="AK557" i="2" s="1"/>
  <c r="AL372" i="2"/>
  <c r="AL557" i="2" s="1"/>
  <c r="AM372" i="2"/>
  <c r="AM557" i="2" s="1"/>
  <c r="AN372" i="2"/>
  <c r="AO372" i="2"/>
  <c r="AO557" i="2" s="1"/>
  <c r="AP372" i="2"/>
  <c r="AP557" i="2" s="1"/>
  <c r="AQ372" i="2"/>
  <c r="AQ557" i="2" s="1"/>
  <c r="AR372" i="2"/>
  <c r="AR557" i="2" s="1"/>
  <c r="AS372" i="2"/>
  <c r="AS557" i="2" s="1"/>
  <c r="AT372" i="2"/>
  <c r="AT557" i="2" s="1"/>
  <c r="AU372" i="2"/>
  <c r="AU557" i="2" s="1"/>
  <c r="D373" i="2"/>
  <c r="D558" i="2" s="1"/>
  <c r="E373" i="2"/>
  <c r="E558" i="2" s="1"/>
  <c r="F373" i="2"/>
  <c r="G373" i="2"/>
  <c r="G558" i="2" s="1"/>
  <c r="H373" i="2"/>
  <c r="H558" i="2" s="1"/>
  <c r="I373" i="2"/>
  <c r="I558" i="2" s="1"/>
  <c r="J373" i="2"/>
  <c r="J558" i="2" s="1"/>
  <c r="K373" i="2"/>
  <c r="K558" i="2" s="1"/>
  <c r="L373" i="2"/>
  <c r="L558" i="2" s="1"/>
  <c r="M373" i="2"/>
  <c r="N373" i="2"/>
  <c r="O373" i="2"/>
  <c r="O558" i="2" s="1"/>
  <c r="P373" i="2"/>
  <c r="P558" i="2" s="1"/>
  <c r="Q373" i="2"/>
  <c r="R373" i="2"/>
  <c r="S373" i="2"/>
  <c r="S558" i="2" s="1"/>
  <c r="T373" i="2"/>
  <c r="T558" i="2" s="1"/>
  <c r="U373" i="2"/>
  <c r="U558" i="2" s="1"/>
  <c r="V373" i="2"/>
  <c r="W373" i="2"/>
  <c r="W558" i="2" s="1"/>
  <c r="X373" i="2"/>
  <c r="X558" i="2" s="1"/>
  <c r="Y373" i="2"/>
  <c r="Y558" i="2" s="1"/>
  <c r="Z373" i="2"/>
  <c r="AA373" i="2"/>
  <c r="AA558" i="2" s="1"/>
  <c r="AB373" i="2"/>
  <c r="AB558" i="2" s="1"/>
  <c r="AC373" i="2"/>
  <c r="AD373" i="2"/>
  <c r="AE373" i="2"/>
  <c r="AE558" i="2" s="1"/>
  <c r="AF373" i="2"/>
  <c r="AF558" i="2" s="1"/>
  <c r="AG373" i="2"/>
  <c r="AG558" i="2" s="1"/>
  <c r="AH373" i="2"/>
  <c r="AH558" i="2" s="1"/>
  <c r="AI373" i="2"/>
  <c r="AI558" i="2" s="1"/>
  <c r="AJ373" i="2"/>
  <c r="AK373" i="2"/>
  <c r="AL373" i="2"/>
  <c r="AL558" i="2" s="1"/>
  <c r="AM373" i="2"/>
  <c r="AM558" i="2" s="1"/>
  <c r="AN373" i="2"/>
  <c r="AN558" i="2" s="1"/>
  <c r="AO373" i="2"/>
  <c r="AO558" i="2" s="1"/>
  <c r="AP373" i="2"/>
  <c r="AP558" i="2" s="1"/>
  <c r="AQ373" i="2"/>
  <c r="AQ558" i="2" s="1"/>
  <c r="AR373" i="2"/>
  <c r="AR558" i="2" s="1"/>
  <c r="AS373" i="2"/>
  <c r="AS558" i="2" s="1"/>
  <c r="AT373" i="2"/>
  <c r="AU373" i="2"/>
  <c r="AU558" i="2" s="1"/>
  <c r="C374" i="2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D374" i="2"/>
  <c r="D559" i="2" s="1"/>
  <c r="E374" i="2"/>
  <c r="E559" i="2" s="1"/>
  <c r="F374" i="2"/>
  <c r="F559" i="2" s="1"/>
  <c r="G374" i="2"/>
  <c r="G559" i="2" s="1"/>
  <c r="H374" i="2"/>
  <c r="H559" i="2" s="1"/>
  <c r="I374" i="2"/>
  <c r="J374" i="2"/>
  <c r="J559" i="2" s="1"/>
  <c r="K374" i="2"/>
  <c r="K559" i="2" s="1"/>
  <c r="L374" i="2"/>
  <c r="L559" i="2" s="1"/>
  <c r="M374" i="2"/>
  <c r="M559" i="2" s="1"/>
  <c r="N374" i="2"/>
  <c r="N559" i="2" s="1"/>
  <c r="O374" i="2"/>
  <c r="O559" i="2" s="1"/>
  <c r="P374" i="2"/>
  <c r="P559" i="2" s="1"/>
  <c r="Q374" i="2"/>
  <c r="R374" i="2"/>
  <c r="R559" i="2" s="1"/>
  <c r="S374" i="2"/>
  <c r="S559" i="2" s="1"/>
  <c r="T374" i="2"/>
  <c r="T559" i="2" s="1"/>
  <c r="U374" i="2"/>
  <c r="U559" i="2" s="1"/>
  <c r="V374" i="2"/>
  <c r="V559" i="2" s="1"/>
  <c r="W374" i="2"/>
  <c r="W559" i="2" s="1"/>
  <c r="X374" i="2"/>
  <c r="Y374" i="2"/>
  <c r="Y559" i="2" s="1"/>
  <c r="Z374" i="2"/>
  <c r="Z559" i="2" s="1"/>
  <c r="AA374" i="2"/>
  <c r="AA559" i="2" s="1"/>
  <c r="AB374" i="2"/>
  <c r="AB559" i="2" s="1"/>
  <c r="AC374" i="2"/>
  <c r="AC559" i="2" s="1"/>
  <c r="AD374" i="2"/>
  <c r="AD559" i="2" s="1"/>
  <c r="AE374" i="2"/>
  <c r="AE559" i="2" s="1"/>
  <c r="AF374" i="2"/>
  <c r="AF559" i="2" s="1"/>
  <c r="AG374" i="2"/>
  <c r="AG559" i="2" s="1"/>
  <c r="AH374" i="2"/>
  <c r="AI374" i="2"/>
  <c r="AI559" i="2" s="1"/>
  <c r="AJ374" i="2"/>
  <c r="AJ559" i="2" s="1"/>
  <c r="AK374" i="2"/>
  <c r="AL374" i="2"/>
  <c r="AL559" i="2" s="1"/>
  <c r="AM374" i="2"/>
  <c r="AM559" i="2" s="1"/>
  <c r="AN374" i="2"/>
  <c r="AN559" i="2" s="1"/>
  <c r="AO374" i="2"/>
  <c r="AO559" i="2" s="1"/>
  <c r="AP374" i="2"/>
  <c r="AQ374" i="2"/>
  <c r="AQ559" i="2" s="1"/>
  <c r="AR374" i="2"/>
  <c r="AR559" i="2" s="1"/>
  <c r="AS374" i="2"/>
  <c r="AS559" i="2" s="1"/>
  <c r="AT374" i="2"/>
  <c r="AT559" i="2" s="1"/>
  <c r="AU374" i="2"/>
  <c r="AU559" i="2" s="1"/>
  <c r="D375" i="2"/>
  <c r="E375" i="2"/>
  <c r="F375" i="2"/>
  <c r="G375" i="2"/>
  <c r="G560" i="2" s="1"/>
  <c r="H560" i="2"/>
  <c r="J375" i="2"/>
  <c r="J560" i="2" s="1"/>
  <c r="K375" i="2"/>
  <c r="K560" i="2" s="1"/>
  <c r="L375" i="2"/>
  <c r="L560" i="2" s="1"/>
  <c r="M375" i="2"/>
  <c r="N375" i="2"/>
  <c r="O375" i="2"/>
  <c r="O560" i="2" s="1"/>
  <c r="P375" i="2"/>
  <c r="P560" i="2" s="1"/>
  <c r="Q375" i="2"/>
  <c r="Q560" i="2" s="1"/>
  <c r="R375" i="2"/>
  <c r="S375" i="2"/>
  <c r="S560" i="2" s="1"/>
  <c r="T375" i="2"/>
  <c r="T560" i="2" s="1"/>
  <c r="U375" i="2"/>
  <c r="U560" i="2" s="1"/>
  <c r="V375" i="2"/>
  <c r="V560" i="2" s="1"/>
  <c r="W375" i="2"/>
  <c r="W560" i="2" s="1"/>
  <c r="X375" i="2"/>
  <c r="X560" i="2" s="1"/>
  <c r="Y375" i="2"/>
  <c r="Y560" i="2" s="1"/>
  <c r="Z375" i="2"/>
  <c r="AA375" i="2"/>
  <c r="AA560" i="2" s="1"/>
  <c r="AB375" i="2"/>
  <c r="AB560" i="2" s="1"/>
  <c r="AC375" i="2"/>
  <c r="AC560" i="2" s="1"/>
  <c r="AD375" i="2"/>
  <c r="AE375" i="2"/>
  <c r="AF375" i="2"/>
  <c r="AG375" i="2"/>
  <c r="AG560" i="2" s="1"/>
  <c r="AH375" i="2"/>
  <c r="AH560" i="2" s="1"/>
  <c r="AI375" i="2"/>
  <c r="AI560" i="2" s="1"/>
  <c r="AJ375" i="2"/>
  <c r="AJ560" i="2" s="1"/>
  <c r="AJ376" i="2"/>
  <c r="AJ561" i="2" s="1"/>
  <c r="AJ377" i="2"/>
  <c r="AJ378" i="2"/>
  <c r="AJ563" i="2" s="1"/>
  <c r="AK375" i="2"/>
  <c r="AK560" i="2" s="1"/>
  <c r="AL375" i="2"/>
  <c r="AL560" i="2" s="1"/>
  <c r="AM375" i="2"/>
  <c r="AM560" i="2" s="1"/>
  <c r="AN375" i="2"/>
  <c r="AN560" i="2" s="1"/>
  <c r="AO375" i="2"/>
  <c r="AO560" i="2" s="1"/>
  <c r="AP375" i="2"/>
  <c r="AP560" i="2" s="1"/>
  <c r="AQ375" i="2"/>
  <c r="AR375" i="2"/>
  <c r="AR560" i="2" s="1"/>
  <c r="AS375" i="2"/>
  <c r="AS560" i="2" s="1"/>
  <c r="AT375" i="2"/>
  <c r="AT560" i="2" s="1"/>
  <c r="AU375" i="2"/>
  <c r="AU560" i="2" s="1"/>
  <c r="D376" i="2"/>
  <c r="D561" i="2" s="1"/>
  <c r="E376" i="2"/>
  <c r="E561" i="2" s="1"/>
  <c r="F376" i="2"/>
  <c r="F561" i="2" s="1"/>
  <c r="G376" i="2"/>
  <c r="J376" i="2"/>
  <c r="J561" i="2" s="1"/>
  <c r="K376" i="2"/>
  <c r="K561" i="2" s="1"/>
  <c r="L376" i="2"/>
  <c r="L561" i="2" s="1"/>
  <c r="M376" i="2"/>
  <c r="M561" i="2" s="1"/>
  <c r="N376" i="2"/>
  <c r="N561" i="2" s="1"/>
  <c r="O376" i="2"/>
  <c r="O561" i="2" s="1"/>
  <c r="P376" i="2"/>
  <c r="P561" i="2" s="1"/>
  <c r="Q376" i="2"/>
  <c r="Q561" i="2" s="1"/>
  <c r="R376" i="2"/>
  <c r="R561" i="2" s="1"/>
  <c r="S376" i="2"/>
  <c r="T376" i="2"/>
  <c r="U376" i="2"/>
  <c r="U561" i="2" s="1"/>
  <c r="V376" i="2"/>
  <c r="V561" i="2" s="1"/>
  <c r="W376" i="2"/>
  <c r="W561" i="2" s="1"/>
  <c r="X376" i="2"/>
  <c r="X561" i="2" s="1"/>
  <c r="Y376" i="2"/>
  <c r="Z376" i="2"/>
  <c r="Z561" i="2" s="1"/>
  <c r="AA376" i="2"/>
  <c r="AB376" i="2"/>
  <c r="AB561" i="2" s="1"/>
  <c r="AC376" i="2"/>
  <c r="AC561" i="2" s="1"/>
  <c r="AD376" i="2"/>
  <c r="AD561" i="2" s="1"/>
  <c r="AE376" i="2"/>
  <c r="AF376" i="2"/>
  <c r="AF561" i="2" s="1"/>
  <c r="AF377" i="2"/>
  <c r="AF562" i="2" s="1"/>
  <c r="AF378" i="2"/>
  <c r="AF563" i="2" s="1"/>
  <c r="AG376" i="2"/>
  <c r="AH376" i="2"/>
  <c r="AH561" i="2" s="1"/>
  <c r="AI376" i="2"/>
  <c r="AI561" i="2" s="1"/>
  <c r="AK376" i="2"/>
  <c r="AK561" i="2" s="1"/>
  <c r="AL376" i="2"/>
  <c r="AM376" i="2"/>
  <c r="AM561" i="2" s="1"/>
  <c r="AN376" i="2"/>
  <c r="AN377" i="2"/>
  <c r="AN562" i="2" s="1"/>
  <c r="AN378" i="2"/>
  <c r="AN563" i="2" s="1"/>
  <c r="AO376" i="2"/>
  <c r="AO561" i="2" s="1"/>
  <c r="AP376" i="2"/>
  <c r="AP561" i="2" s="1"/>
  <c r="AQ376" i="2"/>
  <c r="AQ561" i="2" s="1"/>
  <c r="AR376" i="2"/>
  <c r="AR377" i="2"/>
  <c r="AR562" i="2" s="1"/>
  <c r="AR378" i="2"/>
  <c r="AR563" i="2" s="1"/>
  <c r="AS376" i="2"/>
  <c r="AS561" i="2" s="1"/>
  <c r="AT376" i="2"/>
  <c r="AT561" i="2" s="1"/>
  <c r="AU376" i="2"/>
  <c r="AU561" i="2" s="1"/>
  <c r="D377" i="2"/>
  <c r="D562" i="2" s="1"/>
  <c r="E377" i="2"/>
  <c r="E562" i="2" s="1"/>
  <c r="F377" i="2"/>
  <c r="G377" i="2"/>
  <c r="G562" i="2" s="1"/>
  <c r="H562" i="2"/>
  <c r="I562" i="2"/>
  <c r="J377" i="2"/>
  <c r="J562" i="2" s="1"/>
  <c r="K377" i="2"/>
  <c r="K562" i="2" s="1"/>
  <c r="L377" i="2"/>
  <c r="L562" i="2" s="1"/>
  <c r="M377" i="2"/>
  <c r="N377" i="2"/>
  <c r="O377" i="2"/>
  <c r="O562" i="2" s="1"/>
  <c r="P377" i="2"/>
  <c r="P562" i="2" s="1"/>
  <c r="Q377" i="2"/>
  <c r="Q562" i="2" s="1"/>
  <c r="R377" i="2"/>
  <c r="R562" i="2" s="1"/>
  <c r="S377" i="2"/>
  <c r="S562" i="2" s="1"/>
  <c r="T377" i="2"/>
  <c r="T562" i="2" s="1"/>
  <c r="U377" i="2"/>
  <c r="U562" i="2" s="1"/>
  <c r="V377" i="2"/>
  <c r="V562" i="2" s="1"/>
  <c r="W377" i="2"/>
  <c r="X377" i="2"/>
  <c r="X562" i="2" s="1"/>
  <c r="Y377" i="2"/>
  <c r="Y562" i="2" s="1"/>
  <c r="Z377" i="2"/>
  <c r="Z562" i="2" s="1"/>
  <c r="AA377" i="2"/>
  <c r="AA562" i="2" s="1"/>
  <c r="AB377" i="2"/>
  <c r="AB562" i="2" s="1"/>
  <c r="AC377" i="2"/>
  <c r="AC562" i="2" s="1"/>
  <c r="AC820" i="2" s="1"/>
  <c r="AD377" i="2"/>
  <c r="AE377" i="2"/>
  <c r="AE562" i="2" s="1"/>
  <c r="AG377" i="2"/>
  <c r="AG562" i="2" s="1"/>
  <c r="AH377" i="2"/>
  <c r="AH562" i="2" s="1"/>
  <c r="AI377" i="2"/>
  <c r="AI562" i="2" s="1"/>
  <c r="AK377" i="2"/>
  <c r="AK562" i="2" s="1"/>
  <c r="AL377" i="2"/>
  <c r="AL562" i="2" s="1"/>
  <c r="AM377" i="2"/>
  <c r="AM674" i="2" s="1"/>
  <c r="AO377" i="2"/>
  <c r="AP377" i="2"/>
  <c r="AP562" i="2" s="1"/>
  <c r="AQ377" i="2"/>
  <c r="AQ562" i="2" s="1"/>
  <c r="AS377" i="2"/>
  <c r="AS562" i="2" s="1"/>
  <c r="AT377" i="2"/>
  <c r="AU377" i="2"/>
  <c r="AU562" i="2" s="1"/>
  <c r="D378" i="2"/>
  <c r="E378" i="2"/>
  <c r="E563" i="2" s="1"/>
  <c r="F378" i="2"/>
  <c r="F563" i="2" s="1"/>
  <c r="G378" i="2"/>
  <c r="G563" i="2" s="1"/>
  <c r="J378" i="2"/>
  <c r="J563" i="2" s="1"/>
  <c r="K378" i="2"/>
  <c r="K563" i="2" s="1"/>
  <c r="L378" i="2"/>
  <c r="L563" i="2" s="1"/>
  <c r="M378" i="2"/>
  <c r="M563" i="2" s="1"/>
  <c r="N378" i="2"/>
  <c r="O378" i="2"/>
  <c r="O563" i="2" s="1"/>
  <c r="P378" i="2"/>
  <c r="Q378" i="2"/>
  <c r="R378" i="2"/>
  <c r="R563" i="2" s="1"/>
  <c r="S378" i="2"/>
  <c r="S563" i="2" s="1"/>
  <c r="T378" i="2"/>
  <c r="T563" i="2" s="1"/>
  <c r="U378" i="2"/>
  <c r="U563" i="2" s="1"/>
  <c r="U820" i="2" s="1"/>
  <c r="V378" i="2"/>
  <c r="W378" i="2"/>
  <c r="W563" i="2" s="1"/>
  <c r="X378" i="2"/>
  <c r="Y378" i="2"/>
  <c r="Y563" i="2" s="1"/>
  <c r="Z378" i="2"/>
  <c r="AA378" i="2"/>
  <c r="AA563" i="2" s="1"/>
  <c r="AB378" i="2"/>
  <c r="AC378" i="2"/>
  <c r="AC563" i="2" s="1"/>
  <c r="AD378" i="2"/>
  <c r="AD563" i="2" s="1"/>
  <c r="AE378" i="2"/>
  <c r="AG378" i="2"/>
  <c r="AG563" i="2" s="1"/>
  <c r="AH378" i="2"/>
  <c r="AH563" i="2" s="1"/>
  <c r="AI378" i="2"/>
  <c r="AK378" i="2"/>
  <c r="AK563" i="2" s="1"/>
  <c r="AL378" i="2"/>
  <c r="AL563" i="2" s="1"/>
  <c r="AM378" i="2"/>
  <c r="AM563" i="2" s="1"/>
  <c r="AO378" i="2"/>
  <c r="AO563" i="2" s="1"/>
  <c r="AP378" i="2"/>
  <c r="AP563" i="2" s="1"/>
  <c r="AQ378" i="2"/>
  <c r="AQ563" i="2" s="1"/>
  <c r="AS378" i="2"/>
  <c r="AS563" i="2" s="1"/>
  <c r="AT378" i="2"/>
  <c r="AU378" i="2"/>
  <c r="AU563" i="2" s="1"/>
  <c r="D379" i="2"/>
  <c r="D564" i="2" s="1"/>
  <c r="D380" i="2"/>
  <c r="D381" i="2"/>
  <c r="D566" i="2" s="1"/>
  <c r="D382" i="2"/>
  <c r="D567" i="2" s="1"/>
  <c r="E379" i="2"/>
  <c r="F379" i="2"/>
  <c r="F564" i="2" s="1"/>
  <c r="G379" i="2"/>
  <c r="H379" i="2"/>
  <c r="H564" i="2" s="1"/>
  <c r="H380" i="2"/>
  <c r="H565" i="2" s="1"/>
  <c r="H381" i="2"/>
  <c r="H566" i="2" s="1"/>
  <c r="H382" i="2"/>
  <c r="I379" i="2"/>
  <c r="I564" i="2" s="1"/>
  <c r="J379" i="2"/>
  <c r="J564" i="2" s="1"/>
  <c r="K379" i="2"/>
  <c r="K564" i="2" s="1"/>
  <c r="L379" i="2"/>
  <c r="L564" i="2" s="1"/>
  <c r="M379" i="2"/>
  <c r="M564" i="2" s="1"/>
  <c r="N379" i="2"/>
  <c r="O379" i="2"/>
  <c r="P379" i="2"/>
  <c r="P564" i="2" s="1"/>
  <c r="Q379" i="2"/>
  <c r="Q564" i="2" s="1"/>
  <c r="R379" i="2"/>
  <c r="R564" i="2" s="1"/>
  <c r="S379" i="2"/>
  <c r="T379" i="2"/>
  <c r="T564" i="2" s="1"/>
  <c r="T380" i="2"/>
  <c r="T565" i="2" s="1"/>
  <c r="T381" i="2"/>
  <c r="T566" i="2" s="1"/>
  <c r="T382" i="2"/>
  <c r="T567" i="2" s="1"/>
  <c r="U379" i="2"/>
  <c r="U564" i="2" s="1"/>
  <c r="V379" i="2"/>
  <c r="V564" i="2" s="1"/>
  <c r="W379" i="2"/>
  <c r="W564" i="2" s="1"/>
  <c r="X379" i="2"/>
  <c r="X564" i="2" s="1"/>
  <c r="Y379" i="2"/>
  <c r="Y564" i="2" s="1"/>
  <c r="Z379" i="2"/>
  <c r="AA379" i="2"/>
  <c r="AA564" i="2" s="1"/>
  <c r="AB379" i="2"/>
  <c r="AB564" i="2" s="1"/>
  <c r="AC379" i="2"/>
  <c r="AD379" i="2"/>
  <c r="AD564" i="2" s="1"/>
  <c r="AE379" i="2"/>
  <c r="AF379" i="2"/>
  <c r="AF380" i="2"/>
  <c r="AF565" i="2" s="1"/>
  <c r="AF381" i="2"/>
  <c r="AF566" i="2" s="1"/>
  <c r="AF382" i="2"/>
  <c r="AG379" i="2"/>
  <c r="AG564" i="2" s="1"/>
  <c r="AH379" i="2"/>
  <c r="AH564" i="2" s="1"/>
  <c r="AI379" i="2"/>
  <c r="AI564" i="2" s="1"/>
  <c r="AJ379" i="2"/>
  <c r="AJ380" i="2"/>
  <c r="AJ565" i="2" s="1"/>
  <c r="AJ381" i="2"/>
  <c r="AJ566" i="2" s="1"/>
  <c r="AJ382" i="2"/>
  <c r="AJ567" i="2" s="1"/>
  <c r="AK379" i="2"/>
  <c r="AK564" i="2" s="1"/>
  <c r="AL379" i="2"/>
  <c r="AM379" i="2"/>
  <c r="AM564" i="2" s="1"/>
  <c r="AN379" i="2"/>
  <c r="AN564" i="2" s="1"/>
  <c r="AO379" i="2"/>
  <c r="AO564" i="2" s="1"/>
  <c r="AP379" i="2"/>
  <c r="AQ379" i="2"/>
  <c r="AQ564" i="2" s="1"/>
  <c r="AR379" i="2"/>
  <c r="AR564" i="2" s="1"/>
  <c r="AS379" i="2"/>
  <c r="AT379" i="2"/>
  <c r="AT564" i="2" s="1"/>
  <c r="AU379" i="2"/>
  <c r="AU564" i="2" s="1"/>
  <c r="E380" i="2"/>
  <c r="E565" i="2" s="1"/>
  <c r="F380" i="2"/>
  <c r="F565" i="2" s="1"/>
  <c r="G380" i="2"/>
  <c r="G565" i="2" s="1"/>
  <c r="I380" i="2"/>
  <c r="I565" i="2" s="1"/>
  <c r="J380" i="2"/>
  <c r="J565" i="2" s="1"/>
  <c r="K380" i="2"/>
  <c r="L380" i="2"/>
  <c r="L565" i="2" s="1"/>
  <c r="M380" i="2"/>
  <c r="N380" i="2"/>
  <c r="N565" i="2" s="1"/>
  <c r="O380" i="2"/>
  <c r="O565" i="2" s="1"/>
  <c r="P380" i="2"/>
  <c r="Q380" i="2"/>
  <c r="R380" i="2"/>
  <c r="R565" i="2" s="1"/>
  <c r="S380" i="2"/>
  <c r="U380" i="2"/>
  <c r="U565" i="2" s="1"/>
  <c r="V380" i="2"/>
  <c r="W380" i="2"/>
  <c r="W565" i="2" s="1"/>
  <c r="X380" i="2"/>
  <c r="X565" i="2" s="1"/>
  <c r="Y380" i="2"/>
  <c r="Z380" i="2"/>
  <c r="Z565" i="2" s="1"/>
  <c r="AA380" i="2"/>
  <c r="AA565" i="2" s="1"/>
  <c r="AB380" i="2"/>
  <c r="AC380" i="2"/>
  <c r="AC675" i="2" s="1"/>
  <c r="AD380" i="2"/>
  <c r="AD565" i="2" s="1"/>
  <c r="AE380" i="2"/>
  <c r="AE565" i="2" s="1"/>
  <c r="AG380" i="2"/>
  <c r="AG565" i="2" s="1"/>
  <c r="AH380" i="2"/>
  <c r="AH565" i="2" s="1"/>
  <c r="AI380" i="2"/>
  <c r="AI565" i="2" s="1"/>
  <c r="AK380" i="2"/>
  <c r="AL380" i="2"/>
  <c r="AL565" i="2" s="1"/>
  <c r="AM380" i="2"/>
  <c r="AM565" i="2" s="1"/>
  <c r="AN380" i="2"/>
  <c r="AO380" i="2"/>
  <c r="AO565" i="2" s="1"/>
  <c r="AP380" i="2"/>
  <c r="AP565" i="2" s="1"/>
  <c r="AQ380" i="2"/>
  <c r="AQ565" i="2" s="1"/>
  <c r="AR380" i="2"/>
  <c r="AR565" i="2" s="1"/>
  <c r="AS380" i="2"/>
  <c r="AS565" i="2" s="1"/>
  <c r="AT380" i="2"/>
  <c r="AT565" i="2" s="1"/>
  <c r="AU380" i="2"/>
  <c r="AU565" i="2" s="1"/>
  <c r="AU821" i="2" s="1"/>
  <c r="E381" i="2"/>
  <c r="F381" i="2"/>
  <c r="F566" i="2" s="1"/>
  <c r="G381" i="2"/>
  <c r="G566" i="2" s="1"/>
  <c r="I381" i="2"/>
  <c r="I566" i="2" s="1"/>
  <c r="J381" i="2"/>
  <c r="J566" i="2" s="1"/>
  <c r="K381" i="2"/>
  <c r="K566" i="2" s="1"/>
  <c r="L381" i="2"/>
  <c r="M381" i="2"/>
  <c r="N381" i="2"/>
  <c r="O381" i="2"/>
  <c r="O566" i="2" s="1"/>
  <c r="P381" i="2"/>
  <c r="P566" i="2" s="1"/>
  <c r="Q381" i="2"/>
  <c r="Q566" i="2" s="1"/>
  <c r="R381" i="2"/>
  <c r="R566" i="2" s="1"/>
  <c r="S381" i="2"/>
  <c r="S566" i="2" s="1"/>
  <c r="U381" i="2"/>
  <c r="U566" i="2" s="1"/>
  <c r="V381" i="2"/>
  <c r="V566" i="2" s="1"/>
  <c r="W381" i="2"/>
  <c r="X381" i="2"/>
  <c r="X566" i="2" s="1"/>
  <c r="Y381" i="2"/>
  <c r="Y566" i="2" s="1"/>
  <c r="Z381" i="2"/>
  <c r="Z566" i="2" s="1"/>
  <c r="AA381" i="2"/>
  <c r="AB381" i="2"/>
  <c r="AB566" i="2" s="1"/>
  <c r="AB382" i="2"/>
  <c r="AB567" i="2" s="1"/>
  <c r="AC381" i="2"/>
  <c r="AC566" i="2" s="1"/>
  <c r="AD381" i="2"/>
  <c r="AD566" i="2" s="1"/>
  <c r="AE381" i="2"/>
  <c r="AE566" i="2" s="1"/>
  <c r="AG381" i="2"/>
  <c r="AG566" i="2" s="1"/>
  <c r="AH381" i="2"/>
  <c r="AI381" i="2"/>
  <c r="AK381" i="2"/>
  <c r="AK566" i="2" s="1"/>
  <c r="AL381" i="2"/>
  <c r="AL566" i="2" s="1"/>
  <c r="AM381" i="2"/>
  <c r="AN381" i="2"/>
  <c r="AN566" i="2" s="1"/>
  <c r="AO381" i="2"/>
  <c r="AO566" i="2" s="1"/>
  <c r="AP381" i="2"/>
  <c r="AP566" i="2" s="1"/>
  <c r="AQ381" i="2"/>
  <c r="AQ566" i="2" s="1"/>
  <c r="AR381" i="2"/>
  <c r="AR566" i="2" s="1"/>
  <c r="AS381" i="2"/>
  <c r="AS566" i="2" s="1"/>
  <c r="AT381" i="2"/>
  <c r="AT566" i="2" s="1"/>
  <c r="AU381" i="2"/>
  <c r="AU566" i="2" s="1"/>
  <c r="E382" i="2"/>
  <c r="E567" i="2" s="1"/>
  <c r="F382" i="2"/>
  <c r="G382" i="2"/>
  <c r="G567" i="2" s="1"/>
  <c r="I382" i="2"/>
  <c r="I567" i="2" s="1"/>
  <c r="J382" i="2"/>
  <c r="K382" i="2"/>
  <c r="K567" i="2" s="1"/>
  <c r="L382" i="2"/>
  <c r="L567" i="2" s="1"/>
  <c r="M382" i="2"/>
  <c r="M567" i="2" s="1"/>
  <c r="N382" i="2"/>
  <c r="O382" i="2"/>
  <c r="O567" i="2" s="1"/>
  <c r="P382" i="2"/>
  <c r="P567" i="2" s="1"/>
  <c r="Q382" i="2"/>
  <c r="Q567" i="2" s="1"/>
  <c r="R382" i="2"/>
  <c r="R567" i="2" s="1"/>
  <c r="S382" i="2"/>
  <c r="S567" i="2" s="1"/>
  <c r="U382" i="2"/>
  <c r="U567" i="2" s="1"/>
  <c r="V382" i="2"/>
  <c r="V567" i="2" s="1"/>
  <c r="W382" i="2"/>
  <c r="W567" i="2" s="1"/>
  <c r="X382" i="2"/>
  <c r="X567" i="2" s="1"/>
  <c r="Y382" i="2"/>
  <c r="Y567" i="2" s="1"/>
  <c r="Z382" i="2"/>
  <c r="Z567" i="2" s="1"/>
  <c r="AA382" i="2"/>
  <c r="AA567" i="2" s="1"/>
  <c r="AC382" i="2"/>
  <c r="AC567" i="2" s="1"/>
  <c r="AD382" i="2"/>
  <c r="AD567" i="2" s="1"/>
  <c r="AE382" i="2"/>
  <c r="AE567" i="2" s="1"/>
  <c r="AG382" i="2"/>
  <c r="AG567" i="2" s="1"/>
  <c r="AH382" i="2"/>
  <c r="AI382" i="2"/>
  <c r="AK382" i="2"/>
  <c r="AK567" i="2" s="1"/>
  <c r="AL382" i="2"/>
  <c r="AL567" i="2" s="1"/>
  <c r="AM382" i="2"/>
  <c r="AM567" i="2" s="1"/>
  <c r="AN382" i="2"/>
  <c r="AO382" i="2"/>
  <c r="AP382" i="2"/>
  <c r="AQ382" i="2"/>
  <c r="AQ567" i="2" s="1"/>
  <c r="AR382" i="2"/>
  <c r="AS382" i="2"/>
  <c r="AS567" i="2" s="1"/>
  <c r="AT382" i="2"/>
  <c r="AT567" i="2" s="1"/>
  <c r="AU382" i="2"/>
  <c r="AU567" i="2" s="1"/>
  <c r="D383" i="2"/>
  <c r="D568" i="2" s="1"/>
  <c r="E383" i="2"/>
  <c r="E568" i="2" s="1"/>
  <c r="F383" i="2"/>
  <c r="F568" i="2" s="1"/>
  <c r="G383" i="2"/>
  <c r="G568" i="2" s="1"/>
  <c r="H383" i="2"/>
  <c r="H384" i="2"/>
  <c r="H569" i="2" s="1"/>
  <c r="H385" i="2"/>
  <c r="H386" i="2"/>
  <c r="H571" i="2" s="1"/>
  <c r="I383" i="2"/>
  <c r="J383" i="2"/>
  <c r="J568" i="2" s="1"/>
  <c r="K383" i="2"/>
  <c r="K568" i="2" s="1"/>
  <c r="L383" i="2"/>
  <c r="L568" i="2" s="1"/>
  <c r="M383" i="2"/>
  <c r="N383" i="2"/>
  <c r="O383" i="2"/>
  <c r="O568" i="2" s="1"/>
  <c r="P383" i="2"/>
  <c r="P676" i="2" s="1"/>
  <c r="Q383" i="2"/>
  <c r="Q568" i="2" s="1"/>
  <c r="R383" i="2"/>
  <c r="R568" i="2" s="1"/>
  <c r="S383" i="2"/>
  <c r="T383" i="2"/>
  <c r="T568" i="2" s="1"/>
  <c r="U383" i="2"/>
  <c r="U568" i="2"/>
  <c r="V383" i="2"/>
  <c r="V568" i="2" s="1"/>
  <c r="W383" i="2"/>
  <c r="W568" i="2" s="1"/>
  <c r="X383" i="2"/>
  <c r="X568" i="2" s="1"/>
  <c r="X384" i="2"/>
  <c r="X385" i="2"/>
  <c r="X570" i="2" s="1"/>
  <c r="X386" i="2"/>
  <c r="X571" i="2" s="1"/>
  <c r="Y383" i="2"/>
  <c r="Z383" i="2"/>
  <c r="Z568" i="2" s="1"/>
  <c r="AA383" i="2"/>
  <c r="AA568" i="2" s="1"/>
  <c r="AA384" i="2"/>
  <c r="AA569" i="2" s="1"/>
  <c r="AA385" i="2"/>
  <c r="AA570" i="2" s="1"/>
  <c r="AA386" i="2"/>
  <c r="AA571" i="2" s="1"/>
  <c r="AB383" i="2"/>
  <c r="AC383" i="2"/>
  <c r="AD383" i="2"/>
  <c r="AD568" i="2" s="1"/>
  <c r="AE383" i="2"/>
  <c r="AE568" i="2" s="1"/>
  <c r="AF383" i="2"/>
  <c r="AF384" i="2"/>
  <c r="AF569" i="2" s="1"/>
  <c r="AF385" i="2"/>
  <c r="AF570" i="2" s="1"/>
  <c r="AF386" i="2"/>
  <c r="AF571" i="2" s="1"/>
  <c r="AG383" i="2"/>
  <c r="AH383" i="2"/>
  <c r="AI383" i="2"/>
  <c r="AI568" i="2" s="1"/>
  <c r="AJ383" i="2"/>
  <c r="AJ568" i="2" s="1"/>
  <c r="AK383" i="2"/>
  <c r="AK568" i="2" s="1"/>
  <c r="AL383" i="2"/>
  <c r="AL568" i="2" s="1"/>
  <c r="AM383" i="2"/>
  <c r="AM568" i="2" s="1"/>
  <c r="AN383" i="2"/>
  <c r="AN568" i="2" s="1"/>
  <c r="AO383" i="2"/>
  <c r="AO568" i="2" s="1"/>
  <c r="AP383" i="2"/>
  <c r="AP568" i="2" s="1"/>
  <c r="AQ383" i="2"/>
  <c r="AQ568" i="2" s="1"/>
  <c r="AR383" i="2"/>
  <c r="AR568" i="2" s="1"/>
  <c r="AR384" i="2"/>
  <c r="AR569" i="2" s="1"/>
  <c r="AR385" i="2"/>
  <c r="AR386" i="2"/>
  <c r="AR571" i="2" s="1"/>
  <c r="AS383" i="2"/>
  <c r="AS568" i="2" s="1"/>
  <c r="AT383" i="2"/>
  <c r="AU383" i="2"/>
  <c r="AU568" i="2" s="1"/>
  <c r="D384" i="2"/>
  <c r="E384" i="2"/>
  <c r="E569" i="2" s="1"/>
  <c r="F384" i="2"/>
  <c r="F569" i="2" s="1"/>
  <c r="G384" i="2"/>
  <c r="G569" i="2" s="1"/>
  <c r="I384" i="2"/>
  <c r="I569" i="2" s="1"/>
  <c r="J384" i="2"/>
  <c r="J569" i="2" s="1"/>
  <c r="K384" i="2"/>
  <c r="K569" i="2" s="1"/>
  <c r="L384" i="2"/>
  <c r="M384" i="2"/>
  <c r="M569" i="2" s="1"/>
  <c r="N384" i="2"/>
  <c r="N569" i="2" s="1"/>
  <c r="O384" i="2"/>
  <c r="O569" i="2" s="1"/>
  <c r="P384" i="2"/>
  <c r="P569" i="2" s="1"/>
  <c r="Q384" i="2"/>
  <c r="R384" i="2"/>
  <c r="R569" i="2" s="1"/>
  <c r="S384" i="2"/>
  <c r="T384" i="2"/>
  <c r="T569" i="2" s="1"/>
  <c r="U384" i="2"/>
  <c r="V384" i="2"/>
  <c r="V569" i="2" s="1"/>
  <c r="W384" i="2"/>
  <c r="W569" i="2" s="1"/>
  <c r="Y384" i="2"/>
  <c r="Y569" i="2" s="1"/>
  <c r="Z384" i="2"/>
  <c r="AB384" i="2"/>
  <c r="AB569" i="2" s="1"/>
  <c r="AC384" i="2"/>
  <c r="AC569" i="2" s="1"/>
  <c r="AD384" i="2"/>
  <c r="AE384" i="2"/>
  <c r="AE569" i="2" s="1"/>
  <c r="AG384" i="2"/>
  <c r="AG569" i="2" s="1"/>
  <c r="AH384" i="2"/>
  <c r="AH569" i="2" s="1"/>
  <c r="AI384" i="2"/>
  <c r="AI569" i="2" s="1"/>
  <c r="AJ384" i="2"/>
  <c r="AJ569" i="2" s="1"/>
  <c r="AK384" i="2"/>
  <c r="AL384" i="2"/>
  <c r="AM384" i="2"/>
  <c r="AN384" i="2"/>
  <c r="AO384" i="2"/>
  <c r="AP384" i="2"/>
  <c r="AP569" i="2" s="1"/>
  <c r="AP385" i="2"/>
  <c r="AP570" i="2" s="1"/>
  <c r="AP386" i="2"/>
  <c r="AP571" i="2" s="1"/>
  <c r="AQ384" i="2"/>
  <c r="AQ569" i="2" s="1"/>
  <c r="AS384" i="2"/>
  <c r="AT384" i="2"/>
  <c r="AU384" i="2"/>
  <c r="AU385" i="2"/>
  <c r="AU570" i="2" s="1"/>
  <c r="AU386" i="2"/>
  <c r="AU571" i="2" s="1"/>
  <c r="D385" i="2"/>
  <c r="E385" i="2"/>
  <c r="F385" i="2"/>
  <c r="F570" i="2" s="1"/>
  <c r="G385" i="2"/>
  <c r="I385" i="2"/>
  <c r="I570" i="2" s="1"/>
  <c r="J385" i="2"/>
  <c r="J570" i="2" s="1"/>
  <c r="K385" i="2"/>
  <c r="K570" i="2" s="1"/>
  <c r="L385" i="2"/>
  <c r="L570" i="2" s="1"/>
  <c r="M385" i="2"/>
  <c r="M570" i="2" s="1"/>
  <c r="N385" i="2"/>
  <c r="N570" i="2" s="1"/>
  <c r="O385" i="2"/>
  <c r="O570" i="2" s="1"/>
  <c r="P385" i="2"/>
  <c r="P570" i="2" s="1"/>
  <c r="Q385" i="2"/>
  <c r="R385" i="2"/>
  <c r="R570" i="2" s="1"/>
  <c r="S385" i="2"/>
  <c r="S570" i="2" s="1"/>
  <c r="T385" i="2"/>
  <c r="T570" i="2" s="1"/>
  <c r="U385" i="2"/>
  <c r="U570" i="2" s="1"/>
  <c r="V385" i="2"/>
  <c r="V570" i="2" s="1"/>
  <c r="W385" i="2"/>
  <c r="W570" i="2" s="1"/>
  <c r="Y385" i="2"/>
  <c r="Z385" i="2"/>
  <c r="Z570" i="2" s="1"/>
  <c r="AB385" i="2"/>
  <c r="AB570" i="2" s="1"/>
  <c r="AC385" i="2"/>
  <c r="AC570" i="2" s="1"/>
  <c r="AD385" i="2"/>
  <c r="AD570" i="2" s="1"/>
  <c r="AE385" i="2"/>
  <c r="AE570" i="2" s="1"/>
  <c r="AG385" i="2"/>
  <c r="AG570" i="2" s="1"/>
  <c r="AH385" i="2"/>
  <c r="AH570" i="2" s="1"/>
  <c r="AI385" i="2"/>
  <c r="AJ385" i="2"/>
  <c r="AJ570" i="2" s="1"/>
  <c r="AK385" i="2"/>
  <c r="AK570" i="2" s="1"/>
  <c r="AL385" i="2"/>
  <c r="AL570" i="2" s="1"/>
  <c r="AM385" i="2"/>
  <c r="AN385" i="2"/>
  <c r="AN570" i="2" s="1"/>
  <c r="AO385" i="2"/>
  <c r="AO570" i="2" s="1"/>
  <c r="AQ385" i="2"/>
  <c r="AQ570" i="2" s="1"/>
  <c r="AS385" i="2"/>
  <c r="AS570" i="2" s="1"/>
  <c r="AT385" i="2"/>
  <c r="AT570" i="2" s="1"/>
  <c r="D386" i="2"/>
  <c r="D571" i="2" s="1"/>
  <c r="E386" i="2"/>
  <c r="E571" i="2" s="1"/>
  <c r="F386" i="2"/>
  <c r="F571" i="2" s="1"/>
  <c r="G386" i="2"/>
  <c r="G571" i="2" s="1"/>
  <c r="I386" i="2"/>
  <c r="I571" i="2" s="1"/>
  <c r="J386" i="2"/>
  <c r="K386" i="2"/>
  <c r="K571" i="2" s="1"/>
  <c r="L386" i="2"/>
  <c r="L571" i="2" s="1"/>
  <c r="M386" i="2"/>
  <c r="M571" i="2" s="1"/>
  <c r="N386" i="2"/>
  <c r="N571" i="2" s="1"/>
  <c r="O386" i="2"/>
  <c r="O571" i="2" s="1"/>
  <c r="P386" i="2"/>
  <c r="P571" i="2" s="1"/>
  <c r="Q386" i="2"/>
  <c r="Q571" i="2" s="1"/>
  <c r="R386" i="2"/>
  <c r="R571" i="2" s="1"/>
  <c r="S386" i="2"/>
  <c r="S571" i="2" s="1"/>
  <c r="T386" i="2"/>
  <c r="U386" i="2"/>
  <c r="U571" i="2" s="1"/>
  <c r="V386" i="2"/>
  <c r="V571" i="2" s="1"/>
  <c r="W386" i="2"/>
  <c r="W571" i="2" s="1"/>
  <c r="Y386" i="2"/>
  <c r="Y571" i="2" s="1"/>
  <c r="Z386" i="2"/>
  <c r="AB386" i="2"/>
  <c r="AB571" i="2" s="1"/>
  <c r="AC386" i="2"/>
  <c r="AD386" i="2"/>
  <c r="AE386" i="2"/>
  <c r="AG386" i="2"/>
  <c r="AH386" i="2"/>
  <c r="AH571" i="2" s="1"/>
  <c r="AI386" i="2"/>
  <c r="AI571" i="2" s="1"/>
  <c r="AJ386" i="2"/>
  <c r="AJ571" i="2" s="1"/>
  <c r="AK386" i="2"/>
  <c r="AK571" i="2" s="1"/>
  <c r="AL386" i="2"/>
  <c r="AM386" i="2"/>
  <c r="AM571" i="2" s="1"/>
  <c r="AN386" i="2"/>
  <c r="AN571" i="2" s="1"/>
  <c r="AO386" i="2"/>
  <c r="AO571" i="2" s="1"/>
  <c r="AQ386" i="2"/>
  <c r="AQ571" i="2" s="1"/>
  <c r="AS386" i="2"/>
  <c r="AS571" i="2" s="1"/>
  <c r="AT386" i="2"/>
  <c r="AT571" i="2" s="1"/>
  <c r="D387" i="2"/>
  <c r="E387" i="2"/>
  <c r="F387" i="2"/>
  <c r="F572" i="2" s="1"/>
  <c r="G387" i="2"/>
  <c r="G572" i="2" s="1"/>
  <c r="H387" i="2"/>
  <c r="H572" i="2" s="1"/>
  <c r="H388" i="2"/>
  <c r="H573" i="2" s="1"/>
  <c r="H389" i="2"/>
  <c r="H574" i="2" s="1"/>
  <c r="H390" i="2"/>
  <c r="H575" i="2" s="1"/>
  <c r="I387" i="2"/>
  <c r="I572" i="2" s="1"/>
  <c r="J387" i="2"/>
  <c r="J572" i="2" s="1"/>
  <c r="K387" i="2"/>
  <c r="K572" i="2" s="1"/>
  <c r="L387" i="2"/>
  <c r="M387" i="2"/>
  <c r="M572" i="2" s="1"/>
  <c r="N387" i="2"/>
  <c r="N572" i="2" s="1"/>
  <c r="O387" i="2"/>
  <c r="O572" i="2" s="1"/>
  <c r="P387" i="2"/>
  <c r="P572" i="2" s="1"/>
  <c r="Q387" i="2"/>
  <c r="Q572" i="2" s="1"/>
  <c r="R387" i="2"/>
  <c r="R572" i="2" s="1"/>
  <c r="S387" i="2"/>
  <c r="T387" i="2"/>
  <c r="T572" i="2" s="1"/>
  <c r="U387" i="2"/>
  <c r="V387" i="2"/>
  <c r="W387" i="2"/>
  <c r="W572" i="2" s="1"/>
  <c r="X387" i="2"/>
  <c r="X572" i="2" s="1"/>
  <c r="Y387" i="2"/>
  <c r="Y572" i="2" s="1"/>
  <c r="Z387" i="2"/>
  <c r="Z572" i="2" s="1"/>
  <c r="AA387" i="2"/>
  <c r="AB387" i="2"/>
  <c r="AB572" i="2" s="1"/>
  <c r="AC387" i="2"/>
  <c r="AC572" i="2" s="1"/>
  <c r="AD387" i="2"/>
  <c r="AD572" i="2" s="1"/>
  <c r="AE387" i="2"/>
  <c r="AE572" i="2" s="1"/>
  <c r="AF387" i="2"/>
  <c r="AF572" i="2" s="1"/>
  <c r="AG387" i="2"/>
  <c r="AG572" i="2" s="1"/>
  <c r="AH387" i="2"/>
  <c r="AH572" i="2" s="1"/>
  <c r="AI387" i="2"/>
  <c r="AJ387" i="2"/>
  <c r="AJ572" i="2" s="1"/>
  <c r="AJ388" i="2"/>
  <c r="AJ573" i="2" s="1"/>
  <c r="AJ389" i="2"/>
  <c r="AJ574" i="2" s="1"/>
  <c r="AJ390" i="2"/>
  <c r="AJ575" i="2" s="1"/>
  <c r="AK387" i="2"/>
  <c r="AK572" i="2" s="1"/>
  <c r="AL387" i="2"/>
  <c r="AL572" i="2" s="1"/>
  <c r="AM387" i="2"/>
  <c r="AM572" i="2" s="1"/>
  <c r="AN387" i="2"/>
  <c r="AO387" i="2"/>
  <c r="AP387" i="2"/>
  <c r="AQ387" i="2"/>
  <c r="AQ572" i="2" s="1"/>
  <c r="AR387" i="2"/>
  <c r="AR572" i="2" s="1"/>
  <c r="AR388" i="2"/>
  <c r="AR389" i="2"/>
  <c r="AR574" i="2" s="1"/>
  <c r="AR390" i="2"/>
  <c r="AR575" i="2" s="1"/>
  <c r="AS387" i="2"/>
  <c r="AS572" i="2" s="1"/>
  <c r="AT387" i="2"/>
  <c r="AU387" i="2"/>
  <c r="AU572" i="2" s="1"/>
  <c r="D388" i="2"/>
  <c r="D573" i="2" s="1"/>
  <c r="E388" i="2"/>
  <c r="E573" i="2" s="1"/>
  <c r="F388" i="2"/>
  <c r="F573" i="2" s="1"/>
  <c r="G388" i="2"/>
  <c r="G573" i="2" s="1"/>
  <c r="I388" i="2"/>
  <c r="I573" i="2" s="1"/>
  <c r="J388" i="2"/>
  <c r="K388" i="2"/>
  <c r="K573" i="2" s="1"/>
  <c r="L388" i="2"/>
  <c r="L573" i="2" s="1"/>
  <c r="M388" i="2"/>
  <c r="M573" i="2" s="1"/>
  <c r="N388" i="2"/>
  <c r="N573" i="2" s="1"/>
  <c r="O388" i="2"/>
  <c r="O573" i="2" s="1"/>
  <c r="P388" i="2"/>
  <c r="Q388" i="2"/>
  <c r="Q573" i="2" s="1"/>
  <c r="R388" i="2"/>
  <c r="R573" i="2" s="1"/>
  <c r="S388" i="2"/>
  <c r="T388" i="2"/>
  <c r="U388" i="2"/>
  <c r="U573" i="2" s="1"/>
  <c r="V388" i="2"/>
  <c r="V573" i="2" s="1"/>
  <c r="W388" i="2"/>
  <c r="W573" i="2" s="1"/>
  <c r="X388" i="2"/>
  <c r="X573" i="2" s="1"/>
  <c r="Y388" i="2"/>
  <c r="Z388" i="2"/>
  <c r="Z573" i="2" s="1"/>
  <c r="AA388" i="2"/>
  <c r="AA573" i="2" s="1"/>
  <c r="AB388" i="2"/>
  <c r="AB573" i="2" s="1"/>
  <c r="AC388" i="2"/>
  <c r="AC573" i="2" s="1"/>
  <c r="AD388" i="2"/>
  <c r="AE388" i="2"/>
  <c r="AE573" i="2" s="1"/>
  <c r="AF388" i="2"/>
  <c r="AF573" i="2" s="1"/>
  <c r="AG388" i="2"/>
  <c r="AG573" i="2" s="1"/>
  <c r="AH388" i="2"/>
  <c r="AH573" i="2" s="1"/>
  <c r="AI388" i="2"/>
  <c r="AI573" i="2" s="1"/>
  <c r="AK388" i="2"/>
  <c r="AK573" i="2" s="1"/>
  <c r="AL388" i="2"/>
  <c r="AL573" i="2" s="1"/>
  <c r="AM388" i="2"/>
  <c r="AM573" i="2" s="1"/>
  <c r="AN388" i="2"/>
  <c r="AN573" i="2" s="1"/>
  <c r="AO388" i="2"/>
  <c r="AO573" i="2" s="1"/>
  <c r="AP388" i="2"/>
  <c r="AP573" i="2" s="1"/>
  <c r="AQ388" i="2"/>
  <c r="AQ573" i="2" s="1"/>
  <c r="AS388" i="2"/>
  <c r="AS573" i="2" s="1"/>
  <c r="AT388" i="2"/>
  <c r="AT573" i="2" s="1"/>
  <c r="AU388" i="2"/>
  <c r="AU573" i="2" s="1"/>
  <c r="D389" i="2"/>
  <c r="D574" i="2" s="1"/>
  <c r="E389" i="2"/>
  <c r="E574" i="2" s="1"/>
  <c r="F389" i="2"/>
  <c r="G389" i="2"/>
  <c r="G574" i="2" s="1"/>
  <c r="I389" i="2"/>
  <c r="J389" i="2"/>
  <c r="K389" i="2"/>
  <c r="K574" i="2" s="1"/>
  <c r="L389" i="2"/>
  <c r="L574" i="2" s="1"/>
  <c r="M389" i="2"/>
  <c r="M574" i="2" s="1"/>
  <c r="M390" i="2"/>
  <c r="N389" i="2"/>
  <c r="N574" i="2" s="1"/>
  <c r="O389" i="2"/>
  <c r="O574" i="2" s="1"/>
  <c r="P389" i="2"/>
  <c r="P574" i="2" s="1"/>
  <c r="Q389" i="2"/>
  <c r="Q574" i="2" s="1"/>
  <c r="R389" i="2"/>
  <c r="R574" i="2" s="1"/>
  <c r="S389" i="2"/>
  <c r="S574" i="2" s="1"/>
  <c r="T389" i="2"/>
  <c r="T574" i="2" s="1"/>
  <c r="U389" i="2"/>
  <c r="U574" i="2" s="1"/>
  <c r="V389" i="2"/>
  <c r="V574" i="2" s="1"/>
  <c r="W389" i="2"/>
  <c r="W574" i="2" s="1"/>
  <c r="X389" i="2"/>
  <c r="X574" i="2" s="1"/>
  <c r="Y389" i="2"/>
  <c r="Z389" i="2"/>
  <c r="AA389" i="2"/>
  <c r="AA574" i="2" s="1"/>
  <c r="AB389" i="2"/>
  <c r="AB574" i="2" s="1"/>
  <c r="AC389" i="2"/>
  <c r="AC574" i="2" s="1"/>
  <c r="AD389" i="2"/>
  <c r="AD574" i="2" s="1"/>
  <c r="AE389" i="2"/>
  <c r="AE574" i="2" s="1"/>
  <c r="AF389" i="2"/>
  <c r="AG389" i="2"/>
  <c r="AG574" i="2" s="1"/>
  <c r="AH389" i="2"/>
  <c r="AH574" i="2" s="1"/>
  <c r="AI389" i="2"/>
  <c r="AI574" i="2" s="1"/>
  <c r="AK389" i="2"/>
  <c r="AK574" i="2" s="1"/>
  <c r="AL389" i="2"/>
  <c r="AL574" i="2" s="1"/>
  <c r="AM389" i="2"/>
  <c r="AM574" i="2" s="1"/>
  <c r="AN389" i="2"/>
  <c r="AN574" i="2" s="1"/>
  <c r="AO389" i="2"/>
  <c r="AO574" i="2" s="1"/>
  <c r="AP389" i="2"/>
  <c r="AQ389" i="2"/>
  <c r="AQ574" i="2" s="1"/>
  <c r="AS389" i="2"/>
  <c r="AT389" i="2"/>
  <c r="AU389" i="2"/>
  <c r="AU574" i="2" s="1"/>
  <c r="D390" i="2"/>
  <c r="D575" i="2" s="1"/>
  <c r="E390" i="2"/>
  <c r="E575" i="2" s="1"/>
  <c r="F390" i="2"/>
  <c r="F575" i="2" s="1"/>
  <c r="G390" i="2"/>
  <c r="G575" i="2" s="1"/>
  <c r="I390" i="2"/>
  <c r="I575" i="2" s="1"/>
  <c r="J390" i="2"/>
  <c r="J575" i="2" s="1"/>
  <c r="K390" i="2"/>
  <c r="K575" i="2" s="1"/>
  <c r="L390" i="2"/>
  <c r="N390" i="2"/>
  <c r="N575" i="2" s="1"/>
  <c r="O390" i="2"/>
  <c r="O575" i="2" s="1"/>
  <c r="P390" i="2"/>
  <c r="P575" i="2" s="1"/>
  <c r="Q390" i="2"/>
  <c r="Q575" i="2" s="1"/>
  <c r="R390" i="2"/>
  <c r="R575" i="2" s="1"/>
  <c r="S390" i="2"/>
  <c r="S575" i="2" s="1"/>
  <c r="T390" i="2"/>
  <c r="T575" i="2" s="1"/>
  <c r="U390" i="2"/>
  <c r="U575" i="2" s="1"/>
  <c r="V390" i="2"/>
  <c r="V575" i="2" s="1"/>
  <c r="W390" i="2"/>
  <c r="X390" i="2"/>
  <c r="X575" i="2" s="1"/>
  <c r="Y390" i="2"/>
  <c r="Y575" i="2" s="1"/>
  <c r="Z390" i="2"/>
  <c r="Z575" i="2" s="1"/>
  <c r="AA390" i="2"/>
  <c r="AA575" i="2" s="1"/>
  <c r="AB390" i="2"/>
  <c r="AB575" i="2" s="1"/>
  <c r="AC390" i="2"/>
  <c r="AC575" i="2" s="1"/>
  <c r="AD390" i="2"/>
  <c r="AD575" i="2" s="1"/>
  <c r="AE390" i="2"/>
  <c r="AE575" i="2" s="1"/>
  <c r="AF390" i="2"/>
  <c r="AF575" i="2" s="1"/>
  <c r="AG390" i="2"/>
  <c r="AG575" i="2" s="1"/>
  <c r="AH390" i="2"/>
  <c r="AH575" i="2" s="1"/>
  <c r="AI390" i="2"/>
  <c r="AI575" i="2" s="1"/>
  <c r="AK390" i="2"/>
  <c r="AK575" i="2" s="1"/>
  <c r="AL390" i="2"/>
  <c r="AL575" i="2" s="1"/>
  <c r="AM390" i="2"/>
  <c r="AM575" i="2" s="1"/>
  <c r="AN390" i="2"/>
  <c r="AN575" i="2" s="1"/>
  <c r="AO390" i="2"/>
  <c r="AO575" i="2" s="1"/>
  <c r="AP390" i="2"/>
  <c r="AP575" i="2" s="1"/>
  <c r="AQ390" i="2"/>
  <c r="AQ575" i="2" s="1"/>
  <c r="AS390" i="2"/>
  <c r="AS575" i="2" s="1"/>
  <c r="AT390" i="2"/>
  <c r="AT575" i="2" s="1"/>
  <c r="AU390" i="2"/>
  <c r="AU575" i="2" s="1"/>
  <c r="D391" i="2"/>
  <c r="D576" i="2" s="1"/>
  <c r="E391" i="2"/>
  <c r="E576" i="2" s="1"/>
  <c r="F391" i="2"/>
  <c r="G391" i="2"/>
  <c r="H391" i="2"/>
  <c r="H576" i="2" s="1"/>
  <c r="I391" i="2"/>
  <c r="I576" i="2" s="1"/>
  <c r="J391" i="2"/>
  <c r="J576" i="2" s="1"/>
  <c r="K391" i="2"/>
  <c r="K576" i="2" s="1"/>
  <c r="L391" i="2"/>
  <c r="L576" i="2" s="1"/>
  <c r="M391" i="2"/>
  <c r="M576" i="2" s="1"/>
  <c r="N391" i="2"/>
  <c r="N576" i="2" s="1"/>
  <c r="O391" i="2"/>
  <c r="P391" i="2"/>
  <c r="P576" i="2" s="1"/>
  <c r="Q391" i="2"/>
  <c r="Q576" i="2" s="1"/>
  <c r="R391" i="2"/>
  <c r="R576" i="2" s="1"/>
  <c r="S391" i="2"/>
  <c r="T391" i="2"/>
  <c r="T392" i="2"/>
  <c r="T577" i="2" s="1"/>
  <c r="T393" i="2"/>
  <c r="T394" i="2"/>
  <c r="T579" i="2" s="1"/>
  <c r="U391" i="2"/>
  <c r="U576" i="2" s="1"/>
  <c r="V391" i="2"/>
  <c r="V576" i="2" s="1"/>
  <c r="W391" i="2"/>
  <c r="X391" i="2"/>
  <c r="X392" i="2"/>
  <c r="X577" i="2" s="1"/>
  <c r="X393" i="2"/>
  <c r="X578" i="2" s="1"/>
  <c r="X394" i="2"/>
  <c r="X579" i="2" s="1"/>
  <c r="Y391" i="2"/>
  <c r="Y576" i="2" s="1"/>
  <c r="Z391" i="2"/>
  <c r="AA391" i="2"/>
  <c r="AA576" i="2" s="1"/>
  <c r="AB391" i="2"/>
  <c r="AB576" i="2" s="1"/>
  <c r="AC391" i="2"/>
  <c r="AD391" i="2"/>
  <c r="AD576" i="2" s="1"/>
  <c r="AE391" i="2"/>
  <c r="AE576" i="2" s="1"/>
  <c r="AF391" i="2"/>
  <c r="AG391" i="2"/>
  <c r="AG576" i="2" s="1"/>
  <c r="AH391" i="2"/>
  <c r="AH576" i="2" s="1"/>
  <c r="AI391" i="2"/>
  <c r="AJ391" i="2"/>
  <c r="AK391" i="2"/>
  <c r="AL391" i="2"/>
  <c r="AL576" i="2" s="1"/>
  <c r="AM391" i="2"/>
  <c r="AM576" i="2" s="1"/>
  <c r="AN391" i="2"/>
  <c r="AO391" i="2"/>
  <c r="AO576" i="2" s="1"/>
  <c r="AP391" i="2"/>
  <c r="AP576" i="2" s="1"/>
  <c r="AQ391" i="2"/>
  <c r="AR391" i="2"/>
  <c r="AR576" i="2" s="1"/>
  <c r="AS391" i="2"/>
  <c r="AS576" i="2" s="1"/>
  <c r="AT391" i="2"/>
  <c r="AT576" i="2" s="1"/>
  <c r="AU391" i="2"/>
  <c r="AU576" i="2" s="1"/>
  <c r="D392" i="2"/>
  <c r="D577" i="2" s="1"/>
  <c r="E392" i="2"/>
  <c r="E577" i="2" s="1"/>
  <c r="F392" i="2"/>
  <c r="F577" i="2" s="1"/>
  <c r="G392" i="2"/>
  <c r="G577" i="2" s="1"/>
  <c r="H392" i="2"/>
  <c r="H577" i="2" s="1"/>
  <c r="I392" i="2"/>
  <c r="I577" i="2" s="1"/>
  <c r="J392" i="2"/>
  <c r="J577" i="2" s="1"/>
  <c r="K392" i="2"/>
  <c r="K577" i="2" s="1"/>
  <c r="L392" i="2"/>
  <c r="L577" i="2" s="1"/>
  <c r="M392" i="2"/>
  <c r="M577" i="2" s="1"/>
  <c r="N392" i="2"/>
  <c r="O392" i="2"/>
  <c r="P392" i="2"/>
  <c r="P577" i="2" s="1"/>
  <c r="Q392" i="2"/>
  <c r="Q577" i="2" s="1"/>
  <c r="R392" i="2"/>
  <c r="R577" i="2" s="1"/>
  <c r="S392" i="2"/>
  <c r="S577" i="2" s="1"/>
  <c r="U392" i="2"/>
  <c r="U577" i="2" s="1"/>
  <c r="V392" i="2"/>
  <c r="V577" i="2" s="1"/>
  <c r="W392" i="2"/>
  <c r="W577" i="2" s="1"/>
  <c r="Y392" i="2"/>
  <c r="Z392" i="2"/>
  <c r="Z577" i="2" s="1"/>
  <c r="AA392" i="2"/>
  <c r="AB392" i="2"/>
  <c r="AB577" i="2" s="1"/>
  <c r="AC392" i="2"/>
  <c r="AC577" i="2" s="1"/>
  <c r="AD392" i="2"/>
  <c r="AD577" i="2" s="1"/>
  <c r="AE392" i="2"/>
  <c r="AE577" i="2" s="1"/>
  <c r="AF392" i="2"/>
  <c r="AF577" i="2" s="1"/>
  <c r="AG392" i="2"/>
  <c r="AG577" i="2" s="1"/>
  <c r="AH392" i="2"/>
  <c r="AH577" i="2" s="1"/>
  <c r="AI392" i="2"/>
  <c r="AI577" i="2" s="1"/>
  <c r="AJ392" i="2"/>
  <c r="AJ577" i="2" s="1"/>
  <c r="AK392" i="2"/>
  <c r="AK577" i="2" s="1"/>
  <c r="AL392" i="2"/>
  <c r="AM392" i="2"/>
  <c r="AN392" i="2"/>
  <c r="AN577" i="2" s="1"/>
  <c r="AO392" i="2"/>
  <c r="AP392" i="2"/>
  <c r="AP577" i="2" s="1"/>
  <c r="AQ392" i="2"/>
  <c r="AQ577" i="2" s="1"/>
  <c r="AQ393" i="2"/>
  <c r="AQ578" i="2" s="1"/>
  <c r="AQ394" i="2"/>
  <c r="AQ579" i="2" s="1"/>
  <c r="AR392" i="2"/>
  <c r="AR577" i="2" s="1"/>
  <c r="AS392" i="2"/>
  <c r="AS577" i="2" s="1"/>
  <c r="AT392" i="2"/>
  <c r="AT577" i="2" s="1"/>
  <c r="AU392" i="2"/>
  <c r="AU577" i="2" s="1"/>
  <c r="D393" i="2"/>
  <c r="E393" i="2"/>
  <c r="F393" i="2"/>
  <c r="F578" i="2" s="1"/>
  <c r="G393" i="2"/>
  <c r="G578" i="2" s="1"/>
  <c r="H393" i="2"/>
  <c r="H578" i="2" s="1"/>
  <c r="I393" i="2"/>
  <c r="J393" i="2"/>
  <c r="J578" i="2" s="1"/>
  <c r="K393" i="2"/>
  <c r="K578" i="2" s="1"/>
  <c r="L393" i="2"/>
  <c r="L578" i="2" s="1"/>
  <c r="M393" i="2"/>
  <c r="M578" i="2" s="1"/>
  <c r="N393" i="2"/>
  <c r="N578" i="2" s="1"/>
  <c r="O393" i="2"/>
  <c r="P393" i="2"/>
  <c r="P578" i="2" s="1"/>
  <c r="Q393" i="2"/>
  <c r="R393" i="2"/>
  <c r="R578" i="2" s="1"/>
  <c r="S393" i="2"/>
  <c r="S578" i="2" s="1"/>
  <c r="U393" i="2"/>
  <c r="U578" i="2" s="1"/>
  <c r="V393" i="2"/>
  <c r="W393" i="2"/>
  <c r="W578" i="2" s="1"/>
  <c r="Y393" i="2"/>
  <c r="Y578" i="2" s="1"/>
  <c r="Z393" i="2"/>
  <c r="Z578" i="2" s="1"/>
  <c r="AA393" i="2"/>
  <c r="AA578" i="2" s="1"/>
  <c r="AB393" i="2"/>
  <c r="AB578" i="2" s="1"/>
  <c r="AC393" i="2"/>
  <c r="AC578" i="2" s="1"/>
  <c r="AD393" i="2"/>
  <c r="AD578" i="2" s="1"/>
  <c r="AD394" i="2"/>
  <c r="AD579" i="2" s="1"/>
  <c r="AE393" i="2"/>
  <c r="AE578" i="2" s="1"/>
  <c r="AF393" i="2"/>
  <c r="AF578" i="2" s="1"/>
  <c r="AG393" i="2"/>
  <c r="AG578" i="2" s="1"/>
  <c r="AH393" i="2"/>
  <c r="AH578" i="2" s="1"/>
  <c r="AI393" i="2"/>
  <c r="AI578" i="2" s="1"/>
  <c r="AJ393" i="2"/>
  <c r="AJ578" i="2" s="1"/>
  <c r="AK393" i="2"/>
  <c r="AK578" i="2" s="1"/>
  <c r="AL393" i="2"/>
  <c r="AL578" i="2" s="1"/>
  <c r="AM393" i="2"/>
  <c r="AM678" i="2" s="1"/>
  <c r="AN393" i="2"/>
  <c r="AN578" i="2" s="1"/>
  <c r="AO393" i="2"/>
  <c r="AO578" i="2" s="1"/>
  <c r="AP393" i="2"/>
  <c r="AP578" i="2" s="1"/>
  <c r="AR393" i="2"/>
  <c r="AR578" i="2" s="1"/>
  <c r="AS393" i="2"/>
  <c r="AS578" i="2" s="1"/>
  <c r="AT393" i="2"/>
  <c r="AT578" i="2" s="1"/>
  <c r="AU393" i="2"/>
  <c r="AU578" i="2" s="1"/>
  <c r="D394" i="2"/>
  <c r="D579" i="2" s="1"/>
  <c r="E394" i="2"/>
  <c r="E579" i="2" s="1"/>
  <c r="F394" i="2"/>
  <c r="F579" i="2" s="1"/>
  <c r="G394" i="2"/>
  <c r="G579" i="2" s="1"/>
  <c r="H394" i="2"/>
  <c r="I394" i="2"/>
  <c r="I579" i="2" s="1"/>
  <c r="J394" i="2"/>
  <c r="J579" i="2" s="1"/>
  <c r="K394" i="2"/>
  <c r="K579" i="2" s="1"/>
  <c r="L394" i="2"/>
  <c r="L579" i="2" s="1"/>
  <c r="M394" i="2"/>
  <c r="M579" i="2" s="1"/>
  <c r="N394" i="2"/>
  <c r="N579" i="2" s="1"/>
  <c r="O394" i="2"/>
  <c r="P394" i="2"/>
  <c r="P579" i="2" s="1"/>
  <c r="Q394" i="2"/>
  <c r="Q579" i="2" s="1"/>
  <c r="R394" i="2"/>
  <c r="R579" i="2" s="1"/>
  <c r="S394" i="2"/>
  <c r="S579" i="2" s="1"/>
  <c r="U394" i="2"/>
  <c r="U579" i="2" s="1"/>
  <c r="V394" i="2"/>
  <c r="W394" i="2"/>
  <c r="Y394" i="2"/>
  <c r="Y579" i="2" s="1"/>
  <c r="Z394" i="2"/>
  <c r="Z579" i="2" s="1"/>
  <c r="AA394" i="2"/>
  <c r="AA579" i="2" s="1"/>
  <c r="AB394" i="2"/>
  <c r="AB579" i="2" s="1"/>
  <c r="AC394" i="2"/>
  <c r="AC579" i="2" s="1"/>
  <c r="AE394" i="2"/>
  <c r="AE579" i="2" s="1"/>
  <c r="AF394" i="2"/>
  <c r="AF579" i="2" s="1"/>
  <c r="AG394" i="2"/>
  <c r="AG579" i="2" s="1"/>
  <c r="AH394" i="2"/>
  <c r="AI394" i="2"/>
  <c r="AI579" i="2" s="1"/>
  <c r="AJ394" i="2"/>
  <c r="AJ579" i="2" s="1"/>
  <c r="AK394" i="2"/>
  <c r="AK579" i="2" s="1"/>
  <c r="AL394" i="2"/>
  <c r="AL579" i="2" s="1"/>
  <c r="AM394" i="2"/>
  <c r="AM579" i="2" s="1"/>
  <c r="AN394" i="2"/>
  <c r="AN579" i="2" s="1"/>
  <c r="AO394" i="2"/>
  <c r="AO579" i="2" s="1"/>
  <c r="AP394" i="2"/>
  <c r="AP579" i="2" s="1"/>
  <c r="AR394" i="2"/>
  <c r="AR579" i="2" s="1"/>
  <c r="AS394" i="2"/>
  <c r="AS579" i="2" s="1"/>
  <c r="AT394" i="2"/>
  <c r="AT579" i="2" s="1"/>
  <c r="AU394" i="2"/>
  <c r="AJ683" i="2"/>
  <c r="AN683" i="2"/>
  <c r="AP683" i="2"/>
  <c r="A508" i="2"/>
  <c r="F468" i="2"/>
  <c r="R468" i="2"/>
  <c r="V468" i="2"/>
  <c r="W468" i="2"/>
  <c r="Z468" i="2"/>
  <c r="AB468" i="2"/>
  <c r="AR468" i="2"/>
  <c r="AS468" i="2"/>
  <c r="AV468" i="2"/>
  <c r="A509" i="2"/>
  <c r="C469" i="2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F469" i="2"/>
  <c r="R469" i="2"/>
  <c r="V469" i="2"/>
  <c r="W469" i="2"/>
  <c r="AB469" i="2"/>
  <c r="AR469" i="2"/>
  <c r="AS469" i="2"/>
  <c r="AV469" i="2"/>
  <c r="A510" i="2"/>
  <c r="F470" i="2"/>
  <c r="R470" i="2"/>
  <c r="V470" i="2"/>
  <c r="W470" i="2"/>
  <c r="AB470" i="2"/>
  <c r="AR470" i="2"/>
  <c r="AS470" i="2"/>
  <c r="AV470" i="2"/>
  <c r="A511" i="2"/>
  <c r="F471" i="2"/>
  <c r="R471" i="2"/>
  <c r="V471" i="2"/>
  <c r="W471" i="2"/>
  <c r="AB471" i="2"/>
  <c r="AR471" i="2"/>
  <c r="AS471" i="2"/>
  <c r="AV471" i="2"/>
  <c r="F472" i="2"/>
  <c r="F798" i="2" s="1"/>
  <c r="R472" i="2"/>
  <c r="V472" i="2"/>
  <c r="W472" i="2"/>
  <c r="AB472" i="2"/>
  <c r="AR472" i="2"/>
  <c r="AS472" i="2"/>
  <c r="AV472" i="2"/>
  <c r="AX472" i="2"/>
  <c r="F473" i="2"/>
  <c r="R473" i="2"/>
  <c r="V473" i="2"/>
  <c r="W473" i="2"/>
  <c r="AB473" i="2"/>
  <c r="AL473" i="2"/>
  <c r="AR473" i="2"/>
  <c r="AS473" i="2"/>
  <c r="AV473" i="2"/>
  <c r="AX473" i="2"/>
  <c r="F474" i="2"/>
  <c r="R474" i="2"/>
  <c r="V474" i="2"/>
  <c r="W474" i="2"/>
  <c r="AB474" i="2"/>
  <c r="AR474" i="2"/>
  <c r="AS474" i="2"/>
  <c r="AV474" i="2"/>
  <c r="F475" i="2"/>
  <c r="R475" i="2"/>
  <c r="V475" i="2"/>
  <c r="W475" i="2"/>
  <c r="AB475" i="2"/>
  <c r="AR475" i="2"/>
  <c r="AS475" i="2"/>
  <c r="AV475" i="2"/>
  <c r="AX475" i="2"/>
  <c r="D476" i="2"/>
  <c r="F476" i="2"/>
  <c r="R476" i="2"/>
  <c r="V476" i="2"/>
  <c r="W476" i="2"/>
  <c r="AB476" i="2"/>
  <c r="AR476" i="2"/>
  <c r="AS476" i="2"/>
  <c r="AS477" i="2"/>
  <c r="AS478" i="2"/>
  <c r="AS479" i="2"/>
  <c r="AV476" i="2"/>
  <c r="AX476" i="2"/>
  <c r="F477" i="2"/>
  <c r="R477" i="2"/>
  <c r="V477" i="2"/>
  <c r="W477" i="2"/>
  <c r="AB477" i="2"/>
  <c r="AR477" i="2"/>
  <c r="AV477" i="2"/>
  <c r="AX477" i="2"/>
  <c r="F478" i="2"/>
  <c r="R478" i="2"/>
  <c r="V478" i="2"/>
  <c r="W478" i="2"/>
  <c r="AB478" i="2"/>
  <c r="AR478" i="2"/>
  <c r="AV478" i="2"/>
  <c r="F479" i="2"/>
  <c r="R479" i="2"/>
  <c r="V479" i="2"/>
  <c r="W479" i="2"/>
  <c r="AB479" i="2"/>
  <c r="AR479" i="2"/>
  <c r="AV479" i="2"/>
  <c r="AX479" i="2"/>
  <c r="F480" i="2"/>
  <c r="R480" i="2"/>
  <c r="V480" i="2"/>
  <c r="V800" i="2" s="1"/>
  <c r="W480" i="2"/>
  <c r="AB480" i="2"/>
  <c r="AR480" i="2"/>
  <c r="AS480" i="2"/>
  <c r="AV480" i="2"/>
  <c r="AX480" i="2"/>
  <c r="F481" i="2"/>
  <c r="R481" i="2"/>
  <c r="V481" i="2"/>
  <c r="W481" i="2"/>
  <c r="AB481" i="2"/>
  <c r="AR481" i="2"/>
  <c r="AS481" i="2"/>
  <c r="AV481" i="2"/>
  <c r="AX481" i="2"/>
  <c r="F482" i="2"/>
  <c r="R482" i="2"/>
  <c r="V482" i="2"/>
  <c r="W482" i="2"/>
  <c r="AB482" i="2"/>
  <c r="AR482" i="2"/>
  <c r="AS482" i="2"/>
  <c r="AV482" i="2"/>
  <c r="F483" i="2"/>
  <c r="R483" i="2"/>
  <c r="V483" i="2"/>
  <c r="W483" i="2"/>
  <c r="AB483" i="2"/>
  <c r="AR483" i="2"/>
  <c r="AS483" i="2"/>
  <c r="AV483" i="2"/>
  <c r="F484" i="2"/>
  <c r="R484" i="2"/>
  <c r="V484" i="2"/>
  <c r="V485" i="2"/>
  <c r="V486" i="2"/>
  <c r="V487" i="2"/>
  <c r="W484" i="2"/>
  <c r="AB484" i="2"/>
  <c r="AR484" i="2"/>
  <c r="AS484" i="2"/>
  <c r="AV484" i="2"/>
  <c r="AX484" i="2"/>
  <c r="F485" i="2"/>
  <c r="R485" i="2"/>
  <c r="W485" i="2"/>
  <c r="AB485" i="2"/>
  <c r="AR485" i="2"/>
  <c r="AS485" i="2"/>
  <c r="AV485" i="2"/>
  <c r="AX485" i="2"/>
  <c r="F486" i="2"/>
  <c r="R486" i="2"/>
  <c r="W486" i="2"/>
  <c r="AB486" i="2"/>
  <c r="AR486" i="2"/>
  <c r="AR487" i="2"/>
  <c r="AS486" i="2"/>
  <c r="AV486" i="2"/>
  <c r="AX486" i="2"/>
  <c r="F487" i="2"/>
  <c r="R487" i="2"/>
  <c r="W487" i="2"/>
  <c r="AB487" i="2"/>
  <c r="AS487" i="2"/>
  <c r="AV487" i="2"/>
  <c r="AX487" i="2"/>
  <c r="F488" i="2"/>
  <c r="R488" i="2"/>
  <c r="R489" i="2"/>
  <c r="R490" i="2"/>
  <c r="R491" i="2"/>
  <c r="V488" i="2"/>
  <c r="W488" i="2"/>
  <c r="AB488" i="2"/>
  <c r="AR488" i="2"/>
  <c r="AS488" i="2"/>
  <c r="AV488" i="2"/>
  <c r="AX488" i="2"/>
  <c r="F489" i="2"/>
  <c r="V489" i="2"/>
  <c r="V490" i="2"/>
  <c r="V491" i="2"/>
  <c r="W489" i="2"/>
  <c r="AB489" i="2"/>
  <c r="AR489" i="2"/>
  <c r="AR490" i="2"/>
  <c r="AR491" i="2"/>
  <c r="AS489" i="2"/>
  <c r="AV489" i="2"/>
  <c r="F490" i="2"/>
  <c r="W490" i="2"/>
  <c r="AB490" i="2"/>
  <c r="AS490" i="2"/>
  <c r="AS491" i="2"/>
  <c r="AV490" i="2"/>
  <c r="F491" i="2"/>
  <c r="W491" i="2"/>
  <c r="AB491" i="2"/>
  <c r="AV491" i="2"/>
  <c r="AX491" i="2"/>
  <c r="F492" i="2"/>
  <c r="R492" i="2"/>
  <c r="V492" i="2"/>
  <c r="W492" i="2"/>
  <c r="W493" i="2"/>
  <c r="W494" i="2"/>
  <c r="W495" i="2"/>
  <c r="AB492" i="2"/>
  <c r="AR492" i="2"/>
  <c r="AS492" i="2"/>
  <c r="AV492" i="2"/>
  <c r="F493" i="2"/>
  <c r="F494" i="2"/>
  <c r="F495" i="2"/>
  <c r="R493" i="2"/>
  <c r="V493" i="2"/>
  <c r="AB493" i="2"/>
  <c r="AR493" i="2"/>
  <c r="AS493" i="2"/>
  <c r="AV493" i="2"/>
  <c r="AX493" i="2"/>
  <c r="R494" i="2"/>
  <c r="V494" i="2"/>
  <c r="AB494" i="2"/>
  <c r="AR494" i="2"/>
  <c r="AS494" i="2"/>
  <c r="AV494" i="2"/>
  <c r="AX494" i="2"/>
  <c r="R495" i="2"/>
  <c r="V495" i="2"/>
  <c r="AB495" i="2"/>
  <c r="AR495" i="2"/>
  <c r="AS495" i="2"/>
  <c r="AV495" i="2"/>
  <c r="AX495" i="2"/>
  <c r="F496" i="2"/>
  <c r="R496" i="2"/>
  <c r="V496" i="2"/>
  <c r="W496" i="2"/>
  <c r="AB496" i="2"/>
  <c r="AR496" i="2"/>
  <c r="AS496" i="2"/>
  <c r="AS497" i="2"/>
  <c r="AS498" i="2"/>
  <c r="AS499" i="2"/>
  <c r="AV496" i="2"/>
  <c r="F497" i="2"/>
  <c r="R497" i="2"/>
  <c r="V497" i="2"/>
  <c r="W497" i="2"/>
  <c r="AB497" i="2"/>
  <c r="AR497" i="2"/>
  <c r="AV497" i="2"/>
  <c r="F498" i="2"/>
  <c r="R498" i="2"/>
  <c r="V498" i="2"/>
  <c r="W498" i="2"/>
  <c r="AB498" i="2"/>
  <c r="AB499" i="2"/>
  <c r="AR498" i="2"/>
  <c r="AV498" i="2"/>
  <c r="AX498" i="2"/>
  <c r="F499" i="2"/>
  <c r="R499" i="2"/>
  <c r="V499" i="2"/>
  <c r="W499" i="2"/>
  <c r="AR499" i="2"/>
  <c r="AV499" i="2"/>
  <c r="AX499" i="2"/>
  <c r="F500" i="2"/>
  <c r="R500" i="2"/>
  <c r="V500" i="2"/>
  <c r="W500" i="2"/>
  <c r="AB500" i="2"/>
  <c r="AR500" i="2"/>
  <c r="AR501" i="2"/>
  <c r="AR502" i="2"/>
  <c r="AR503" i="2"/>
  <c r="AS500" i="2"/>
  <c r="AV500" i="2"/>
  <c r="AX500" i="2"/>
  <c r="F501" i="2"/>
  <c r="R501" i="2"/>
  <c r="R502" i="2"/>
  <c r="R503" i="2"/>
  <c r="V501" i="2"/>
  <c r="W501" i="2"/>
  <c r="W502" i="2"/>
  <c r="W503" i="2"/>
  <c r="AB501" i="2"/>
  <c r="AS501" i="2"/>
  <c r="AV501" i="2"/>
  <c r="AX501" i="2"/>
  <c r="F502" i="2"/>
  <c r="V502" i="2"/>
  <c r="AB502" i="2"/>
  <c r="AS502" i="2"/>
  <c r="AV502" i="2"/>
  <c r="AX502" i="2"/>
  <c r="F503" i="2"/>
  <c r="V503" i="2"/>
  <c r="AB503" i="2"/>
  <c r="AS503" i="2"/>
  <c r="AV503" i="2"/>
  <c r="AX503" i="2"/>
  <c r="F504" i="2"/>
  <c r="R504" i="2"/>
  <c r="V504" i="2"/>
  <c r="W504" i="2"/>
  <c r="AB504" i="2"/>
  <c r="AR504" i="2"/>
  <c r="AS504" i="2"/>
  <c r="AS505" i="2"/>
  <c r="AS506" i="2"/>
  <c r="AS507" i="2"/>
  <c r="AV504" i="2"/>
  <c r="AX504" i="2"/>
  <c r="F505" i="2"/>
  <c r="R505" i="2"/>
  <c r="V505" i="2"/>
  <c r="V506" i="2"/>
  <c r="V507" i="2"/>
  <c r="W505" i="2"/>
  <c r="AB505" i="2"/>
  <c r="AB506" i="2"/>
  <c r="AB507" i="2"/>
  <c r="AR505" i="2"/>
  <c r="AV505" i="2"/>
  <c r="AX505" i="2"/>
  <c r="F506" i="2"/>
  <c r="R506" i="2"/>
  <c r="R507" i="2"/>
  <c r="W506" i="2"/>
  <c r="AR506" i="2"/>
  <c r="AV506" i="2"/>
  <c r="F507" i="2"/>
  <c r="W507" i="2"/>
  <c r="AR507" i="2"/>
  <c r="AV507" i="2"/>
  <c r="AX507" i="2"/>
  <c r="F508" i="2"/>
  <c r="R508" i="2"/>
  <c r="U508" i="2"/>
  <c r="V508" i="2"/>
  <c r="V509" i="2"/>
  <c r="V510" i="2"/>
  <c r="V511" i="2"/>
  <c r="W508" i="2"/>
  <c r="AB508" i="2"/>
  <c r="AR508" i="2"/>
  <c r="AR509" i="2"/>
  <c r="AR510" i="2"/>
  <c r="AR511" i="2"/>
  <c r="AS508" i="2"/>
  <c r="AV508" i="2"/>
  <c r="AX508" i="2"/>
  <c r="F509" i="2"/>
  <c r="R509" i="2"/>
  <c r="W509" i="2"/>
  <c r="AB509" i="2"/>
  <c r="AS509" i="2"/>
  <c r="AV509" i="2"/>
  <c r="AX509" i="2"/>
  <c r="F510" i="2"/>
  <c r="R510" i="2"/>
  <c r="U510" i="2"/>
  <c r="W510" i="2"/>
  <c r="AB510" i="2"/>
  <c r="AS510" i="2"/>
  <c r="AV510" i="2"/>
  <c r="AX510" i="2"/>
  <c r="F511" i="2"/>
  <c r="R511" i="2"/>
  <c r="U511" i="2"/>
  <c r="W511" i="2"/>
  <c r="AB511" i="2"/>
  <c r="AS511" i="2"/>
  <c r="AV511" i="2"/>
  <c r="AX511" i="2"/>
  <c r="G512" i="2"/>
  <c r="U512" i="2"/>
  <c r="AC512" i="2"/>
  <c r="AV512" i="2"/>
  <c r="AX512" i="2"/>
  <c r="G513" i="2"/>
  <c r="AC513" i="2"/>
  <c r="AV513" i="2"/>
  <c r="AX513" i="2"/>
  <c r="G514" i="2"/>
  <c r="AC514" i="2"/>
  <c r="AV514" i="2"/>
  <c r="AX514" i="2"/>
  <c r="G515" i="2"/>
  <c r="AC515" i="2"/>
  <c r="AV515" i="2"/>
  <c r="AX515" i="2"/>
  <c r="G516" i="2"/>
  <c r="H516" i="2"/>
  <c r="V516" i="2"/>
  <c r="AC516" i="2"/>
  <c r="AL516" i="2"/>
  <c r="AV516" i="2"/>
  <c r="AX516" i="2"/>
  <c r="F517" i="2"/>
  <c r="G517" i="2"/>
  <c r="R517" i="2"/>
  <c r="R519" i="2"/>
  <c r="AC517" i="2"/>
  <c r="AS517" i="2"/>
  <c r="AV517" i="2"/>
  <c r="AX517" i="2"/>
  <c r="G518" i="2"/>
  <c r="V518" i="2"/>
  <c r="AB518" i="2"/>
  <c r="AC518" i="2"/>
  <c r="AV518" i="2"/>
  <c r="AX518" i="2"/>
  <c r="G519" i="2"/>
  <c r="S519" i="2"/>
  <c r="AC519" i="2"/>
  <c r="AE519" i="2"/>
  <c r="AK519" i="2"/>
  <c r="AV519" i="2"/>
  <c r="AX519" i="2"/>
  <c r="G520" i="2"/>
  <c r="H520" i="2"/>
  <c r="AC520" i="2"/>
  <c r="AR520" i="2"/>
  <c r="AV520" i="2"/>
  <c r="AX520" i="2"/>
  <c r="G521" i="2"/>
  <c r="V521" i="2"/>
  <c r="AC521" i="2"/>
  <c r="AK521" i="2"/>
  <c r="AR521" i="2"/>
  <c r="AV521" i="2"/>
  <c r="AX521" i="2"/>
  <c r="F522" i="2"/>
  <c r="G522" i="2"/>
  <c r="AC522" i="2"/>
  <c r="AV522" i="2"/>
  <c r="AX522" i="2"/>
  <c r="F523" i="2"/>
  <c r="G523" i="2"/>
  <c r="P523" i="2"/>
  <c r="W523" i="2"/>
  <c r="AC523" i="2"/>
  <c r="AV523" i="2"/>
  <c r="AX523" i="2"/>
  <c r="G524" i="2"/>
  <c r="AB524" i="2"/>
  <c r="AC524" i="2"/>
  <c r="AV524" i="2"/>
  <c r="AX524" i="2"/>
  <c r="F525" i="2"/>
  <c r="F526" i="2"/>
  <c r="G525" i="2"/>
  <c r="AC525" i="2"/>
  <c r="AV525" i="2"/>
  <c r="AX525" i="2"/>
  <c r="G526" i="2"/>
  <c r="AB526" i="2"/>
  <c r="AC526" i="2"/>
  <c r="AV526" i="2"/>
  <c r="AX526" i="2"/>
  <c r="G527" i="2"/>
  <c r="AC527" i="2"/>
  <c r="AR527" i="2"/>
  <c r="AV527" i="2"/>
  <c r="AX527" i="2"/>
  <c r="D528" i="2"/>
  <c r="H528" i="2"/>
  <c r="S528" i="2"/>
  <c r="S812" i="2" s="1"/>
  <c r="Y528" i="2"/>
  <c r="Z528" i="2"/>
  <c r="AA528" i="2"/>
  <c r="AQ531" i="2"/>
  <c r="AT528" i="2"/>
  <c r="AV528" i="2"/>
  <c r="AX528" i="2"/>
  <c r="AA529" i="2"/>
  <c r="AC529" i="2"/>
  <c r="AD529" i="2"/>
  <c r="AG529" i="2"/>
  <c r="AI529" i="2"/>
  <c r="AO529" i="2"/>
  <c r="AS531" i="2"/>
  <c r="AU529" i="2"/>
  <c r="AV529" i="2"/>
  <c r="AX529" i="2"/>
  <c r="AK530" i="2"/>
  <c r="AV530" i="2"/>
  <c r="AX530" i="2"/>
  <c r="P531" i="2"/>
  <c r="T531" i="2"/>
  <c r="AC531" i="2"/>
  <c r="AF531" i="2"/>
  <c r="AV531" i="2"/>
  <c r="AX531" i="2"/>
  <c r="D532" i="2"/>
  <c r="E532" i="2"/>
  <c r="H533" i="2"/>
  <c r="H535" i="2"/>
  <c r="L532" i="2"/>
  <c r="M534" i="2"/>
  <c r="AN532" i="2"/>
  <c r="AV532" i="2"/>
  <c r="AX532" i="2"/>
  <c r="D533" i="2"/>
  <c r="G533" i="2"/>
  <c r="K533" i="2"/>
  <c r="N533" i="2"/>
  <c r="V533" i="2"/>
  <c r="X533" i="2"/>
  <c r="AA533" i="2"/>
  <c r="AJ533" i="2"/>
  <c r="AV533" i="2"/>
  <c r="AX533" i="2"/>
  <c r="Y535" i="2"/>
  <c r="AB534" i="2"/>
  <c r="AQ534" i="2"/>
  <c r="AR534" i="2"/>
  <c r="AV534" i="2"/>
  <c r="AX534" i="2"/>
  <c r="O535" i="2"/>
  <c r="P535" i="2"/>
  <c r="V535" i="2"/>
  <c r="AH535" i="2"/>
  <c r="AL535" i="2"/>
  <c r="AQ535" i="2"/>
  <c r="AV535" i="2"/>
  <c r="AX535" i="2"/>
  <c r="G536" i="2"/>
  <c r="AF536" i="2"/>
  <c r="AM536" i="2"/>
  <c r="AV536" i="2"/>
  <c r="AX536" i="2"/>
  <c r="D537" i="2"/>
  <c r="J537" i="2"/>
  <c r="P537" i="2"/>
  <c r="R537" i="2"/>
  <c r="T537" i="2"/>
  <c r="V537" i="2"/>
  <c r="AA537" i="2"/>
  <c r="AP537" i="2"/>
  <c r="AQ537" i="2"/>
  <c r="AR538" i="2"/>
  <c r="AT537" i="2"/>
  <c r="AT539" i="2"/>
  <c r="AV537" i="2"/>
  <c r="AX537" i="2"/>
  <c r="D538" i="2"/>
  <c r="U538" i="2"/>
  <c r="AJ538" i="2"/>
  <c r="AN538" i="2"/>
  <c r="AV538" i="2"/>
  <c r="AX538" i="2"/>
  <c r="AA539" i="2"/>
  <c r="AO539" i="2"/>
  <c r="AV539" i="2"/>
  <c r="AX539" i="2"/>
  <c r="P540" i="2"/>
  <c r="P542" i="2"/>
  <c r="U540" i="2"/>
  <c r="AC540" i="2"/>
  <c r="AK540" i="2"/>
  <c r="AV540" i="2"/>
  <c r="AX540" i="2"/>
  <c r="S541" i="2"/>
  <c r="T541" i="2"/>
  <c r="AF541" i="2"/>
  <c r="AH541" i="2"/>
  <c r="AV541" i="2"/>
  <c r="AX541" i="2"/>
  <c r="S542" i="2"/>
  <c r="W542" i="2"/>
  <c r="X543" i="2"/>
  <c r="X815" i="2" s="1"/>
  <c r="Y542" i="2"/>
  <c r="AE542" i="2"/>
  <c r="AK542" i="2"/>
  <c r="AN542" i="2"/>
  <c r="AV542" i="2"/>
  <c r="AX542" i="2"/>
  <c r="D543" i="2"/>
  <c r="L543" i="2"/>
  <c r="R543" i="2"/>
  <c r="AV543" i="2"/>
  <c r="AX543" i="2"/>
  <c r="F545" i="2"/>
  <c r="P544" i="2"/>
  <c r="Q544" i="2"/>
  <c r="U544" i="2"/>
  <c r="Z547" i="2"/>
  <c r="AP544" i="2"/>
  <c r="AV544" i="2"/>
  <c r="AX544" i="2"/>
  <c r="I545" i="2"/>
  <c r="AT545" i="2"/>
  <c r="AV545" i="2"/>
  <c r="AX545" i="2"/>
  <c r="I546" i="2"/>
  <c r="J546" i="2"/>
  <c r="O546" i="2"/>
  <c r="R547" i="2"/>
  <c r="U546" i="2"/>
  <c r="AC546" i="2"/>
  <c r="AD546" i="2"/>
  <c r="AG546" i="2"/>
  <c r="AK546" i="2"/>
  <c r="AS546" i="2"/>
  <c r="AV546" i="2"/>
  <c r="AX546" i="2"/>
  <c r="N547" i="2"/>
  <c r="Q547" i="2"/>
  <c r="AP547" i="2"/>
  <c r="AV547" i="2"/>
  <c r="AX547" i="2"/>
  <c r="G548" i="2"/>
  <c r="M548" i="2"/>
  <c r="N548" i="2"/>
  <c r="AL550" i="2"/>
  <c r="AM548" i="2"/>
  <c r="AV548" i="2"/>
  <c r="AX548" i="2"/>
  <c r="U549" i="2"/>
  <c r="AO549" i="2"/>
  <c r="AP549" i="2"/>
  <c r="AS551" i="2"/>
  <c r="AV549" i="2"/>
  <c r="AX549" i="2"/>
  <c r="M550" i="2"/>
  <c r="O550" i="2"/>
  <c r="U550" i="2"/>
  <c r="AQ550" i="2"/>
  <c r="AV550" i="2"/>
  <c r="AX550" i="2"/>
  <c r="J551" i="2"/>
  <c r="Q551" i="2"/>
  <c r="AH551" i="2"/>
  <c r="AK551" i="2"/>
  <c r="AV551" i="2"/>
  <c r="AX551" i="2"/>
  <c r="G552" i="2"/>
  <c r="M552" i="2"/>
  <c r="U552" i="2"/>
  <c r="V555" i="2"/>
  <c r="AG553" i="2"/>
  <c r="AM552" i="2"/>
  <c r="AP553" i="2"/>
  <c r="AP554" i="2"/>
  <c r="AT553" i="2"/>
  <c r="AT554" i="2"/>
  <c r="AT555" i="2"/>
  <c r="AV552" i="2"/>
  <c r="AX552" i="2"/>
  <c r="R553" i="2"/>
  <c r="Z553" i="2"/>
  <c r="AE553" i="2"/>
  <c r="AV553" i="2"/>
  <c r="AX553" i="2"/>
  <c r="N554" i="2"/>
  <c r="Q555" i="2"/>
  <c r="AC554" i="2"/>
  <c r="AD554" i="2"/>
  <c r="AH555" i="2"/>
  <c r="AL555" i="2"/>
  <c r="AS554" i="2"/>
  <c r="AV554" i="2"/>
  <c r="AX554" i="2"/>
  <c r="I555" i="2"/>
  <c r="Y555" i="2"/>
  <c r="AD555" i="2"/>
  <c r="AV555" i="2"/>
  <c r="AX555" i="2"/>
  <c r="E556" i="2"/>
  <c r="J557" i="2"/>
  <c r="M556" i="2"/>
  <c r="U556" i="2"/>
  <c r="AC556" i="2"/>
  <c r="AK556" i="2"/>
  <c r="AP556" i="2"/>
  <c r="AV556" i="2"/>
  <c r="AX556" i="2"/>
  <c r="F557" i="2"/>
  <c r="N557" i="2"/>
  <c r="Q557" i="2"/>
  <c r="R557" i="2"/>
  <c r="Y557" i="2"/>
  <c r="Z557" i="2"/>
  <c r="AC558" i="2"/>
  <c r="AI557" i="2"/>
  <c r="AT558" i="2"/>
  <c r="AV557" i="2"/>
  <c r="AX557" i="2"/>
  <c r="F558" i="2"/>
  <c r="M558" i="2"/>
  <c r="N558" i="2"/>
  <c r="Z558" i="2"/>
  <c r="AH559" i="2"/>
  <c r="AK558" i="2"/>
  <c r="AV558" i="2"/>
  <c r="AX558" i="2"/>
  <c r="C559" i="2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Q559" i="2"/>
  <c r="AV559" i="2"/>
  <c r="AX559" i="2"/>
  <c r="N560" i="2"/>
  <c r="Z560" i="2"/>
  <c r="AE560" i="2"/>
  <c r="AV560" i="2"/>
  <c r="AX560" i="2"/>
  <c r="G561" i="2"/>
  <c r="N563" i="2"/>
  <c r="Y561" i="2"/>
  <c r="AE561" i="2"/>
  <c r="AL561" i="2"/>
  <c r="AV561" i="2"/>
  <c r="AX561" i="2"/>
  <c r="M562" i="2"/>
  <c r="AD562" i="2"/>
  <c r="AO562" i="2"/>
  <c r="AV562" i="2"/>
  <c r="AX562" i="2"/>
  <c r="P563" i="2"/>
  <c r="AT563" i="2"/>
  <c r="AV563" i="2"/>
  <c r="AX563" i="2"/>
  <c r="N564" i="2"/>
  <c r="AC564" i="2"/>
  <c r="AP564" i="2"/>
  <c r="AV564" i="2"/>
  <c r="AX564" i="2"/>
  <c r="E566" i="2"/>
  <c r="M565" i="2"/>
  <c r="AN565" i="2"/>
  <c r="AR567" i="2"/>
  <c r="AV565" i="2"/>
  <c r="AX565" i="2"/>
  <c r="N566" i="2"/>
  <c r="AH566" i="2"/>
  <c r="AI566" i="2"/>
  <c r="AM566" i="2"/>
  <c r="AV566" i="2"/>
  <c r="AX566" i="2"/>
  <c r="AV567" i="2"/>
  <c r="AX567" i="2"/>
  <c r="Y568" i="2"/>
  <c r="AC568" i="2"/>
  <c r="AT568" i="2"/>
  <c r="AT569" i="2"/>
  <c r="AV568" i="2"/>
  <c r="AX568" i="2"/>
  <c r="Z569" i="2"/>
  <c r="AL569" i="2"/>
  <c r="AV569" i="2"/>
  <c r="AX569" i="2"/>
  <c r="E570" i="2"/>
  <c r="Q570" i="2"/>
  <c r="AD571" i="2"/>
  <c r="AV570" i="2"/>
  <c r="AX570" i="2"/>
  <c r="Z571" i="2"/>
  <c r="AC571" i="2"/>
  <c r="AV571" i="2"/>
  <c r="AX571" i="2"/>
  <c r="J574" i="2"/>
  <c r="AV572" i="2"/>
  <c r="AX572" i="2"/>
  <c r="AV573" i="2"/>
  <c r="AX573" i="2"/>
  <c r="AV574" i="2"/>
  <c r="AX574" i="2"/>
  <c r="AV575" i="2"/>
  <c r="AX575" i="2"/>
  <c r="N577" i="2"/>
  <c r="O576" i="2"/>
  <c r="S576" i="2"/>
  <c r="T578" i="2"/>
  <c r="X576" i="2"/>
  <c r="AV576" i="2"/>
  <c r="AX576" i="2"/>
  <c r="AV577" i="2"/>
  <c r="AX577" i="2"/>
  <c r="O578" i="2"/>
  <c r="AV578" i="2"/>
  <c r="AX578" i="2"/>
  <c r="H579" i="2"/>
  <c r="O579" i="2"/>
  <c r="V579" i="2"/>
  <c r="W579" i="2"/>
  <c r="AU579" i="2"/>
  <c r="AV579" i="2"/>
  <c r="AX579" i="2"/>
  <c r="F654" i="2"/>
  <c r="E703" i="2" s="1"/>
  <c r="E907" i="2" s="1"/>
  <c r="Q298" i="2"/>
  <c r="AS655" i="2"/>
  <c r="AB656" i="2"/>
  <c r="P705" i="2" s="1"/>
  <c r="AS656" i="2"/>
  <c r="V659" i="2"/>
  <c r="W665" i="2"/>
  <c r="L666" i="2"/>
  <c r="N667" i="2"/>
  <c r="AH667" i="2"/>
  <c r="AQ667" i="2"/>
  <c r="AD669" i="2"/>
  <c r="U670" i="2"/>
  <c r="AC671" i="2"/>
  <c r="AQ675" i="2"/>
  <c r="R679" i="2"/>
  <c r="AD679" i="2"/>
  <c r="AF679" i="2"/>
  <c r="AL679" i="2"/>
  <c r="J680" i="2"/>
  <c r="L680" i="2"/>
  <c r="Z680" i="2"/>
  <c r="AE680" i="2"/>
  <c r="AT680" i="2"/>
  <c r="F681" i="2"/>
  <c r="J681" i="2"/>
  <c r="N681" i="2"/>
  <c r="Z681" i="2"/>
  <c r="AD681" i="2"/>
  <c r="AL681" i="2"/>
  <c r="AN681" i="2"/>
  <c r="AP681" i="2"/>
  <c r="AR681" i="2"/>
  <c r="E682" i="2"/>
  <c r="M682" i="2"/>
  <c r="O682" i="2"/>
  <c r="Q682" i="2"/>
  <c r="U682" i="2"/>
  <c r="AO682" i="2"/>
  <c r="AP682" i="2"/>
  <c r="AS682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N488" i="2"/>
  <c r="AF488" i="2"/>
  <c r="D488" i="2"/>
  <c r="Y304" i="2"/>
  <c r="AI302" i="2"/>
  <c r="AJ299" i="2"/>
  <c r="H299" i="2"/>
  <c r="AF308" i="2"/>
  <c r="AQ302" i="2"/>
  <c r="N302" i="2"/>
  <c r="Z299" i="2"/>
  <c r="AO517" i="2"/>
  <c r="AQ516" i="2"/>
  <c r="AL303" i="2"/>
  <c r="AL488" i="2"/>
  <c r="AD303" i="2"/>
  <c r="I303" i="2"/>
  <c r="Y302" i="2"/>
  <c r="AT299" i="2"/>
  <c r="P299" i="2"/>
  <c r="AK475" i="2"/>
  <c r="I287" i="2"/>
  <c r="Q470" i="2"/>
  <c r="I470" i="2"/>
  <c r="AA469" i="2"/>
  <c r="P525" i="2"/>
  <c r="AP523" i="2"/>
  <c r="Z521" i="2"/>
  <c r="P519" i="2"/>
  <c r="AQ513" i="2"/>
  <c r="AF326" i="2"/>
  <c r="O326" i="2"/>
  <c r="E326" i="2"/>
  <c r="AM325" i="2"/>
  <c r="S323" i="2"/>
  <c r="U321" i="2"/>
  <c r="AP316" i="2"/>
  <c r="AH316" i="2"/>
  <c r="U311" i="2"/>
  <c r="AL312" i="2"/>
  <c r="AT309" i="2"/>
  <c r="Q683" i="2"/>
  <c r="M683" i="2"/>
  <c r="J522" i="2"/>
  <c r="AP685" i="2"/>
  <c r="AD685" i="2"/>
  <c r="Z685" i="2"/>
  <c r="R685" i="2"/>
  <c r="O685" i="2"/>
  <c r="AU686" i="2"/>
  <c r="T686" i="2"/>
  <c r="U686" i="2"/>
  <c r="R686" i="2"/>
  <c r="P686" i="2"/>
  <c r="H686" i="2"/>
  <c r="F686" i="2"/>
  <c r="D686" i="2"/>
  <c r="E686" i="2"/>
  <c r="AJ685" i="2"/>
  <c r="AB685" i="2"/>
  <c r="D685" i="2"/>
  <c r="AT685" i="2"/>
  <c r="AL685" i="2"/>
  <c r="F685" i="2"/>
  <c r="AT684" i="2"/>
  <c r="AP684" i="2"/>
  <c r="AD684" i="2"/>
  <c r="V684" i="2"/>
  <c r="R684" i="2"/>
  <c r="N684" i="2"/>
  <c r="J684" i="2"/>
  <c r="M687" i="2"/>
  <c r="AG687" i="2"/>
  <c r="AF687" i="2"/>
  <c r="M688" i="2"/>
  <c r="Q688" i="2"/>
  <c r="U688" i="2"/>
  <c r="Y688" i="2"/>
  <c r="AG688" i="2"/>
  <c r="AK688" i="2"/>
  <c r="AS688" i="2"/>
  <c r="E689" i="2"/>
  <c r="I689" i="2"/>
  <c r="M689" i="2"/>
  <c r="Q689" i="2"/>
  <c r="U689" i="2"/>
  <c r="Y689" i="2"/>
  <c r="AQ686" i="2"/>
  <c r="AI686" i="2"/>
  <c r="AG686" i="2"/>
  <c r="AC686" i="2"/>
  <c r="Y686" i="2"/>
  <c r="W686" i="2"/>
  <c r="AF685" i="2"/>
  <c r="X685" i="2"/>
  <c r="H685" i="2"/>
  <c r="G684" i="2"/>
  <c r="T687" i="2"/>
  <c r="AB687" i="2"/>
  <c r="AJ687" i="2"/>
  <c r="AF689" i="2"/>
  <c r="AR689" i="2"/>
  <c r="K687" i="2"/>
  <c r="R687" i="2"/>
  <c r="Z687" i="2"/>
  <c r="AH687" i="2"/>
  <c r="AP687" i="2"/>
  <c r="N688" i="2"/>
  <c r="O688" i="2"/>
  <c r="S688" i="2"/>
  <c r="AI688" i="2"/>
  <c r="AQ688" i="2"/>
  <c r="AH689" i="2"/>
  <c r="AP689" i="2"/>
  <c r="AT689" i="2"/>
  <c r="AN684" i="2"/>
  <c r="X684" i="2"/>
  <c r="T684" i="2"/>
  <c r="P684" i="2"/>
  <c r="L684" i="2"/>
  <c r="H684" i="2"/>
  <c r="D684" i="2"/>
  <c r="G688" i="2"/>
  <c r="W688" i="2"/>
  <c r="AE688" i="2"/>
  <c r="AU688" i="2"/>
  <c r="AA513" i="2"/>
  <c r="Y318" i="2"/>
  <c r="AE526" i="2"/>
  <c r="T688" i="2"/>
  <c r="O687" i="2"/>
  <c r="G689" i="2"/>
  <c r="W689" i="2"/>
  <c r="E305" i="2"/>
  <c r="AM301" i="2"/>
  <c r="D482" i="2"/>
  <c r="X290" i="2"/>
  <c r="X475" i="2"/>
  <c r="V525" i="2"/>
  <c r="AK674" i="2"/>
  <c r="F562" i="2"/>
  <c r="AP296" i="2"/>
  <c r="AP481" i="2"/>
  <c r="AL296" i="2"/>
  <c r="AL481" i="2"/>
  <c r="AR685" i="2"/>
  <c r="AP317" i="2"/>
  <c r="AM577" i="2"/>
  <c r="S573" i="2"/>
  <c r="L572" i="2"/>
  <c r="AG571" i="2"/>
  <c r="T571" i="2"/>
  <c r="AM569" i="2"/>
  <c r="H568" i="2"/>
  <c r="AP567" i="2"/>
  <c r="AH567" i="2"/>
  <c r="AF564" i="2"/>
  <c r="S564" i="2"/>
  <c r="AJ681" i="2"/>
  <c r="N666" i="2"/>
  <c r="O529" i="2"/>
  <c r="AG561" i="2"/>
  <c r="AA540" i="2"/>
  <c r="S540" i="2"/>
  <c r="P681" i="2"/>
  <c r="L681" i="2"/>
  <c r="H681" i="2"/>
  <c r="D681" i="2"/>
  <c r="S568" i="2"/>
  <c r="F530" i="2"/>
  <c r="AO528" i="2"/>
  <c r="AL528" i="2"/>
  <c r="AK515" i="2"/>
  <c r="AH685" i="2"/>
  <c r="D682" i="2"/>
  <c r="D731" i="2" s="1"/>
  <c r="D935" i="2" s="1"/>
  <c r="P680" i="2"/>
  <c r="AM682" i="2"/>
  <c r="S682" i="2"/>
  <c r="G682" i="2"/>
  <c r="AU681" i="2"/>
  <c r="AQ680" i="2"/>
  <c r="AM680" i="2"/>
  <c r="AM679" i="2"/>
  <c r="O679" i="2"/>
  <c r="AP667" i="2"/>
  <c r="Q532" i="2"/>
  <c r="G528" i="2"/>
  <c r="H668" i="2"/>
  <c r="Y683" i="2"/>
  <c r="U683" i="2"/>
  <c r="H688" i="2"/>
  <c r="D691" i="2"/>
  <c r="F691" i="2"/>
  <c r="R691" i="2"/>
  <c r="AF691" i="2"/>
  <c r="AI691" i="2"/>
  <c r="AQ691" i="2"/>
  <c r="AU317" i="2"/>
  <c r="AA687" i="2"/>
  <c r="AQ687" i="2"/>
  <c r="Q691" i="2"/>
  <c r="W691" i="2"/>
  <c r="AG691" i="2"/>
  <c r="R740" i="2" s="1"/>
  <c r="AK691" i="2"/>
  <c r="AU691" i="2"/>
  <c r="O689" i="2"/>
  <c r="S689" i="2"/>
  <c r="V691" i="2"/>
  <c r="AS691" i="2"/>
  <c r="L691" i="2"/>
  <c r="AC691" i="2"/>
  <c r="AH691" i="2"/>
  <c r="AP691" i="2"/>
  <c r="AR691" i="2"/>
  <c r="AS569" i="2"/>
  <c r="AB538" i="2"/>
  <c r="AC532" i="2"/>
  <c r="AC813" i="2" s="1"/>
  <c r="AG319" i="2"/>
  <c r="AG309" i="2"/>
  <c r="G570" i="2"/>
  <c r="X563" i="2"/>
  <c r="AN552" i="2"/>
  <c r="AJ548" i="2"/>
  <c r="AN544" i="2"/>
  <c r="X544" i="2"/>
  <c r="D544" i="2"/>
  <c r="AK541" i="2"/>
  <c r="AO540" i="2"/>
  <c r="D540" i="2"/>
  <c r="D539" i="2"/>
  <c r="AS538" i="2"/>
  <c r="AO522" i="2"/>
  <c r="L517" i="2"/>
  <c r="AL683" i="2"/>
  <c r="G683" i="2"/>
  <c r="AF682" i="2"/>
  <c r="AB682" i="2"/>
  <c r="AF681" i="2"/>
  <c r="AB681" i="2"/>
  <c r="T681" i="2"/>
  <c r="AR680" i="2"/>
  <c r="AN680" i="2"/>
  <c r="AF680" i="2"/>
  <c r="AB680" i="2"/>
  <c r="X680" i="2"/>
  <c r="H680" i="2"/>
  <c r="D680" i="2"/>
  <c r="AN679" i="2"/>
  <c r="P679" i="2"/>
  <c r="L679" i="2"/>
  <c r="H679" i="2"/>
  <c r="AP574" i="2"/>
  <c r="I574" i="2"/>
  <c r="E572" i="2"/>
  <c r="Q569" i="2"/>
  <c r="M568" i="2"/>
  <c r="D570" i="2"/>
  <c r="AT532" i="2"/>
  <c r="AO513" i="2"/>
  <c r="J513" i="2"/>
  <c r="AG683" i="2"/>
  <c r="AC683" i="2"/>
  <c r="AD687" i="2"/>
  <c r="AS683" i="2"/>
  <c r="D563" i="2"/>
  <c r="P556" i="2"/>
  <c r="P819" i="2" s="1"/>
  <c r="M541" i="2"/>
  <c r="E541" i="2"/>
  <c r="AS540" i="2"/>
  <c r="AS669" i="2"/>
  <c r="AR539" i="2"/>
  <c r="AR668" i="2"/>
  <c r="AN539" i="2"/>
  <c r="AN668" i="2"/>
  <c r="AJ539" i="2"/>
  <c r="AJ668" i="2"/>
  <c r="T539" i="2"/>
  <c r="T668" i="2"/>
  <c r="P539" i="2"/>
  <c r="L539" i="2"/>
  <c r="AA514" i="2"/>
  <c r="Q324" i="2"/>
  <c r="K319" i="2"/>
  <c r="AO306" i="2"/>
  <c r="P306" i="2"/>
  <c r="AN525" i="2"/>
  <c r="AH579" i="2"/>
  <c r="Y574" i="2"/>
  <c r="T573" i="2"/>
  <c r="AO572" i="2"/>
  <c r="AR570" i="2"/>
  <c r="AN567" i="2"/>
  <c r="AI567" i="2"/>
  <c r="N567" i="2"/>
  <c r="AC565" i="2"/>
  <c r="Y565" i="2"/>
  <c r="P565" i="2"/>
  <c r="G564" i="2"/>
  <c r="AE556" i="2"/>
  <c r="AU552" i="2"/>
  <c r="AQ552" i="2"/>
  <c r="AE552" i="2"/>
  <c r="AE672" i="2"/>
  <c r="AA552" i="2"/>
  <c r="W552" i="2"/>
  <c r="O552" i="2"/>
  <c r="K552" i="2"/>
  <c r="AU548" i="2"/>
  <c r="W817" i="2"/>
  <c r="AU544" i="2"/>
  <c r="AM544" i="2"/>
  <c r="AM670" i="2"/>
  <c r="AI544" i="2"/>
  <c r="AE544" i="2"/>
  <c r="AA544" i="2"/>
  <c r="G544" i="2"/>
  <c r="AQ543" i="2"/>
  <c r="J815" i="2"/>
  <c r="AJ541" i="2"/>
  <c r="AB541" i="2"/>
  <c r="AR669" i="2"/>
  <c r="Q578" i="2"/>
  <c r="I578" i="2"/>
  <c r="I824" i="2" s="1"/>
  <c r="E578" i="2"/>
  <c r="AT572" i="2"/>
  <c r="AO569" i="2"/>
  <c r="AQ560" i="2"/>
  <c r="AL540" i="2"/>
  <c r="AL815" i="2" s="1"/>
  <c r="P532" i="2"/>
  <c r="S667" i="2"/>
  <c r="P667" i="2"/>
  <c r="I528" i="2"/>
  <c r="I812" i="2" s="1"/>
  <c r="O577" i="2"/>
  <c r="AN576" i="2"/>
  <c r="AN824" i="2" s="1"/>
  <c r="AJ576" i="2"/>
  <c r="AF576" i="2"/>
  <c r="P568" i="2"/>
  <c r="P822" i="2" s="1"/>
  <c r="J567" i="2"/>
  <c r="I559" i="2"/>
  <c r="AR524" i="2"/>
  <c r="AR665" i="2"/>
  <c r="W811" i="2"/>
  <c r="AB516" i="2"/>
  <c r="P516" i="2"/>
  <c r="AS515" i="2"/>
  <c r="AS808" i="2" s="1"/>
  <c r="AS662" i="2"/>
  <c r="AA683" i="2"/>
  <c r="O683" i="2"/>
  <c r="AE683" i="2"/>
  <c r="K683" i="2"/>
  <c r="AH323" i="2"/>
  <c r="AM315" i="2"/>
  <c r="D687" i="2"/>
  <c r="K689" i="2"/>
  <c r="AN811" i="2" l="1"/>
  <c r="AI474" i="2"/>
  <c r="AQ474" i="2"/>
  <c r="S511" i="2"/>
  <c r="AH508" i="2"/>
  <c r="K504" i="2"/>
  <c r="AO496" i="2"/>
  <c r="N506" i="2"/>
  <c r="Y474" i="2"/>
  <c r="X468" i="2"/>
  <c r="AF490" i="2"/>
  <c r="AO507" i="2"/>
  <c r="AF502" i="2"/>
  <c r="AD485" i="2"/>
  <c r="J469" i="2"/>
  <c r="I505" i="2"/>
  <c r="N498" i="2"/>
  <c r="Y489" i="2"/>
  <c r="I488" i="2"/>
  <c r="D485" i="2"/>
  <c r="Y476" i="2"/>
  <c r="AF665" i="2"/>
  <c r="AP482" i="2"/>
  <c r="X507" i="2"/>
  <c r="L507" i="2"/>
  <c r="K502" i="2"/>
  <c r="M496" i="2"/>
  <c r="E495" i="2"/>
  <c r="AJ494" i="2"/>
  <c r="N490" i="2"/>
  <c r="AO481" i="2"/>
  <c r="AG479" i="2"/>
  <c r="O478" i="2"/>
  <c r="AI490" i="2"/>
  <c r="H468" i="2"/>
  <c r="D504" i="2"/>
  <c r="AU496" i="2"/>
  <c r="AK496" i="2"/>
  <c r="AA496" i="2"/>
  <c r="I665" i="2"/>
  <c r="AL489" i="2"/>
  <c r="AP654" i="2"/>
  <c r="AJ502" i="2"/>
  <c r="O474" i="2"/>
  <c r="AA511" i="2"/>
  <c r="AP511" i="2"/>
  <c r="T498" i="2"/>
  <c r="K495" i="2"/>
  <c r="P494" i="2"/>
  <c r="J490" i="2"/>
  <c r="AD655" i="2"/>
  <c r="I475" i="2"/>
  <c r="K791" i="2"/>
  <c r="K947" i="2"/>
  <c r="O791" i="2"/>
  <c r="O947" i="2"/>
  <c r="S791" i="2"/>
  <c r="S947" i="2"/>
  <c r="W790" i="2"/>
  <c r="W946" i="2"/>
  <c r="AN678" i="2"/>
  <c r="AI666" i="2"/>
  <c r="AJ669" i="2"/>
  <c r="T718" i="2" s="1"/>
  <c r="T922" i="2" s="1"/>
  <c r="G672" i="2"/>
  <c r="AO677" i="2"/>
  <c r="M676" i="2"/>
  <c r="D679" i="2"/>
  <c r="AR679" i="2"/>
  <c r="X728" i="2" s="1"/>
  <c r="I811" i="2"/>
  <c r="AH679" i="2"/>
  <c r="AC670" i="2"/>
  <c r="H789" i="2"/>
  <c r="H945" i="2"/>
  <c r="P791" i="2"/>
  <c r="P947" i="2"/>
  <c r="T789" i="2"/>
  <c r="T945" i="2"/>
  <c r="AK820" i="2"/>
  <c r="AQ672" i="2"/>
  <c r="W532" i="2"/>
  <c r="AA674" i="2"/>
  <c r="S672" i="2"/>
  <c r="AO676" i="2"/>
  <c r="AJ503" i="2"/>
  <c r="M502" i="2"/>
  <c r="AE659" i="2"/>
  <c r="AQ501" i="2"/>
  <c r="AI501" i="2"/>
  <c r="AO489" i="2"/>
  <c r="AQ488" i="2"/>
  <c r="AQ802" i="2" s="1"/>
  <c r="AA480" i="2"/>
  <c r="Q480" i="2"/>
  <c r="AK479" i="2"/>
  <c r="E791" i="2"/>
  <c r="E947" i="2"/>
  <c r="I790" i="2"/>
  <c r="I946" i="2"/>
  <c r="M791" i="2"/>
  <c r="M947" i="2"/>
  <c r="Y790" i="2"/>
  <c r="Y946" i="2"/>
  <c r="AC821" i="2"/>
  <c r="AR811" i="2"/>
  <c r="AQ674" i="2"/>
  <c r="U728" i="2"/>
  <c r="AP822" i="2"/>
  <c r="N675" i="2"/>
  <c r="Q824" i="2"/>
  <c r="AM562" i="2"/>
  <c r="AS665" i="2"/>
  <c r="AC674" i="2"/>
  <c r="W672" i="2"/>
  <c r="AI675" i="2"/>
  <c r="AE678" i="2"/>
  <c r="AR814" i="2"/>
  <c r="L671" i="2"/>
  <c r="T679" i="2"/>
  <c r="AG667" i="2"/>
  <c r="E507" i="2"/>
  <c r="T680" i="2"/>
  <c r="F680" i="2"/>
  <c r="N679" i="2"/>
  <c r="E755" i="2"/>
  <c r="E911" i="2"/>
  <c r="AU673" i="2"/>
  <c r="AQ820" i="2"/>
  <c r="R788" i="2"/>
  <c r="R944" i="2"/>
  <c r="S669" i="2"/>
  <c r="AM578" i="2"/>
  <c r="N678" i="2"/>
  <c r="AF678" i="2"/>
  <c r="R727" i="2" s="1"/>
  <c r="S670" i="2"/>
  <c r="V669" i="2"/>
  <c r="AL538" i="2"/>
  <c r="AL814" i="2" s="1"/>
  <c r="AB679" i="2"/>
  <c r="AT679" i="2"/>
  <c r="J679" i="2"/>
  <c r="P753" i="2"/>
  <c r="P909" i="2"/>
  <c r="AK815" i="2"/>
  <c r="I728" i="2"/>
  <c r="AQ818" i="2"/>
  <c r="T821" i="2"/>
  <c r="S674" i="2"/>
  <c r="AZ634" i="2"/>
  <c r="BC634" i="2" s="1"/>
  <c r="J669" i="2"/>
  <c r="U816" i="2"/>
  <c r="U675" i="2"/>
  <c r="I666" i="2"/>
  <c r="X669" i="2"/>
  <c r="T814" i="2"/>
  <c r="AJ679" i="2"/>
  <c r="AB814" i="2"/>
  <c r="AK662" i="2"/>
  <c r="AA561" i="2"/>
  <c r="AA820" i="2" s="1"/>
  <c r="AM824" i="2"/>
  <c r="AP679" i="2"/>
  <c r="T561" i="2"/>
  <c r="T674" i="2"/>
  <c r="L541" i="2"/>
  <c r="L669" i="2"/>
  <c r="Q538" i="2"/>
  <c r="Q668" i="2"/>
  <c r="J717" i="2" s="1"/>
  <c r="AL611" i="2"/>
  <c r="AL686" i="2"/>
  <c r="AP611" i="2"/>
  <c r="AP686" i="2"/>
  <c r="U612" i="2"/>
  <c r="U687" i="2"/>
  <c r="AO577" i="2"/>
  <c r="AO678" i="2"/>
  <c r="V727" i="2" s="1"/>
  <c r="Y577" i="2"/>
  <c r="Y678" i="2"/>
  <c r="AI576" i="2"/>
  <c r="AI678" i="2"/>
  <c r="AS574" i="2"/>
  <c r="AS677" i="2"/>
  <c r="L566" i="2"/>
  <c r="L675" i="2"/>
  <c r="AB565" i="2"/>
  <c r="AB675" i="2"/>
  <c r="K565" i="2"/>
  <c r="K821" i="2" s="1"/>
  <c r="K675" i="2"/>
  <c r="AF567" i="2"/>
  <c r="AF675" i="2"/>
  <c r="AK596" i="2"/>
  <c r="AK683" i="2"/>
  <c r="T732" i="2" s="1"/>
  <c r="AQ596" i="2"/>
  <c r="AQ683" i="2"/>
  <c r="W732" i="2" s="1"/>
  <c r="W936" i="2" s="1"/>
  <c r="AU596" i="2"/>
  <c r="AU683" i="2"/>
  <c r="E600" i="2"/>
  <c r="E684" i="2"/>
  <c r="I600" i="2"/>
  <c r="I684" i="2"/>
  <c r="F733" i="2" s="1"/>
  <c r="K600" i="2"/>
  <c r="K684" i="2"/>
  <c r="M600" i="2"/>
  <c r="M684" i="2"/>
  <c r="O600" i="2"/>
  <c r="O684" i="2"/>
  <c r="Q600" i="2"/>
  <c r="Q684" i="2"/>
  <c r="J733" i="2" s="1"/>
  <c r="AA600" i="2"/>
  <c r="AA684" i="2"/>
  <c r="AC600" i="2"/>
  <c r="AC684" i="2"/>
  <c r="AE600" i="2"/>
  <c r="AE684" i="2"/>
  <c r="Q733" i="2" s="1"/>
  <c r="AG600" i="2"/>
  <c r="AG684" i="2"/>
  <c r="AI600" i="2"/>
  <c r="AI684" i="2"/>
  <c r="AK600" i="2"/>
  <c r="AK684" i="2"/>
  <c r="AO600" i="2"/>
  <c r="AO684" i="2"/>
  <c r="AQ600" i="2"/>
  <c r="AQ684" i="2"/>
  <c r="W733" i="2" s="1"/>
  <c r="AS600" i="2"/>
  <c r="AS684" i="2"/>
  <c r="E604" i="2"/>
  <c r="E685" i="2"/>
  <c r="G604" i="2"/>
  <c r="G685" i="2"/>
  <c r="I604" i="2"/>
  <c r="I685" i="2"/>
  <c r="F734" i="2" s="1"/>
  <c r="M604" i="2"/>
  <c r="M685" i="2"/>
  <c r="S605" i="2"/>
  <c r="S685" i="2"/>
  <c r="U606" i="2"/>
  <c r="U685" i="2"/>
  <c r="W606" i="2"/>
  <c r="W685" i="2"/>
  <c r="Y606" i="2"/>
  <c r="Y685" i="2"/>
  <c r="AC606" i="2"/>
  <c r="AC685" i="2"/>
  <c r="AE606" i="2"/>
  <c r="AE685" i="2"/>
  <c r="AI606" i="2"/>
  <c r="AI685" i="2"/>
  <c r="S734" i="2" s="1"/>
  <c r="AK606" i="2"/>
  <c r="AK685" i="2"/>
  <c r="AM606" i="2"/>
  <c r="AM685" i="2"/>
  <c r="AO606" i="2"/>
  <c r="AO685" i="2"/>
  <c r="AU606" i="2"/>
  <c r="AU685" i="2"/>
  <c r="Y734" i="2" s="1"/>
  <c r="G610" i="2"/>
  <c r="G686" i="2"/>
  <c r="M611" i="2"/>
  <c r="M686" i="2"/>
  <c r="O611" i="2"/>
  <c r="O686" i="2"/>
  <c r="Q611" i="2"/>
  <c r="Q686" i="2"/>
  <c r="J735" i="2" s="1"/>
  <c r="S611" i="2"/>
  <c r="S686" i="2"/>
  <c r="X608" i="2"/>
  <c r="X686" i="2"/>
  <c r="AB608" i="2"/>
  <c r="AB686" i="2"/>
  <c r="AF609" i="2"/>
  <c r="AF686" i="2"/>
  <c r="R735" i="2" s="1"/>
  <c r="M557" i="2"/>
  <c r="M673" i="2"/>
  <c r="I556" i="2"/>
  <c r="I673" i="2"/>
  <c r="T670" i="2"/>
  <c r="T544" i="2"/>
  <c r="T816" i="2" s="1"/>
  <c r="G669" i="2"/>
  <c r="G542" i="2"/>
  <c r="G815" i="2" s="1"/>
  <c r="U541" i="2"/>
  <c r="U669" i="2"/>
  <c r="D541" i="2"/>
  <c r="D815" i="2" s="1"/>
  <c r="D669" i="2"/>
  <c r="AN669" i="2"/>
  <c r="AN540" i="2"/>
  <c r="AS537" i="2"/>
  <c r="AS668" i="2"/>
  <c r="X717" i="2" s="1"/>
  <c r="AN611" i="2"/>
  <c r="AN686" i="2"/>
  <c r="H615" i="2"/>
  <c r="H687" i="2"/>
  <c r="N615" i="2"/>
  <c r="N687" i="2"/>
  <c r="P615" i="2"/>
  <c r="P687" i="2"/>
  <c r="J736" i="2" s="1"/>
  <c r="Q612" i="2"/>
  <c r="Q687" i="2"/>
  <c r="S612" i="2"/>
  <c r="S687" i="2"/>
  <c r="AU480" i="2"/>
  <c r="AT631" i="2"/>
  <c r="AT691" i="2"/>
  <c r="K286" i="2"/>
  <c r="K651" i="2" s="1"/>
  <c r="K471" i="2"/>
  <c r="U286" i="2"/>
  <c r="U471" i="2"/>
  <c r="AT486" i="2"/>
  <c r="A504" i="2"/>
  <c r="BA508" i="2"/>
  <c r="T313" i="2"/>
  <c r="V656" i="2"/>
  <c r="K587" i="2"/>
  <c r="K680" i="2"/>
  <c r="M587" i="2"/>
  <c r="M680" i="2"/>
  <c r="O587" i="2"/>
  <c r="O680" i="2"/>
  <c r="Q587" i="2"/>
  <c r="Q680" i="2"/>
  <c r="S587" i="2"/>
  <c r="S680" i="2"/>
  <c r="U587" i="2"/>
  <c r="U680" i="2"/>
  <c r="L729" i="2" s="1"/>
  <c r="W587" i="2"/>
  <c r="W680" i="2"/>
  <c r="AA587" i="2"/>
  <c r="AA680" i="2"/>
  <c r="AC587" i="2"/>
  <c r="AC680" i="2"/>
  <c r="AI587" i="2"/>
  <c r="AI680" i="2"/>
  <c r="AK587" i="2"/>
  <c r="AK680" i="2"/>
  <c r="AS587" i="2"/>
  <c r="AS680" i="2"/>
  <c r="X729" i="2" s="1"/>
  <c r="M591" i="2"/>
  <c r="M681" i="2"/>
  <c r="Q591" i="2"/>
  <c r="Q681" i="2"/>
  <c r="S591" i="2"/>
  <c r="S681" i="2"/>
  <c r="U591" i="2"/>
  <c r="U681" i="2"/>
  <c r="L730" i="2" s="1"/>
  <c r="W591" i="2"/>
  <c r="W681" i="2"/>
  <c r="Y591" i="2"/>
  <c r="Y681" i="2"/>
  <c r="AA591" i="2"/>
  <c r="AA681" i="2"/>
  <c r="AI591" i="2"/>
  <c r="AI681" i="2"/>
  <c r="AQ591" i="2"/>
  <c r="AQ681" i="2"/>
  <c r="AS591" i="2"/>
  <c r="AS681" i="2"/>
  <c r="H592" i="2"/>
  <c r="H682" i="2"/>
  <c r="P592" i="2"/>
  <c r="P682" i="2"/>
  <c r="J731" i="2" s="1"/>
  <c r="V592" i="2"/>
  <c r="V682" i="2"/>
  <c r="X592" i="2"/>
  <c r="X682" i="2"/>
  <c r="Z592" i="2"/>
  <c r="Z682" i="2"/>
  <c r="AD592" i="2"/>
  <c r="AD682" i="2"/>
  <c r="AJ592" i="2"/>
  <c r="AJ682" i="2"/>
  <c r="D598" i="2"/>
  <c r="D683" i="2"/>
  <c r="F598" i="2"/>
  <c r="F683" i="2"/>
  <c r="E732" i="2" s="1"/>
  <c r="H598" i="2"/>
  <c r="H683" i="2"/>
  <c r="F732" i="2" s="1"/>
  <c r="L598" i="2"/>
  <c r="L683" i="2"/>
  <c r="N598" i="2"/>
  <c r="N683" i="2"/>
  <c r="I732" i="2" s="1"/>
  <c r="G631" i="2"/>
  <c r="G691" i="2"/>
  <c r="M631" i="2"/>
  <c r="M691" i="2"/>
  <c r="H740" i="2" s="1"/>
  <c r="N628" i="2"/>
  <c r="N691" i="2"/>
  <c r="Z628" i="2"/>
  <c r="Z691" i="2"/>
  <c r="AD628" i="2"/>
  <c r="AD691" i="2"/>
  <c r="AJ629" i="2"/>
  <c r="AJ691" i="2"/>
  <c r="T740" i="2" s="1"/>
  <c r="AL629" i="2"/>
  <c r="AL691" i="2"/>
  <c r="AG674" i="2"/>
  <c r="AT315" i="2"/>
  <c r="AT500" i="2"/>
  <c r="H498" i="2"/>
  <c r="AK309" i="2"/>
  <c r="AK494" i="2"/>
  <c r="Y488" i="2"/>
  <c r="AG296" i="2"/>
  <c r="AG481" i="2"/>
  <c r="U296" i="2"/>
  <c r="U654" i="2" s="1"/>
  <c r="U481" i="2"/>
  <c r="M296" i="2"/>
  <c r="M654" i="2" s="1"/>
  <c r="M481" i="2"/>
  <c r="AU481" i="2"/>
  <c r="AK481" i="2"/>
  <c r="AA481" i="2"/>
  <c r="Q481" i="2"/>
  <c r="I481" i="2"/>
  <c r="AK295" i="2"/>
  <c r="AK480" i="2"/>
  <c r="I295" i="2"/>
  <c r="I654" i="2" s="1"/>
  <c r="I480" i="2"/>
  <c r="AO480" i="2"/>
  <c r="AG480" i="2"/>
  <c r="U480" i="2"/>
  <c r="M480" i="2"/>
  <c r="Y292" i="2"/>
  <c r="Y653" i="2" s="1"/>
  <c r="Y477" i="2"/>
  <c r="E290" i="2"/>
  <c r="E475" i="2"/>
  <c r="K582" i="2"/>
  <c r="K679" i="2"/>
  <c r="G728" i="2" s="1"/>
  <c r="Q582" i="2"/>
  <c r="Q679" i="2"/>
  <c r="S582" i="2"/>
  <c r="S679" i="2"/>
  <c r="U582" i="2"/>
  <c r="U679" i="2"/>
  <c r="L728" i="2" s="1"/>
  <c r="W582" i="2"/>
  <c r="W679" i="2"/>
  <c r="Y582" i="2"/>
  <c r="Y679" i="2"/>
  <c r="AE582" i="2"/>
  <c r="AE679" i="2"/>
  <c r="AO582" i="2"/>
  <c r="AO679" i="2"/>
  <c r="V728" i="2" s="1"/>
  <c r="AQ582" i="2"/>
  <c r="AQ679" i="2"/>
  <c r="AK620" i="2"/>
  <c r="AK689" i="2"/>
  <c r="AM620" i="2"/>
  <c r="AM689" i="2"/>
  <c r="AO620" i="2"/>
  <c r="AO689" i="2"/>
  <c r="AQ620" i="2"/>
  <c r="AQ689" i="2"/>
  <c r="W738" i="2" s="1"/>
  <c r="AS620" i="2"/>
  <c r="AS689" i="2"/>
  <c r="AU621" i="2"/>
  <c r="AU689" i="2"/>
  <c r="T309" i="2"/>
  <c r="T657" i="2" s="1"/>
  <c r="T494" i="2"/>
  <c r="AI488" i="2"/>
  <c r="AB670" i="2"/>
  <c r="AG820" i="2"/>
  <c r="AD619" i="2"/>
  <c r="AD688" i="2"/>
  <c r="AF619" i="2"/>
  <c r="AF688" i="2"/>
  <c r="R737" i="2" s="1"/>
  <c r="AN619" i="2"/>
  <c r="AN688" i="2"/>
  <c r="AP619" i="2"/>
  <c r="AP688" i="2"/>
  <c r="F623" i="2"/>
  <c r="F689" i="2"/>
  <c r="L623" i="2"/>
  <c r="L689" i="2"/>
  <c r="H738" i="2" s="1"/>
  <c r="N623" i="2"/>
  <c r="N689" i="2"/>
  <c r="P623" i="2"/>
  <c r="P689" i="2"/>
  <c r="X623" i="2"/>
  <c r="X689" i="2"/>
  <c r="Z623" i="2"/>
  <c r="Z689" i="2"/>
  <c r="AD623" i="2"/>
  <c r="AD689" i="2"/>
  <c r="AS801" i="2"/>
  <c r="AP502" i="2"/>
  <c r="AA295" i="2"/>
  <c r="Q295" i="2"/>
  <c r="Q654" i="2" s="1"/>
  <c r="AM528" i="2"/>
  <c r="AM666" i="2"/>
  <c r="U715" i="2" s="1"/>
  <c r="R653" i="2"/>
  <c r="AC614" i="2"/>
  <c r="AC687" i="2"/>
  <c r="AE615" i="2"/>
  <c r="AE687" i="2"/>
  <c r="AK615" i="2"/>
  <c r="AK687" i="2"/>
  <c r="AO615" i="2"/>
  <c r="AO833" i="2" s="1"/>
  <c r="AO687" i="2"/>
  <c r="AS615" i="2"/>
  <c r="AS687" i="2"/>
  <c r="AU615" i="2"/>
  <c r="AU687" i="2"/>
  <c r="J616" i="2"/>
  <c r="J688" i="2"/>
  <c r="L616" i="2"/>
  <c r="AY616" i="2" s="1"/>
  <c r="BB616" i="2" s="1"/>
  <c r="L688" i="2"/>
  <c r="P617" i="2"/>
  <c r="P688" i="2"/>
  <c r="J737" i="2" s="1"/>
  <c r="R617" i="2"/>
  <c r="R688" i="2"/>
  <c r="V617" i="2"/>
  <c r="V688" i="2"/>
  <c r="X617" i="2"/>
  <c r="X688" i="2"/>
  <c r="AB618" i="2"/>
  <c r="AB688" i="2"/>
  <c r="AK317" i="2"/>
  <c r="AK659" i="2" s="1"/>
  <c r="AK502" i="2"/>
  <c r="J687" i="2"/>
  <c r="AY632" i="2"/>
  <c r="BB632" i="2" s="1"/>
  <c r="V529" i="2"/>
  <c r="V666" i="2"/>
  <c r="Y613" i="2"/>
  <c r="Y687" i="2"/>
  <c r="AQ673" i="2"/>
  <c r="T675" i="2"/>
  <c r="AB821" i="2"/>
  <c r="AI673" i="2"/>
  <c r="AO669" i="2"/>
  <c r="Q490" i="2"/>
  <c r="AY629" i="2"/>
  <c r="BB629" i="2" s="1"/>
  <c r="AY636" i="2"/>
  <c r="BB636" i="2" s="1"/>
  <c r="R736" i="2"/>
  <c r="AT675" i="2"/>
  <c r="R660" i="2"/>
  <c r="AZ629" i="2"/>
  <c r="BC629" i="2" s="1"/>
  <c r="AZ632" i="2"/>
  <c r="BC632" i="2" s="1"/>
  <c r="AY634" i="2"/>
  <c r="BB634" i="2" s="1"/>
  <c r="AF819" i="2"/>
  <c r="P673" i="2"/>
  <c r="D838" i="2"/>
  <c r="AY633" i="2"/>
  <c r="BB633" i="2" s="1"/>
  <c r="AY642" i="2"/>
  <c r="BB642" i="2" s="1"/>
  <c r="AY641" i="2"/>
  <c r="BB641" i="2" s="1"/>
  <c r="AY640" i="2"/>
  <c r="BB640" i="2" s="1"/>
  <c r="AY639" i="2"/>
  <c r="BB639" i="2" s="1"/>
  <c r="R824" i="2"/>
  <c r="AT821" i="2"/>
  <c r="X820" i="2"/>
  <c r="AZ636" i="2"/>
  <c r="BC636" i="2" s="1"/>
  <c r="AY637" i="2"/>
  <c r="BB637" i="2" s="1"/>
  <c r="A507" i="2"/>
  <c r="BA511" i="2"/>
  <c r="H678" i="2"/>
  <c r="K674" i="2"/>
  <c r="AA815" i="2"/>
  <c r="S561" i="2"/>
  <c r="AZ642" i="2"/>
  <c r="BC642" i="2" s="1"/>
  <c r="AZ641" i="2"/>
  <c r="BC641" i="2" s="1"/>
  <c r="AZ640" i="2"/>
  <c r="BC640" i="2" s="1"/>
  <c r="AZ639" i="2"/>
  <c r="BC639" i="2" s="1"/>
  <c r="A506" i="2"/>
  <c r="BA510" i="2"/>
  <c r="AD475" i="2"/>
  <c r="AZ635" i="2"/>
  <c r="BC635" i="2" s="1"/>
  <c r="AY635" i="2"/>
  <c r="BB635" i="2" s="1"/>
  <c r="AZ637" i="2"/>
  <c r="BC637" i="2" s="1"/>
  <c r="F801" i="2"/>
  <c r="AG823" i="2"/>
  <c r="H808" i="2"/>
  <c r="AB808" i="2"/>
  <c r="AR660" i="2"/>
  <c r="AR659" i="2"/>
  <c r="AF509" i="2"/>
  <c r="T509" i="2"/>
  <c r="AO506" i="2"/>
  <c r="S501" i="2"/>
  <c r="AO493" i="2"/>
  <c r="AI487" i="2"/>
  <c r="AU474" i="2"/>
  <c r="AK474" i="2"/>
  <c r="AA474" i="2"/>
  <c r="Q474" i="2"/>
  <c r="I474" i="2"/>
  <c r="I468" i="2"/>
  <c r="G690" i="2"/>
  <c r="AZ638" i="2"/>
  <c r="BC638" i="2" s="1"/>
  <c r="K820" i="2"/>
  <c r="L821" i="2"/>
  <c r="X718" i="2"/>
  <c r="X922" i="2" s="1"/>
  <c r="V812" i="2"/>
  <c r="A505" i="2"/>
  <c r="BA509" i="2"/>
  <c r="AA669" i="2"/>
  <c r="J668" i="2"/>
  <c r="AR655" i="2"/>
  <c r="L468" i="2"/>
  <c r="AY638" i="2"/>
  <c r="BB638" i="2" s="1"/>
  <c r="AZ633" i="2"/>
  <c r="BC633" i="2" s="1"/>
  <c r="I677" i="2"/>
  <c r="AG824" i="2"/>
  <c r="Y316" i="2"/>
  <c r="Y501" i="2"/>
  <c r="AQ309" i="2"/>
  <c r="AQ657" i="2" s="1"/>
  <c r="AQ494" i="2"/>
  <c r="AG811" i="2"/>
  <c r="AO671" i="2"/>
  <c r="V720" i="2" s="1"/>
  <c r="AT541" i="2"/>
  <c r="AT815" i="2" s="1"/>
  <c r="AT669" i="2"/>
  <c r="P528" i="2"/>
  <c r="P666" i="2"/>
  <c r="AK524" i="2"/>
  <c r="AK665" i="2"/>
  <c r="Y573" i="2"/>
  <c r="Y823" i="2" s="1"/>
  <c r="Y677" i="2"/>
  <c r="N726" i="2" s="1"/>
  <c r="R677" i="2"/>
  <c r="E678" i="2"/>
  <c r="L815" i="2"/>
  <c r="AG665" i="2"/>
  <c r="Q665" i="2"/>
  <c r="AV845" i="2"/>
  <c r="AV846" i="2"/>
  <c r="V663" i="2"/>
  <c r="D813" i="2"/>
  <c r="F805" i="2"/>
  <c r="M566" i="2"/>
  <c r="M821" i="2" s="1"/>
  <c r="M675" i="2"/>
  <c r="AU675" i="2"/>
  <c r="AS659" i="2"/>
  <c r="W652" i="2"/>
  <c r="Q677" i="2"/>
  <c r="H662" i="2"/>
  <c r="AH821" i="2"/>
  <c r="AB662" i="2"/>
  <c r="P711" i="2" s="1"/>
  <c r="Q823" i="2"/>
  <c r="AW846" i="2"/>
  <c r="AW845" i="2"/>
  <c r="AP572" i="2"/>
  <c r="AP823" i="2" s="1"/>
  <c r="AP677" i="2"/>
  <c r="U572" i="2"/>
  <c r="U823" i="2" s="1"/>
  <c r="U677" i="2"/>
  <c r="U821" i="2"/>
  <c r="AT670" i="2"/>
  <c r="X476" i="2"/>
  <c r="N476" i="2"/>
  <c r="K691" i="2"/>
  <c r="F743" i="2"/>
  <c r="V741" i="2"/>
  <c r="I741" i="2"/>
  <c r="O817" i="2"/>
  <c r="AB661" i="2"/>
  <c r="P710" i="2" s="1"/>
  <c r="V660" i="2"/>
  <c r="AB660" i="2"/>
  <c r="P709" i="2" s="1"/>
  <c r="AE504" i="2"/>
  <c r="E502" i="2"/>
  <c r="P499" i="2"/>
  <c r="Z498" i="2"/>
  <c r="AA493" i="2"/>
  <c r="AG489" i="2"/>
  <c r="O691" i="2"/>
  <c r="I740" i="2" s="1"/>
  <c r="N742" i="2"/>
  <c r="R743" i="2"/>
  <c r="V742" i="2"/>
  <c r="E511" i="2"/>
  <c r="Q509" i="2"/>
  <c r="AN508" i="2"/>
  <c r="AL505" i="2"/>
  <c r="AD505" i="2"/>
  <c r="AH503" i="2"/>
  <c r="J501" i="2"/>
  <c r="AG498" i="2"/>
  <c r="AO495" i="2"/>
  <c r="I492" i="2"/>
  <c r="J491" i="2"/>
  <c r="AT489" i="2"/>
  <c r="P488" i="2"/>
  <c r="AM479" i="2"/>
  <c r="H479" i="2"/>
  <c r="D741" i="2"/>
  <c r="J690" i="2"/>
  <c r="O742" i="2"/>
  <c r="AH675" i="2"/>
  <c r="S724" i="2" s="1"/>
  <c r="AU819" i="2"/>
  <c r="F742" i="2"/>
  <c r="I743" i="2"/>
  <c r="AL674" i="2"/>
  <c r="L674" i="2"/>
  <c r="I669" i="2"/>
  <c r="W800" i="2"/>
  <c r="AR800" i="2"/>
  <c r="F797" i="2"/>
  <c r="AT824" i="2"/>
  <c r="D678" i="2"/>
  <c r="AJ678" i="2"/>
  <c r="AB824" i="2"/>
  <c r="L677" i="2"/>
  <c r="AL823" i="2"/>
  <c r="F676" i="2"/>
  <c r="E822" i="2"/>
  <c r="AH819" i="2"/>
  <c r="AN821" i="2"/>
  <c r="AJ814" i="2"/>
  <c r="W740" i="2"/>
  <c r="W944" i="2" s="1"/>
  <c r="AH673" i="2"/>
  <c r="AK668" i="2"/>
  <c r="O816" i="2"/>
  <c r="AK812" i="2"/>
  <c r="AR806" i="2"/>
  <c r="F804" i="2"/>
  <c r="AP480" i="2"/>
  <c r="AP800" i="2" s="1"/>
  <c r="Y824" i="2"/>
  <c r="O678" i="2"/>
  <c r="I727" i="2" s="1"/>
  <c r="K677" i="2"/>
  <c r="AT677" i="2"/>
  <c r="T823" i="2"/>
  <c r="AM823" i="2"/>
  <c r="AD677" i="2"/>
  <c r="V822" i="2"/>
  <c r="AN675" i="2"/>
  <c r="AD821" i="2"/>
  <c r="H814" i="2"/>
  <c r="K741" i="2"/>
  <c r="G822" i="2"/>
  <c r="AK811" i="2"/>
  <c r="F673" i="2"/>
  <c r="H815" i="2"/>
  <c r="AR815" i="2"/>
  <c r="F656" i="2"/>
  <c r="E705" i="2" s="1"/>
  <c r="AB652" i="2"/>
  <c r="P701" i="2" s="1"/>
  <c r="J662" i="2"/>
  <c r="AG508" i="2"/>
  <c r="U507" i="2"/>
  <c r="AP506" i="2"/>
  <c r="AM504" i="2"/>
  <c r="AN504" i="2"/>
  <c r="J499" i="2"/>
  <c r="O492" i="2"/>
  <c r="E492" i="2"/>
  <c r="AT492" i="2"/>
  <c r="AJ489" i="2"/>
  <c r="AD486" i="2"/>
  <c r="AD484" i="2"/>
  <c r="AF478" i="2"/>
  <c r="AH469" i="2"/>
  <c r="AK823" i="2"/>
  <c r="AJ824" i="2"/>
  <c r="AJ564" i="2"/>
  <c r="AJ675" i="2"/>
  <c r="AL677" i="2"/>
  <c r="AQ671" i="2"/>
  <c r="E676" i="2"/>
  <c r="E564" i="2"/>
  <c r="E821" i="2" s="1"/>
  <c r="E675" i="2"/>
  <c r="S816" i="2"/>
  <c r="AI819" i="2"/>
  <c r="E677" i="2"/>
  <c r="P824" i="2"/>
  <c r="AA670" i="2"/>
  <c r="AB677" i="2"/>
  <c r="AG675" i="2"/>
  <c r="R724" i="2" s="1"/>
  <c r="J678" i="2"/>
  <c r="O671" i="2"/>
  <c r="D578" i="2"/>
  <c r="V809" i="2"/>
  <c r="I823" i="2"/>
  <c r="AE669" i="2"/>
  <c r="Q718" i="2" s="1"/>
  <c r="W818" i="2"/>
  <c r="N821" i="2"/>
  <c r="E823" i="2"/>
  <c r="Q734" i="2"/>
  <c r="Q938" i="2" s="1"/>
  <c r="AR678" i="2"/>
  <c r="AH674" i="2"/>
  <c r="AJ676" i="2"/>
  <c r="AB669" i="2"/>
  <c r="AQ815" i="2"/>
  <c r="AA816" i="2"/>
  <c r="AQ816" i="2"/>
  <c r="AA672" i="2"/>
  <c r="S673" i="2"/>
  <c r="AD675" i="2"/>
  <c r="AR822" i="2"/>
  <c r="X738" i="2"/>
  <c r="S668" i="2"/>
  <c r="L575" i="2"/>
  <c r="R803" i="2"/>
  <c r="W576" i="2"/>
  <c r="W678" i="2"/>
  <c r="P678" i="2"/>
  <c r="AM816" i="2"/>
  <c r="G812" i="2"/>
  <c r="U678" i="2"/>
  <c r="AQ669" i="2"/>
  <c r="AQ670" i="2"/>
  <c r="T677" i="2"/>
  <c r="AK677" i="2"/>
  <c r="U660" i="2"/>
  <c r="N677" i="2"/>
  <c r="AB678" i="2"/>
  <c r="AE815" i="2"/>
  <c r="AB663" i="2"/>
  <c r="P712" i="2" s="1"/>
  <c r="P916" i="2" s="1"/>
  <c r="AM820" i="2"/>
  <c r="AJ822" i="2"/>
  <c r="AB815" i="2"/>
  <c r="AE670" i="2"/>
  <c r="AU670" i="2"/>
  <c r="AA818" i="2"/>
  <c r="S819" i="2"/>
  <c r="AR676" i="2"/>
  <c r="AH678" i="2"/>
  <c r="S727" i="2" s="1"/>
  <c r="AE668" i="2"/>
  <c r="AC669" i="2"/>
  <c r="W676" i="2"/>
  <c r="AC823" i="2"/>
  <c r="W737" i="2"/>
  <c r="W670" i="2"/>
  <c r="X704" i="2"/>
  <c r="X908" i="2" s="1"/>
  <c r="I533" i="2"/>
  <c r="I667" i="2"/>
  <c r="G670" i="2"/>
  <c r="O676" i="2"/>
  <c r="AR672" i="2"/>
  <c r="AF673" i="2"/>
  <c r="AC677" i="2"/>
  <c r="P304" i="2"/>
  <c r="P489" i="2"/>
  <c r="H304" i="2"/>
  <c r="H489" i="2"/>
  <c r="AN293" i="2"/>
  <c r="AN478" i="2"/>
  <c r="AN476" i="2"/>
  <c r="AN291" i="2"/>
  <c r="AF291" i="2"/>
  <c r="AF653" i="2" s="1"/>
  <c r="AF476" i="2"/>
  <c r="AE816" i="2"/>
  <c r="P675" i="2"/>
  <c r="AE814" i="2"/>
  <c r="R662" i="2"/>
  <c r="Y814" i="2"/>
  <c r="AO822" i="2"/>
  <c r="I678" i="2"/>
  <c r="F727" i="2" s="1"/>
  <c r="H669" i="2"/>
  <c r="G816" i="2"/>
  <c r="AI670" i="2"/>
  <c r="G671" i="2"/>
  <c r="O672" i="2"/>
  <c r="AA673" i="2"/>
  <c r="Q676" i="2"/>
  <c r="J725" i="2" s="1"/>
  <c r="AM677" i="2"/>
  <c r="AG678" i="2"/>
  <c r="AP675" i="2"/>
  <c r="AD672" i="2"/>
  <c r="Q670" i="2"/>
  <c r="AT574" i="2"/>
  <c r="AT823" i="2" s="1"/>
  <c r="AD573" i="2"/>
  <c r="R808" i="2"/>
  <c r="X675" i="2"/>
  <c r="AE677" i="2"/>
  <c r="R678" i="2"/>
  <c r="Y668" i="2"/>
  <c r="AU674" i="2"/>
  <c r="Q678" i="2"/>
  <c r="AI816" i="2"/>
  <c r="O818" i="2"/>
  <c r="AI672" i="2"/>
  <c r="AA819" i="2"/>
  <c r="G675" i="2"/>
  <c r="Y675" i="2"/>
  <c r="AO668" i="2"/>
  <c r="V717" i="2" s="1"/>
  <c r="AS676" i="2"/>
  <c r="E673" i="2"/>
  <c r="AU677" i="2"/>
  <c r="Y726" i="2" s="1"/>
  <c r="J730" i="2"/>
  <c r="AW692" i="2"/>
  <c r="BB692" i="2" s="1"/>
  <c r="AU678" i="2"/>
  <c r="M672" i="2"/>
  <c r="AB813" i="2"/>
  <c r="AS805" i="2"/>
  <c r="AR804" i="2"/>
  <c r="AR803" i="2"/>
  <c r="AB801" i="2"/>
  <c r="R801" i="2"/>
  <c r="AB654" i="2"/>
  <c r="P703" i="2" s="1"/>
  <c r="Q728" i="2"/>
  <c r="AB805" i="2"/>
  <c r="D668" i="2"/>
  <c r="AG666" i="2"/>
  <c r="W658" i="2"/>
  <c r="V655" i="2"/>
  <c r="AS658" i="2"/>
  <c r="G667" i="2"/>
  <c r="F660" i="2"/>
  <c r="E709" i="2" s="1"/>
  <c r="AJ478" i="2"/>
  <c r="M818" i="2"/>
  <c r="F803" i="2"/>
  <c r="S510" i="2"/>
  <c r="H508" i="2"/>
  <c r="AT508" i="2"/>
  <c r="X508" i="2"/>
  <c r="AM507" i="2"/>
  <c r="L506" i="2"/>
  <c r="AI504" i="2"/>
  <c r="T504" i="2"/>
  <c r="AO503" i="2"/>
  <c r="AM501" i="2"/>
  <c r="AE501" i="2"/>
  <c r="K501" i="2"/>
  <c r="X497" i="2"/>
  <c r="I496" i="2"/>
  <c r="U496" i="2"/>
  <c r="AA657" i="2"/>
  <c r="S493" i="2"/>
  <c r="K493" i="2"/>
  <c r="T492" i="2"/>
  <c r="AM492" i="2"/>
  <c r="AE492" i="2"/>
  <c r="J492" i="2"/>
  <c r="AN491" i="2"/>
  <c r="AH491" i="2"/>
  <c r="AQ477" i="2"/>
  <c r="Z822" i="2"/>
  <c r="N676" i="2"/>
  <c r="AR819" i="2"/>
  <c r="AL507" i="2"/>
  <c r="P506" i="2"/>
  <c r="AF501" i="2"/>
  <c r="AG494" i="2"/>
  <c r="P491" i="2"/>
  <c r="Z488" i="2"/>
  <c r="AF487" i="2"/>
  <c r="S487" i="2"/>
  <c r="AJ485" i="2"/>
  <c r="R798" i="2"/>
  <c r="AB798" i="2"/>
  <c r="W797" i="2"/>
  <c r="AQ823" i="2"/>
  <c r="AI677" i="2"/>
  <c r="R822" i="2"/>
  <c r="M822" i="2"/>
  <c r="AR653" i="2"/>
  <c r="AS653" i="2"/>
  <c r="AB653" i="2"/>
  <c r="P702" i="2" s="1"/>
  <c r="AS652" i="2"/>
  <c r="X701" i="2" s="1"/>
  <c r="V652" i="2"/>
  <c r="M701" i="2" s="1"/>
  <c r="F652" i="2"/>
  <c r="E701" i="2" s="1"/>
  <c r="AR661" i="2"/>
  <c r="G741" i="2"/>
  <c r="AO626" i="2"/>
  <c r="AO690" i="2"/>
  <c r="X743" i="2"/>
  <c r="X741" i="2"/>
  <c r="Z627" i="2"/>
  <c r="Z690" i="2"/>
  <c r="AI625" i="2"/>
  <c r="AI690" i="2"/>
  <c r="T625" i="2"/>
  <c r="T690" i="2"/>
  <c r="Q743" i="2"/>
  <c r="Q741" i="2"/>
  <c r="Q742" i="2"/>
  <c r="U741" i="2"/>
  <c r="I624" i="2"/>
  <c r="I690" i="2"/>
  <c r="J742" i="2"/>
  <c r="J743" i="2"/>
  <c r="D743" i="2"/>
  <c r="R741" i="2"/>
  <c r="E742" i="2"/>
  <c r="S741" i="2"/>
  <c r="G742" i="2"/>
  <c r="X742" i="2"/>
  <c r="N741" i="2"/>
  <c r="U742" i="2"/>
  <c r="O741" i="2"/>
  <c r="Y741" i="2"/>
  <c r="T742" i="2"/>
  <c r="J741" i="2"/>
  <c r="P741" i="2"/>
  <c r="N743" i="2"/>
  <c r="V743" i="2"/>
  <c r="P742" i="2"/>
  <c r="F741" i="2"/>
  <c r="K742" i="2"/>
  <c r="Y743" i="2"/>
  <c r="W743" i="2"/>
  <c r="M741" i="2"/>
  <c r="L743" i="2"/>
  <c r="L742" i="2"/>
  <c r="R742" i="2"/>
  <c r="U743" i="2"/>
  <c r="H743" i="2"/>
  <c r="E741" i="2"/>
  <c r="M742" i="2"/>
  <c r="W741" i="2"/>
  <c r="H742" i="2"/>
  <c r="L741" i="2"/>
  <c r="G743" i="2"/>
  <c r="T743" i="2"/>
  <c r="D742" i="2"/>
  <c r="S742" i="2"/>
  <c r="T556" i="2"/>
  <c r="T819" i="2" s="1"/>
  <c r="T673" i="2"/>
  <c r="AT484" i="2"/>
  <c r="AQ480" i="2"/>
  <c r="AB556" i="2"/>
  <c r="AB819" i="2" s="1"/>
  <c r="AB673" i="2"/>
  <c r="AV692" i="2"/>
  <c r="BA692" i="2" s="1"/>
  <c r="AV694" i="2"/>
  <c r="BA694" i="2" s="1"/>
  <c r="AV693" i="2"/>
  <c r="BA693" i="2" s="1"/>
  <c r="AH489" i="2"/>
  <c r="AJ488" i="2"/>
  <c r="I483" i="2"/>
  <c r="Z676" i="2"/>
  <c r="L489" i="2"/>
  <c r="AU569" i="2"/>
  <c r="AU676" i="2"/>
  <c r="U569" i="2"/>
  <c r="U822" i="2" s="1"/>
  <c r="U676" i="2"/>
  <c r="H532" i="2"/>
  <c r="H813" i="2" s="1"/>
  <c r="H667" i="2"/>
  <c r="AJ815" i="2"/>
  <c r="AE818" i="2"/>
  <c r="AI572" i="2"/>
  <c r="AI823" i="2" s="1"/>
  <c r="D560" i="2"/>
  <c r="D820" i="2" s="1"/>
  <c r="D674" i="2"/>
  <c r="X559" i="2"/>
  <c r="X819" i="2" s="1"/>
  <c r="X673" i="2"/>
  <c r="T533" i="2"/>
  <c r="T813" i="2" s="1"/>
  <c r="T667" i="2"/>
  <c r="AB655" i="2"/>
  <c r="P704" i="2" s="1"/>
  <c r="L556" i="2"/>
  <c r="L673" i="2"/>
  <c r="H722" i="2" s="1"/>
  <c r="Q503" i="2"/>
  <c r="Q318" i="2"/>
  <c r="AF574" i="2"/>
  <c r="AF823" i="2" s="1"/>
  <c r="AF677" i="2"/>
  <c r="AN572" i="2"/>
  <c r="AN823" i="2" s="1"/>
  <c r="AN677" i="2"/>
  <c r="V726" i="2" s="1"/>
  <c r="AN569" i="2"/>
  <c r="AN676" i="2"/>
  <c r="V725" i="2" s="1"/>
  <c r="AU666" i="2"/>
  <c r="AU531" i="2"/>
  <c r="AU812" i="2" s="1"/>
  <c r="K823" i="2"/>
  <c r="AR824" i="2"/>
  <c r="I733" i="2"/>
  <c r="V578" i="2"/>
  <c r="V824" i="2" s="1"/>
  <c r="V678" i="2"/>
  <c r="AA577" i="2"/>
  <c r="AA824" i="2" s="1"/>
  <c r="AA678" i="2"/>
  <c r="AK576" i="2"/>
  <c r="AK678" i="2"/>
  <c r="T727" i="2" s="1"/>
  <c r="AC678" i="2"/>
  <c r="AC576" i="2"/>
  <c r="AC824" i="2" s="1"/>
  <c r="AS533" i="2"/>
  <c r="AS813" i="2" s="1"/>
  <c r="AS667" i="2"/>
  <c r="F657" i="2"/>
  <c r="E706" i="2" s="1"/>
  <c r="R657" i="2"/>
  <c r="AN672" i="2"/>
  <c r="Z674" i="2"/>
  <c r="Z563" i="2"/>
  <c r="K542" i="2"/>
  <c r="K815" i="2" s="1"/>
  <c r="K669" i="2"/>
  <c r="G718" i="2" s="1"/>
  <c r="G922" i="2" s="1"/>
  <c r="AU541" i="2"/>
  <c r="AU815" i="2" s="1"/>
  <c r="AU669" i="2"/>
  <c r="Y718" i="2" s="1"/>
  <c r="Y541" i="2"/>
  <c r="Y815" i="2" s="1"/>
  <c r="Y669" i="2"/>
  <c r="N718" i="2" s="1"/>
  <c r="Q541" i="2"/>
  <c r="Q815" i="2" s="1"/>
  <c r="Q669" i="2"/>
  <c r="O540" i="2"/>
  <c r="O815" i="2" s="1"/>
  <c r="O669" i="2"/>
  <c r="S814" i="2"/>
  <c r="AR535" i="2"/>
  <c r="AR813" i="2" s="1"/>
  <c r="AR667" i="2"/>
  <c r="AJ535" i="2"/>
  <c r="AJ813" i="2" s="1"/>
  <c r="AJ667" i="2"/>
  <c r="F520" i="2"/>
  <c r="F810" i="2" s="1"/>
  <c r="F664" i="2"/>
  <c r="E713" i="2" s="1"/>
  <c r="AR514" i="2"/>
  <c r="AR662" i="2"/>
  <c r="X711" i="2" s="1"/>
  <c r="X915" i="2" s="1"/>
  <c r="V662" i="2"/>
  <c r="V512" i="2"/>
  <c r="W660" i="2"/>
  <c r="AB659" i="2"/>
  <c r="P708" i="2" s="1"/>
  <c r="AE819" i="2"/>
  <c r="AE824" i="2"/>
  <c r="AQ677" i="2"/>
  <c r="J545" i="2"/>
  <c r="J816" i="2" s="1"/>
  <c r="J670" i="2"/>
  <c r="AD670" i="2"/>
  <c r="AD544" i="2"/>
  <c r="AD816" i="2" s="1"/>
  <c r="AF543" i="2"/>
  <c r="AF815" i="2" s="1"/>
  <c r="AF669" i="2"/>
  <c r="AI542" i="2"/>
  <c r="AZ542" i="2" s="1"/>
  <c r="BC542" i="2" s="1"/>
  <c r="AI669" i="2"/>
  <c r="AB528" i="2"/>
  <c r="AB812" i="2" s="1"/>
  <c r="AB666" i="2"/>
  <c r="R528" i="2"/>
  <c r="R666" i="2"/>
  <c r="G729" i="2"/>
  <c r="D556" i="2"/>
  <c r="D819" i="2" s="1"/>
  <c r="D673" i="2"/>
  <c r="AI320" i="2"/>
  <c r="AI505" i="2"/>
  <c r="AG307" i="2"/>
  <c r="AG657" i="2" s="1"/>
  <c r="AG492" i="2"/>
  <c r="E480" i="2"/>
  <c r="H673" i="2"/>
  <c r="X677" i="2"/>
  <c r="J573" i="2"/>
  <c r="J823" i="2" s="1"/>
  <c r="J677" i="2"/>
  <c r="G726" i="2" s="1"/>
  <c r="D569" i="2"/>
  <c r="D822" i="2" s="1"/>
  <c r="D676" i="2"/>
  <c r="P662" i="2"/>
  <c r="P512" i="2"/>
  <c r="P808" i="2" s="1"/>
  <c r="AE823" i="2"/>
  <c r="Y724" i="2"/>
  <c r="AR673" i="2"/>
  <c r="N568" i="2"/>
  <c r="AH820" i="2"/>
  <c r="U551" i="2"/>
  <c r="U817" i="2" s="1"/>
  <c r="U671" i="2"/>
  <c r="Z548" i="2"/>
  <c r="Z817" i="2" s="1"/>
  <c r="Z671" i="2"/>
  <c r="J671" i="2"/>
  <c r="J548" i="2"/>
  <c r="J817" i="2" s="1"/>
  <c r="AN546" i="2"/>
  <c r="AN670" i="2"/>
  <c r="AQ528" i="2"/>
  <c r="AQ666" i="2"/>
  <c r="O673" i="2"/>
  <c r="L818" i="2"/>
  <c r="H570" i="2"/>
  <c r="H822" i="2" s="1"/>
  <c r="H676" i="2"/>
  <c r="AF552" i="2"/>
  <c r="AF672" i="2"/>
  <c r="X552" i="2"/>
  <c r="X818" i="2" s="1"/>
  <c r="X672" i="2"/>
  <c r="H552" i="2"/>
  <c r="H818" i="2" s="1"/>
  <c r="H672" i="2"/>
  <c r="J530" i="2"/>
  <c r="J812" i="2" s="1"/>
  <c r="J666" i="2"/>
  <c r="AN529" i="2"/>
  <c r="AN666" i="2"/>
  <c r="AA479" i="2"/>
  <c r="S740" i="2"/>
  <c r="S944" i="2" s="1"/>
  <c r="H730" i="2"/>
  <c r="T734" i="2"/>
  <c r="AO681" i="2"/>
  <c r="K681" i="2"/>
  <c r="G730" i="2" s="1"/>
  <c r="AO680" i="2"/>
  <c r="Y680" i="2"/>
  <c r="N729" i="2" s="1"/>
  <c r="I680" i="2"/>
  <c r="F729" i="2" s="1"/>
  <c r="AC679" i="2"/>
  <c r="P728" i="2" s="1"/>
  <c r="I820" i="2"/>
  <c r="R804" i="2"/>
  <c r="AB803" i="2"/>
  <c r="AD683" i="2"/>
  <c r="Q732" i="2" s="1"/>
  <c r="AG677" i="2"/>
  <c r="T676" i="2"/>
  <c r="E671" i="2"/>
  <c r="U815" i="2"/>
  <c r="R658" i="2"/>
  <c r="R656" i="2"/>
  <c r="AM691" i="2"/>
  <c r="U740" i="2" s="1"/>
  <c r="AR808" i="2"/>
  <c r="E735" i="2"/>
  <c r="AL680" i="2"/>
  <c r="AK679" i="2"/>
  <c r="T728" i="2" s="1"/>
  <c r="M679" i="2"/>
  <c r="H728" i="2" s="1"/>
  <c r="F807" i="2"/>
  <c r="AS798" i="2"/>
  <c r="AB683" i="2"/>
  <c r="P732" i="2" s="1"/>
  <c r="G676" i="2"/>
  <c r="E725" i="2" s="1"/>
  <c r="W674" i="2"/>
  <c r="AB817" i="2"/>
  <c r="P671" i="2"/>
  <c r="Z815" i="2"/>
  <c r="AP812" i="2"/>
  <c r="AH812" i="2"/>
  <c r="Q812" i="2"/>
  <c r="AS664" i="2"/>
  <c r="V661" i="2"/>
  <c r="F661" i="2"/>
  <c r="E710" i="2" s="1"/>
  <c r="W659" i="2"/>
  <c r="M708" i="2" s="1"/>
  <c r="AT471" i="2"/>
  <c r="AO468" i="2"/>
  <c r="E690" i="2"/>
  <c r="D739" i="2" s="1"/>
  <c r="AU690" i="2"/>
  <c r="E740" i="2"/>
  <c r="E944" i="2" s="1"/>
  <c r="F682" i="2"/>
  <c r="E731" i="2" s="1"/>
  <c r="G681" i="2"/>
  <c r="E730" i="2" s="1"/>
  <c r="R680" i="2"/>
  <c r="K729" i="2" s="1"/>
  <c r="E680" i="2"/>
  <c r="D729" i="2" s="1"/>
  <c r="AI679" i="2"/>
  <c r="AO814" i="2"/>
  <c r="W802" i="2"/>
  <c r="V802" i="2"/>
  <c r="V799" i="2"/>
  <c r="Z683" i="2"/>
  <c r="O732" i="2" s="1"/>
  <c r="J674" i="2"/>
  <c r="G723" i="2" s="1"/>
  <c r="E669" i="2"/>
  <c r="D718" i="2" s="1"/>
  <c r="D922" i="2" s="1"/>
  <c r="AG669" i="2"/>
  <c r="AK492" i="2"/>
  <c r="AA492" i="2"/>
  <c r="AA491" i="2"/>
  <c r="AJ490" i="2"/>
  <c r="AU471" i="2"/>
  <c r="P690" i="2"/>
  <c r="AC690" i="2"/>
  <c r="AH690" i="2"/>
  <c r="AC829" i="2"/>
  <c r="AO815" i="2"/>
  <c r="M737" i="2"/>
  <c r="AG681" i="2"/>
  <c r="AU679" i="2"/>
  <c r="Y728" i="2" s="1"/>
  <c r="V679" i="2"/>
  <c r="M728" i="2" s="1"/>
  <c r="I679" i="2"/>
  <c r="F728" i="2" s="1"/>
  <c r="M819" i="2"/>
  <c r="S683" i="2"/>
  <c r="AR818" i="2"/>
  <c r="AJ818" i="2"/>
  <c r="AB672" i="2"/>
  <c r="T818" i="2"/>
  <c r="L672" i="2"/>
  <c r="D672" i="2"/>
  <c r="G666" i="2"/>
  <c r="V657" i="2"/>
  <c r="V654" i="2"/>
  <c r="O490" i="2"/>
  <c r="AI689" i="2"/>
  <c r="S738" i="2" s="1"/>
  <c r="N737" i="2"/>
  <c r="U729" i="2"/>
  <c r="AT681" i="2"/>
  <c r="Y730" i="2" s="1"/>
  <c r="R681" i="2"/>
  <c r="K730" i="2" s="1"/>
  <c r="E681" i="2"/>
  <c r="N680" i="2"/>
  <c r="I729" i="2" s="1"/>
  <c r="AG679" i="2"/>
  <c r="R728" i="2" s="1"/>
  <c r="G679" i="2"/>
  <c r="AK816" i="2"/>
  <c r="AT683" i="2"/>
  <c r="Y732" i="2" s="1"/>
  <c r="AL678" i="2"/>
  <c r="U727" i="2" s="1"/>
  <c r="AD824" i="2"/>
  <c r="AR658" i="2"/>
  <c r="AR656" i="2"/>
  <c r="X705" i="2" s="1"/>
  <c r="H495" i="2"/>
  <c r="AH480" i="2"/>
  <c r="AU469" i="2"/>
  <c r="AR688" i="2"/>
  <c r="X737" i="2" s="1"/>
  <c r="AD690" i="2"/>
  <c r="AP690" i="2"/>
  <c r="AW693" i="2"/>
  <c r="BB693" i="2" s="1"/>
  <c r="X730" i="2"/>
  <c r="AC681" i="2"/>
  <c r="P730" i="2" s="1"/>
  <c r="AU680" i="2"/>
  <c r="Y729" i="2" s="1"/>
  <c r="AD680" i="2"/>
  <c r="Q729" i="2" s="1"/>
  <c r="AS679" i="2"/>
  <c r="F679" i="2"/>
  <c r="S656" i="2"/>
  <c r="E691" i="2"/>
  <c r="D740" i="2" s="1"/>
  <c r="AW694" i="2"/>
  <c r="BB694" i="2" s="1"/>
  <c r="F799" i="2"/>
  <c r="AA822" i="2"/>
  <c r="X500" i="2"/>
  <c r="K491" i="2"/>
  <c r="AN490" i="2"/>
  <c r="AU488" i="2"/>
  <c r="AK488" i="2"/>
  <c r="AA488" i="2"/>
  <c r="AF477" i="2"/>
  <c r="K477" i="2"/>
  <c r="AO473" i="2"/>
  <c r="U473" i="2"/>
  <c r="D469" i="2"/>
  <c r="AD468" i="2"/>
  <c r="AS690" i="2"/>
  <c r="D495" i="2"/>
  <c r="AN305" i="2"/>
  <c r="AN656" i="2" s="1"/>
  <c r="AO471" i="2"/>
  <c r="AK478" i="2"/>
  <c r="AE499" i="2"/>
  <c r="AF316" i="2"/>
  <c r="AF659" i="2" s="1"/>
  <c r="Z508" i="2"/>
  <c r="E476" i="2"/>
  <c r="L471" i="2"/>
  <c r="D779" i="2"/>
  <c r="AJ663" i="2"/>
  <c r="T712" i="2" s="1"/>
  <c r="AU659" i="2"/>
  <c r="D661" i="2"/>
  <c r="H496" i="2"/>
  <c r="I652" i="2"/>
  <c r="N470" i="2"/>
  <c r="AT663" i="2"/>
  <c r="Z663" i="2"/>
  <c r="AK511" i="2"/>
  <c r="Q505" i="2"/>
  <c r="AG496" i="2"/>
  <c r="Y656" i="2"/>
  <c r="E751" i="2"/>
  <c r="AJ496" i="2"/>
  <c r="AF495" i="2"/>
  <c r="P495" i="2"/>
  <c r="AN494" i="2"/>
  <c r="N494" i="2"/>
  <c r="AA494" i="2"/>
  <c r="L494" i="2"/>
  <c r="P492" i="2"/>
  <c r="H492" i="2"/>
  <c r="AL491" i="2"/>
  <c r="H487" i="2"/>
  <c r="J486" i="2"/>
  <c r="Q486" i="2"/>
  <c r="AO485" i="2"/>
  <c r="D483" i="2"/>
  <c r="E483" i="2"/>
  <c r="AK482" i="2"/>
  <c r="AA482" i="2"/>
  <c r="Q482" i="2"/>
  <c r="I482" i="2"/>
  <c r="I800" i="2" s="1"/>
  <c r="AI478" i="2"/>
  <c r="U475" i="2"/>
  <c r="T664" i="2"/>
  <c r="Z495" i="2"/>
  <c r="AG503" i="2"/>
  <c r="Q473" i="2"/>
  <c r="H506" i="2"/>
  <c r="Y507" i="2"/>
  <c r="AI507" i="2"/>
  <c r="X501" i="2"/>
  <c r="D501" i="2"/>
  <c r="AU500" i="2"/>
  <c r="AK500" i="2"/>
  <c r="AA500" i="2"/>
  <c r="E499" i="2"/>
  <c r="X498" i="2"/>
  <c r="AO498" i="2"/>
  <c r="I497" i="2"/>
  <c r="L496" i="2"/>
  <c r="P477" i="2"/>
  <c r="AO663" i="2"/>
  <c r="AA662" i="2"/>
  <c r="U662" i="2"/>
  <c r="AE319" i="2"/>
  <c r="L490" i="2"/>
  <c r="T489" i="2"/>
  <c r="I502" i="2"/>
  <c r="N499" i="2"/>
  <c r="AJ498" i="2"/>
  <c r="AM496" i="2"/>
  <c r="AE496" i="2"/>
  <c r="S496" i="2"/>
  <c r="S494" i="2"/>
  <c r="L492" i="2"/>
  <c r="AE491" i="2"/>
  <c r="AM490" i="2"/>
  <c r="S490" i="2"/>
  <c r="X487" i="2"/>
  <c r="AT483" i="2"/>
  <c r="AG471" i="2"/>
  <c r="J663" i="2"/>
  <c r="E471" i="2"/>
  <c r="P510" i="2"/>
  <c r="P511" i="2"/>
  <c r="AD504" i="2"/>
  <c r="X470" i="2"/>
  <c r="N510" i="2"/>
  <c r="AP508" i="2"/>
  <c r="AJ504" i="2"/>
  <c r="U504" i="2"/>
  <c r="AD503" i="2"/>
  <c r="D503" i="2"/>
  <c r="AS818" i="2"/>
  <c r="X582" i="2"/>
  <c r="X825" i="2" s="1"/>
  <c r="X679" i="2"/>
  <c r="AE590" i="2"/>
  <c r="AE681" i="2"/>
  <c r="Q730" i="2" s="1"/>
  <c r="I593" i="2"/>
  <c r="I682" i="2"/>
  <c r="F731" i="2" s="1"/>
  <c r="N593" i="2"/>
  <c r="N682" i="2"/>
  <c r="AA593" i="2"/>
  <c r="AA828" i="2" s="1"/>
  <c r="AA682" i="2"/>
  <c r="O731" i="2" s="1"/>
  <c r="AG595" i="2"/>
  <c r="AG682" i="2"/>
  <c r="R731" i="2" s="1"/>
  <c r="AI595" i="2"/>
  <c r="AI682" i="2"/>
  <c r="AT595" i="2"/>
  <c r="AT682" i="2"/>
  <c r="AI597" i="2"/>
  <c r="AZ597" i="2" s="1"/>
  <c r="BC597" i="2" s="1"/>
  <c r="AI683" i="2"/>
  <c r="AO599" i="2"/>
  <c r="AO683" i="2"/>
  <c r="V732" i="2" s="1"/>
  <c r="AR597" i="2"/>
  <c r="AR683" i="2"/>
  <c r="X732" i="2" s="1"/>
  <c r="U600" i="2"/>
  <c r="U684" i="2"/>
  <c r="Y602" i="2"/>
  <c r="Y830" i="2" s="1"/>
  <c r="Y684" i="2"/>
  <c r="N733" i="2" s="1"/>
  <c r="AL603" i="2"/>
  <c r="AL684" i="2"/>
  <c r="AM600" i="2"/>
  <c r="AM684" i="2"/>
  <c r="Q604" i="2"/>
  <c r="Q685" i="2"/>
  <c r="V614" i="2"/>
  <c r="V833" i="2" s="1"/>
  <c r="V687" i="2"/>
  <c r="AR613" i="2"/>
  <c r="AR687" i="2"/>
  <c r="X736" i="2" s="1"/>
  <c r="D619" i="2"/>
  <c r="D688" i="2"/>
  <c r="W625" i="2"/>
  <c r="W690" i="2"/>
  <c r="AB624" i="2"/>
  <c r="AZ624" i="2" s="1"/>
  <c r="BC624" i="2" s="1"/>
  <c r="AB690" i="2"/>
  <c r="AI824" i="2"/>
  <c r="AT552" i="2"/>
  <c r="AT672" i="2"/>
  <c r="AN548" i="2"/>
  <c r="AN817" i="2" s="1"/>
  <c r="AN671" i="2"/>
  <c r="W522" i="2"/>
  <c r="W810" i="2" s="1"/>
  <c r="W664" i="2"/>
  <c r="L817" i="2"/>
  <c r="AN682" i="2"/>
  <c r="V731" i="2" s="1"/>
  <c r="AJ817" i="2"/>
  <c r="W682" i="2"/>
  <c r="M731" i="2" s="1"/>
  <c r="AF684" i="2"/>
  <c r="T685" i="2"/>
  <c r="AL564" i="2"/>
  <c r="AL821" i="2" s="1"/>
  <c r="AL675" i="2"/>
  <c r="AJ558" i="2"/>
  <c r="AJ819" i="2" s="1"/>
  <c r="AJ673" i="2"/>
  <c r="AK672" i="2"/>
  <c r="AC818" i="2"/>
  <c r="K291" i="2"/>
  <c r="K653" i="2" s="1"/>
  <c r="K476" i="2"/>
  <c r="AR671" i="2"/>
  <c r="N685" i="2"/>
  <c r="I734" i="2" s="1"/>
  <c r="AH686" i="2"/>
  <c r="S735" i="2" s="1"/>
  <c r="AK682" i="2"/>
  <c r="G680" i="2"/>
  <c r="AP671" i="2"/>
  <c r="W720" i="2" s="1"/>
  <c r="P813" i="2"/>
  <c r="L682" i="2"/>
  <c r="H731" i="2" s="1"/>
  <c r="H671" i="2"/>
  <c r="AB691" i="2"/>
  <c r="P740" i="2" s="1"/>
  <c r="I738" i="2"/>
  <c r="X666" i="2"/>
  <c r="AU682" i="2"/>
  <c r="W684" i="2"/>
  <c r="V685" i="2"/>
  <c r="AA679" i="2"/>
  <c r="AH666" i="2"/>
  <c r="S715" i="2" s="1"/>
  <c r="AS523" i="2"/>
  <c r="AS810" i="2" s="1"/>
  <c r="V677" i="2"/>
  <c r="V572" i="2"/>
  <c r="V823" i="2" s="1"/>
  <c r="AO567" i="2"/>
  <c r="AO821" i="2" s="1"/>
  <c r="AO675" i="2"/>
  <c r="Q565" i="2"/>
  <c r="Q675" i="2"/>
  <c r="AQ821" i="2"/>
  <c r="AF560" i="2"/>
  <c r="AF820" i="2" s="1"/>
  <c r="AF674" i="2"/>
  <c r="R723" i="2" s="1"/>
  <c r="K536" i="2"/>
  <c r="K814" i="2" s="1"/>
  <c r="K668" i="2"/>
  <c r="G717" i="2" s="1"/>
  <c r="AM535" i="2"/>
  <c r="AM667" i="2"/>
  <c r="D549" i="2"/>
  <c r="D817" i="2" s="1"/>
  <c r="D671" i="2"/>
  <c r="W529" i="2"/>
  <c r="W812" i="2" s="1"/>
  <c r="W666" i="2"/>
  <c r="M715" i="2" s="1"/>
  <c r="AJ680" i="2"/>
  <c r="T729" i="2" s="1"/>
  <c r="W562" i="2"/>
  <c r="W820" i="2" s="1"/>
  <c r="O674" i="2"/>
  <c r="P548" i="2"/>
  <c r="P817" i="2" s="1"/>
  <c r="X812" i="2"/>
  <c r="AL666" i="2"/>
  <c r="X687" i="2"/>
  <c r="N736" i="2" s="1"/>
  <c r="I688" i="2"/>
  <c r="F737" i="2" s="1"/>
  <c r="P734" i="2"/>
  <c r="P938" i="2" s="1"/>
  <c r="E683" i="2"/>
  <c r="D732" i="2" s="1"/>
  <c r="AH680" i="2"/>
  <c r="AL577" i="2"/>
  <c r="AL824" i="2" s="1"/>
  <c r="AM815" i="2"/>
  <c r="AU672" i="2"/>
  <c r="AU818" i="2"/>
  <c r="N823" i="2"/>
  <c r="E688" i="2"/>
  <c r="Q666" i="2"/>
  <c r="J715" i="2" s="1"/>
  <c r="N822" i="2"/>
  <c r="V676" i="2"/>
  <c r="F544" i="2"/>
  <c r="F670" i="2"/>
  <c r="P536" i="2"/>
  <c r="P814" i="2" s="1"/>
  <c r="P668" i="2"/>
  <c r="I536" i="2"/>
  <c r="I814" i="2" s="1"/>
  <c r="I668" i="2"/>
  <c r="F717" i="2" s="1"/>
  <c r="AK667" i="2"/>
  <c r="T716" i="2" s="1"/>
  <c r="AK535" i="2"/>
  <c r="AK813" i="2" s="1"/>
  <c r="AT533" i="2"/>
  <c r="AT813" i="2" s="1"/>
  <c r="AT667" i="2"/>
  <c r="AL667" i="2"/>
  <c r="AL533" i="2"/>
  <c r="AL813" i="2" s="1"/>
  <c r="AD667" i="2"/>
  <c r="AI551" i="2"/>
  <c r="AI671" i="2"/>
  <c r="T549" i="2"/>
  <c r="T817" i="2" s="1"/>
  <c r="T671" i="2"/>
  <c r="L720" i="2" s="1"/>
  <c r="AF529" i="2"/>
  <c r="AF812" i="2" s="1"/>
  <c r="AF666" i="2"/>
  <c r="Q721" i="2"/>
  <c r="W687" i="2"/>
  <c r="K688" i="2"/>
  <c r="AM672" i="2"/>
  <c r="X681" i="2"/>
  <c r="N730" i="2" s="1"/>
  <c r="AB671" i="2"/>
  <c r="P720" i="2" s="1"/>
  <c r="H737" i="2"/>
  <c r="L687" i="2"/>
  <c r="AP821" i="2"/>
  <c r="P685" i="2"/>
  <c r="AH684" i="2"/>
  <c r="S733" i="2" s="1"/>
  <c r="AC673" i="2"/>
  <c r="V671" i="2"/>
  <c r="D824" i="2"/>
  <c r="AG540" i="2"/>
  <c r="AG815" i="2" s="1"/>
  <c r="AH671" i="2"/>
  <c r="S720" i="2" s="1"/>
  <c r="AH548" i="2"/>
  <c r="AH817" i="2" s="1"/>
  <c r="P546" i="2"/>
  <c r="P816" i="2" s="1"/>
  <c r="P670" i="2"/>
  <c r="AN812" i="2"/>
  <c r="AK517" i="2"/>
  <c r="AK809" i="2" s="1"/>
  <c r="AK663" i="2"/>
  <c r="P821" i="2"/>
  <c r="AD818" i="2"/>
  <c r="R521" i="2"/>
  <c r="R810" i="2" s="1"/>
  <c r="R664" i="2"/>
  <c r="AR682" i="2"/>
  <c r="X731" i="2" s="1"/>
  <c r="G674" i="2"/>
  <c r="O820" i="2"/>
  <c r="AL812" i="2"/>
  <c r="AH688" i="2"/>
  <c r="S737" i="2" s="1"/>
  <c r="AP666" i="2"/>
  <c r="W715" i="2" s="1"/>
  <c r="AF824" i="2"/>
  <c r="AQ817" i="2"/>
  <c r="P719" i="2"/>
  <c r="P923" i="2" s="1"/>
  <c r="T672" i="2"/>
  <c r="L819" i="2"/>
  <c r="F666" i="2"/>
  <c r="E715" i="2" s="1"/>
  <c r="H666" i="2"/>
  <c r="F715" i="2" s="1"/>
  <c r="AJ684" i="2"/>
  <c r="AA688" i="2"/>
  <c r="AT687" i="2"/>
  <c r="Z812" i="2"/>
  <c r="I671" i="2"/>
  <c r="X707" i="2"/>
  <c r="V733" i="2"/>
  <c r="AC672" i="2"/>
  <c r="W671" i="2"/>
  <c r="AK670" i="2"/>
  <c r="H812" i="2"/>
  <c r="AO820" i="2"/>
  <c r="Z469" i="2"/>
  <c r="AF624" i="2"/>
  <c r="AF690" i="2"/>
  <c r="S628" i="2"/>
  <c r="S691" i="2"/>
  <c r="K740" i="2" s="1"/>
  <c r="AU495" i="2"/>
  <c r="AG493" i="2"/>
  <c r="AI492" i="2"/>
  <c r="Y492" i="2"/>
  <c r="N492" i="2"/>
  <c r="D492" i="2"/>
  <c r="AJ491" i="2"/>
  <c r="Y491" i="2"/>
  <c r="AA490" i="2"/>
  <c r="AG488" i="2"/>
  <c r="AE486" i="2"/>
  <c r="S484" i="2"/>
  <c r="L479" i="2"/>
  <c r="AH598" i="2"/>
  <c r="AZ598" i="2" s="1"/>
  <c r="BC598" i="2" s="1"/>
  <c r="AH683" i="2"/>
  <c r="AA608" i="2"/>
  <c r="AA686" i="2"/>
  <c r="R624" i="2"/>
  <c r="R690" i="2"/>
  <c r="V690" i="2"/>
  <c r="M739" i="2" s="1"/>
  <c r="V627" i="2"/>
  <c r="AD321" i="2"/>
  <c r="AD660" i="2" s="1"/>
  <c r="AD506" i="2"/>
  <c r="AI477" i="2"/>
  <c r="O477" i="2"/>
  <c r="D690" i="2"/>
  <c r="Z610" i="2"/>
  <c r="Z686" i="2"/>
  <c r="AS651" i="2"/>
  <c r="AU305" i="2"/>
  <c r="AU656" i="2" s="1"/>
  <c r="AU490" i="2"/>
  <c r="AQ485" i="2"/>
  <c r="X480" i="2"/>
  <c r="X295" i="2"/>
  <c r="AL480" i="2"/>
  <c r="AD480" i="2"/>
  <c r="AF596" i="2"/>
  <c r="AZ596" i="2" s="1"/>
  <c r="BC596" i="2" s="1"/>
  <c r="AF683" i="2"/>
  <c r="R732" i="2" s="1"/>
  <c r="H625" i="2"/>
  <c r="H836" i="2" s="1"/>
  <c r="H690" i="2"/>
  <c r="O625" i="2"/>
  <c r="O836" i="2" s="1"/>
  <c r="O690" i="2"/>
  <c r="Q625" i="2"/>
  <c r="Q690" i="2"/>
  <c r="S626" i="2"/>
  <c r="AY626" i="2" s="1"/>
  <c r="BB626" i="2" s="1"/>
  <c r="S690" i="2"/>
  <c r="K739" i="2" s="1"/>
  <c r="AE509" i="2"/>
  <c r="S508" i="2"/>
  <c r="Z506" i="2"/>
  <c r="J596" i="2"/>
  <c r="J683" i="2"/>
  <c r="G732" i="2" s="1"/>
  <c r="AG624" i="2"/>
  <c r="AG690" i="2"/>
  <c r="AK625" i="2"/>
  <c r="AK836" i="2" s="1"/>
  <c r="AK690" i="2"/>
  <c r="AQ837" i="2"/>
  <c r="AN814" i="2"/>
  <c r="AS815" i="2"/>
  <c r="AR817" i="2"/>
  <c r="AN818" i="2"/>
  <c r="W728" i="2"/>
  <c r="J729" i="2"/>
  <c r="AN822" i="2"/>
  <c r="S815" i="2"/>
  <c r="AF821" i="2"/>
  <c r="O723" i="2"/>
  <c r="L678" i="2"/>
  <c r="AP674" i="2"/>
  <c r="W723" i="2" s="1"/>
  <c r="AS672" i="2"/>
  <c r="X721" i="2" s="1"/>
  <c r="I815" i="2"/>
  <c r="R676" i="2"/>
  <c r="F815" i="2"/>
  <c r="AB668" i="2"/>
  <c r="AM624" i="2"/>
  <c r="AM690" i="2"/>
  <c r="AT624" i="2"/>
  <c r="AT690" i="2"/>
  <c r="H630" i="2"/>
  <c r="H837" i="2" s="1"/>
  <c r="H691" i="2"/>
  <c r="AB823" i="2"/>
  <c r="R730" i="2"/>
  <c r="T731" i="2"/>
  <c r="D814" i="2"/>
  <c r="AB816" i="2"/>
  <c r="D730" i="2"/>
  <c r="I737" i="2"/>
  <c r="P729" i="2"/>
  <c r="AH677" i="2"/>
  <c r="S726" i="2" s="1"/>
  <c r="AI812" i="2"/>
  <c r="H809" i="2"/>
  <c r="AS807" i="2"/>
  <c r="AB800" i="2"/>
  <c r="W673" i="2"/>
  <c r="AC815" i="2"/>
  <c r="N815" i="2"/>
  <c r="S666" i="2"/>
  <c r="AF289" i="2"/>
  <c r="AF474" i="2"/>
  <c r="L289" i="2"/>
  <c r="L652" i="2" s="1"/>
  <c r="L474" i="2"/>
  <c r="AT474" i="2"/>
  <c r="P474" i="2"/>
  <c r="T473" i="2"/>
  <c r="Z471" i="2"/>
  <c r="T597" i="2"/>
  <c r="T683" i="2"/>
  <c r="L732" i="2" s="1"/>
  <c r="X598" i="2"/>
  <c r="X829" i="2" s="1"/>
  <c r="X683" i="2"/>
  <c r="N732" i="2" s="1"/>
  <c r="AB657" i="2"/>
  <c r="P706" i="2" s="1"/>
  <c r="AR657" i="2"/>
  <c r="AS661" i="2"/>
  <c r="X710" i="2" s="1"/>
  <c r="F802" i="2"/>
  <c r="AT816" i="2"/>
  <c r="L812" i="2"/>
  <c r="AB658" i="2"/>
  <c r="P707" i="2" s="1"/>
  <c r="L469" i="2"/>
  <c r="Z826" i="2"/>
  <c r="F687" i="2"/>
  <c r="Z835" i="2"/>
  <c r="V805" i="2"/>
  <c r="W804" i="2"/>
  <c r="F800" i="2"/>
  <c r="R800" i="2"/>
  <c r="AU824" i="2"/>
  <c r="AS660" i="2"/>
  <c r="X709" i="2" s="1"/>
  <c r="F659" i="2"/>
  <c r="E708" i="2" s="1"/>
  <c r="R659" i="2"/>
  <c r="V658" i="2"/>
  <c r="W657" i="2"/>
  <c r="O508" i="2"/>
  <c r="U824" i="2"/>
  <c r="X471" i="2"/>
  <c r="AP470" i="2"/>
  <c r="AG470" i="2"/>
  <c r="U470" i="2"/>
  <c r="M470" i="2"/>
  <c r="O468" i="2"/>
  <c r="R805" i="2"/>
  <c r="AR805" i="2"/>
  <c r="AS800" i="2"/>
  <c r="AR799" i="2"/>
  <c r="AB797" i="2"/>
  <c r="V797" i="2"/>
  <c r="W655" i="2"/>
  <c r="M704" i="2" s="1"/>
  <c r="V653" i="2"/>
  <c r="M702" i="2" s="1"/>
  <c r="R652" i="2"/>
  <c r="J510" i="2"/>
  <c r="AP496" i="2"/>
  <c r="AQ478" i="2"/>
  <c r="Y478" i="2"/>
  <c r="N478" i="2"/>
  <c r="AP473" i="2"/>
  <c r="AH473" i="2"/>
  <c r="D473" i="2"/>
  <c r="AT469" i="2"/>
  <c r="AH468" i="2"/>
  <c r="J468" i="2"/>
  <c r="AC836" i="2"/>
  <c r="AS804" i="2"/>
  <c r="H663" i="2"/>
  <c r="R661" i="2"/>
  <c r="Z478" i="2"/>
  <c r="AL475" i="2"/>
  <c r="AG475" i="2"/>
  <c r="AA471" i="2"/>
  <c r="AJ470" i="2"/>
  <c r="Z470" i="2"/>
  <c r="P470" i="2"/>
  <c r="AN470" i="2"/>
  <c r="S829" i="2"/>
  <c r="V538" i="2"/>
  <c r="V814" i="2" s="1"/>
  <c r="V668" i="2"/>
  <c r="AL307" i="2"/>
  <c r="AL492" i="2"/>
  <c r="AT306" i="2"/>
  <c r="AT491" i="2"/>
  <c r="AU299" i="2"/>
  <c r="AU484" i="2"/>
  <c r="AO297" i="2"/>
  <c r="AO654" i="2" s="1"/>
  <c r="AO482" i="2"/>
  <c r="AF546" i="2"/>
  <c r="AF816" i="2" s="1"/>
  <c r="AF670" i="2"/>
  <c r="AP540" i="2"/>
  <c r="AP815" i="2" s="1"/>
  <c r="AP669" i="2"/>
  <c r="W718" i="2" s="1"/>
  <c r="X702" i="2"/>
  <c r="J676" i="2"/>
  <c r="J571" i="2"/>
  <c r="J822" i="2" s="1"/>
  <c r="AA675" i="2"/>
  <c r="AA566" i="2"/>
  <c r="AA821" i="2" s="1"/>
  <c r="AR821" i="2"/>
  <c r="D565" i="2"/>
  <c r="D821" i="2" s="1"/>
  <c r="D675" i="2"/>
  <c r="D724" i="2" s="1"/>
  <c r="N556" i="2"/>
  <c r="N819" i="2" s="1"/>
  <c r="N673" i="2"/>
  <c r="AG551" i="2"/>
  <c r="AZ551" i="2" s="1"/>
  <c r="BC551" i="2" s="1"/>
  <c r="AG671" i="2"/>
  <c r="Y551" i="2"/>
  <c r="Y817" i="2" s="1"/>
  <c r="Y671" i="2"/>
  <c r="E510" i="2"/>
  <c r="E325" i="2"/>
  <c r="E661" i="2" s="1"/>
  <c r="AH322" i="2"/>
  <c r="AH660" i="2" s="1"/>
  <c r="AH507" i="2"/>
  <c r="O589" i="2"/>
  <c r="O827" i="2" s="1"/>
  <c r="O681" i="2"/>
  <c r="I730" i="2" s="1"/>
  <c r="V588" i="2"/>
  <c r="V681" i="2"/>
  <c r="M730" i="2" s="1"/>
  <c r="AM591" i="2"/>
  <c r="AM681" i="2"/>
  <c r="U730" i="2" s="1"/>
  <c r="AC594" i="2"/>
  <c r="AC828" i="2" s="1"/>
  <c r="AC682" i="2"/>
  <c r="P731" i="2" s="1"/>
  <c r="AE595" i="2"/>
  <c r="AZ595" i="2" s="1"/>
  <c r="BC595" i="2" s="1"/>
  <c r="AE682" i="2"/>
  <c r="AL592" i="2"/>
  <c r="AZ592" i="2" s="1"/>
  <c r="BC592" i="2" s="1"/>
  <c r="AL682" i="2"/>
  <c r="U731" i="2" s="1"/>
  <c r="R596" i="2"/>
  <c r="R683" i="2"/>
  <c r="F603" i="2"/>
  <c r="AY603" i="2" s="1"/>
  <c r="BB603" i="2" s="1"/>
  <c r="F684" i="2"/>
  <c r="E733" i="2" s="1"/>
  <c r="K604" i="2"/>
  <c r="K831" i="2" s="1"/>
  <c r="K685" i="2"/>
  <c r="AS606" i="2"/>
  <c r="AZ606" i="2" s="1"/>
  <c r="BC606" i="2" s="1"/>
  <c r="AS685" i="2"/>
  <c r="X734" i="2" s="1"/>
  <c r="J610" i="2"/>
  <c r="J686" i="2"/>
  <c r="AD611" i="2"/>
  <c r="AD832" i="2" s="1"/>
  <c r="AD686" i="2"/>
  <c r="AE609" i="2"/>
  <c r="AE832" i="2" s="1"/>
  <c r="AE686" i="2"/>
  <c r="AM608" i="2"/>
  <c r="AM686" i="2"/>
  <c r="U735" i="2" s="1"/>
  <c r="AO609" i="2"/>
  <c r="AO686" i="2"/>
  <c r="V735" i="2" s="1"/>
  <c r="AI615" i="2"/>
  <c r="AI833" i="2" s="1"/>
  <c r="AI687" i="2"/>
  <c r="AL612" i="2"/>
  <c r="AL833" i="2" s="1"/>
  <c r="AL687" i="2"/>
  <c r="F618" i="2"/>
  <c r="F688" i="2"/>
  <c r="AJ616" i="2"/>
  <c r="AJ688" i="2"/>
  <c r="T737" i="2" s="1"/>
  <c r="AC620" i="2"/>
  <c r="AC835" i="2" s="1"/>
  <c r="AC689" i="2"/>
  <c r="AE621" i="2"/>
  <c r="AE835" i="2" s="1"/>
  <c r="AE689" i="2"/>
  <c r="Q738" i="2" s="1"/>
  <c r="AG622" i="2"/>
  <c r="AG689" i="2"/>
  <c r="R738" i="2" s="1"/>
  <c r="AJ620" i="2"/>
  <c r="AJ689" i="2"/>
  <c r="T738" i="2" s="1"/>
  <c r="X627" i="2"/>
  <c r="X836" i="2" s="1"/>
  <c r="X690" i="2"/>
  <c r="Y628" i="2"/>
  <c r="Y837" i="2" s="1"/>
  <c r="Y691" i="2"/>
  <c r="AA630" i="2"/>
  <c r="AA691" i="2"/>
  <c r="O740" i="2" s="1"/>
  <c r="AF671" i="2"/>
  <c r="AG483" i="2"/>
  <c r="F812" i="2"/>
  <c r="U307" i="2"/>
  <c r="U657" i="2" s="1"/>
  <c r="U492" i="2"/>
  <c r="E582" i="2"/>
  <c r="E679" i="2"/>
  <c r="D728" i="2" s="1"/>
  <c r="M482" i="2"/>
  <c r="X546" i="2"/>
  <c r="X816" i="2" s="1"/>
  <c r="X670" i="2"/>
  <c r="AO656" i="2"/>
  <c r="M669" i="2"/>
  <c r="H718" i="2" s="1"/>
  <c r="AH824" i="2"/>
  <c r="T717" i="2"/>
  <c r="M815" i="2"/>
  <c r="AT676" i="2"/>
  <c r="O823" i="2"/>
  <c r="AQ808" i="2"/>
  <c r="AR675" i="2"/>
  <c r="D298" i="2"/>
  <c r="AO674" i="2"/>
  <c r="AW838" i="2"/>
  <c r="BB838" i="2" s="1"/>
  <c r="AW839" i="2"/>
  <c r="BB839" i="2" s="1"/>
  <c r="AW840" i="2"/>
  <c r="BB840" i="2" s="1"/>
  <c r="AQ676" i="2"/>
  <c r="AA572" i="2"/>
  <c r="AA823" i="2" s="1"/>
  <c r="AA677" i="2"/>
  <c r="S572" i="2"/>
  <c r="S677" i="2"/>
  <c r="K726" i="2" s="1"/>
  <c r="F567" i="2"/>
  <c r="F821" i="2" s="1"/>
  <c r="F675" i="2"/>
  <c r="E724" i="2" s="1"/>
  <c r="H525" i="2"/>
  <c r="H665" i="2"/>
  <c r="U659" i="2"/>
  <c r="F722" i="2"/>
  <c r="AQ819" i="2"/>
  <c r="AB552" i="2"/>
  <c r="AB818" i="2" s="1"/>
  <c r="F669" i="2"/>
  <c r="E718" i="2" s="1"/>
  <c r="W716" i="2"/>
  <c r="L823" i="2"/>
  <c r="M509" i="2"/>
  <c r="AD492" i="2"/>
  <c r="R533" i="2"/>
  <c r="R813" i="2" s="1"/>
  <c r="R667" i="2"/>
  <c r="K716" i="2" s="1"/>
  <c r="AE532" i="2"/>
  <c r="AE813" i="2" s="1"/>
  <c r="AE667" i="2"/>
  <c r="AJ316" i="2"/>
  <c r="AJ659" i="2" s="1"/>
  <c r="AJ501" i="2"/>
  <c r="Q306" i="2"/>
  <c r="Q491" i="2"/>
  <c r="Q495" i="2"/>
  <c r="AR523" i="2"/>
  <c r="AR810" i="2" s="1"/>
  <c r="AR664" i="2"/>
  <c r="AF817" i="2"/>
  <c r="O824" i="2"/>
  <c r="AF668" i="2"/>
  <c r="AU671" i="2"/>
  <c r="D552" i="2"/>
  <c r="D818" i="2" s="1"/>
  <c r="Q822" i="2"/>
  <c r="U674" i="2"/>
  <c r="L723" i="2" s="1"/>
  <c r="L927" i="2" s="1"/>
  <c r="AU483" i="2"/>
  <c r="U482" i="2"/>
  <c r="AS673" i="2"/>
  <c r="W656" i="2"/>
  <c r="M705" i="2" s="1"/>
  <c r="N538" i="2"/>
  <c r="N814" i="2" s="1"/>
  <c r="N668" i="2"/>
  <c r="Q500" i="2"/>
  <c r="AT308" i="2"/>
  <c r="AT657" i="2" s="1"/>
  <c r="AT493" i="2"/>
  <c r="H306" i="2"/>
  <c r="H491" i="2"/>
  <c r="Q485" i="2"/>
  <c r="AG297" i="2"/>
  <c r="AG482" i="2"/>
  <c r="V522" i="2"/>
  <c r="V810" i="2" s="1"/>
  <c r="V664" i="2"/>
  <c r="N669" i="2"/>
  <c r="I718" i="2" s="1"/>
  <c r="AM671" i="2"/>
  <c r="AM819" i="2"/>
  <c r="J675" i="2"/>
  <c r="G724" i="2" s="1"/>
  <c r="G820" i="2"/>
  <c r="W819" i="2"/>
  <c r="AJ672" i="2"/>
  <c r="J821" i="2"/>
  <c r="Q726" i="2"/>
  <c r="X714" i="2"/>
  <c r="AF814" i="2"/>
  <c r="AU816" i="2"/>
  <c r="AU817" i="2"/>
  <c r="AO664" i="2"/>
  <c r="R669" i="2"/>
  <c r="K718" i="2" s="1"/>
  <c r="K922" i="2" s="1"/>
  <c r="M740" i="2"/>
  <c r="Z501" i="2"/>
  <c r="Q484" i="2"/>
  <c r="R546" i="2"/>
  <c r="R816" i="2" s="1"/>
  <c r="R670" i="2"/>
  <c r="K719" i="2" s="1"/>
  <c r="H546" i="2"/>
  <c r="H816" i="2" s="1"/>
  <c r="H670" i="2"/>
  <c r="AR545" i="2"/>
  <c r="AR816" i="2" s="1"/>
  <c r="AR670" i="2"/>
  <c r="AL545" i="2"/>
  <c r="AL670" i="2"/>
  <c r="U719" i="2" s="1"/>
  <c r="M545" i="2"/>
  <c r="M816" i="2" s="1"/>
  <c r="M670" i="2"/>
  <c r="E545" i="2"/>
  <c r="E816" i="2" s="1"/>
  <c r="E670" i="2"/>
  <c r="AC537" i="2"/>
  <c r="AC814" i="2" s="1"/>
  <c r="AC668" i="2"/>
  <c r="G668" i="2"/>
  <c r="G537" i="2"/>
  <c r="G814" i="2" s="1"/>
  <c r="AQ668" i="2"/>
  <c r="AQ536" i="2"/>
  <c r="AQ814" i="2" s="1"/>
  <c r="AA536" i="2"/>
  <c r="AA814" i="2" s="1"/>
  <c r="AA668" i="2"/>
  <c r="AN667" i="2"/>
  <c r="AN535" i="2"/>
  <c r="AN813" i="2" s="1"/>
  <c r="AO534" i="2"/>
  <c r="AO813" i="2" s="1"/>
  <c r="AO667" i="2"/>
  <c r="O528" i="2"/>
  <c r="O666" i="2"/>
  <c r="X708" i="2"/>
  <c r="H823" i="2"/>
  <c r="T820" i="2"/>
  <c r="AG668" i="2"/>
  <c r="AG539" i="2"/>
  <c r="AG814" i="2" s="1"/>
  <c r="AH823" i="2"/>
  <c r="W807" i="2"/>
  <c r="P736" i="2"/>
  <c r="E734" i="2"/>
  <c r="E938" i="2" s="1"/>
  <c r="AV838" i="2"/>
  <c r="BA838" i="2" s="1"/>
  <c r="AV839" i="2"/>
  <c r="BA839" i="2" s="1"/>
  <c r="AV840" i="2"/>
  <c r="BA840" i="2" s="1"/>
  <c r="M710" i="2"/>
  <c r="R799" i="2"/>
  <c r="AI818" i="2"/>
  <c r="J728" i="2"/>
  <c r="W730" i="2"/>
  <c r="I736" i="2"/>
  <c r="S736" i="2"/>
  <c r="I731" i="2"/>
  <c r="AS674" i="2"/>
  <c r="Y819" i="2"/>
  <c r="AS657" i="2"/>
  <c r="F655" i="2"/>
  <c r="E704" i="2" s="1"/>
  <c r="T292" i="2"/>
  <c r="T477" i="2"/>
  <c r="AP291" i="2"/>
  <c r="AP476" i="2"/>
  <c r="AL291" i="2"/>
  <c r="AL476" i="2"/>
  <c r="D475" i="2"/>
  <c r="AP652" i="2"/>
  <c r="J288" i="2"/>
  <c r="J473" i="2"/>
  <c r="N287" i="2"/>
  <c r="N472" i="2"/>
  <c r="AL472" i="2"/>
  <c r="AD472" i="2"/>
  <c r="AR654" i="2"/>
  <c r="H819" i="2"/>
  <c r="T660" i="2"/>
  <c r="AF818" i="2"/>
  <c r="AK808" i="2"/>
  <c r="M727" i="2"/>
  <c r="N738" i="2"/>
  <c r="E819" i="2"/>
  <c r="AT293" i="2"/>
  <c r="AT478" i="2"/>
  <c r="AG812" i="2"/>
  <c r="P812" i="2"/>
  <c r="V808" i="2"/>
  <c r="AS806" i="2"/>
  <c r="R806" i="2"/>
  <c r="AB802" i="2"/>
  <c r="AS824" i="2"/>
  <c r="S824" i="2"/>
  <c r="O677" i="2"/>
  <c r="I726" i="2" s="1"/>
  <c r="K822" i="2"/>
  <c r="I821" i="2"/>
  <c r="AS820" i="2"/>
  <c r="I813" i="2"/>
  <c r="X667" i="2"/>
  <c r="AN815" i="2"/>
  <c r="AQ813" i="2"/>
  <c r="F806" i="2"/>
  <c r="V806" i="2"/>
  <c r="W799" i="2"/>
  <c r="V798" i="2"/>
  <c r="AR798" i="2"/>
  <c r="W798" i="2"/>
  <c r="AR797" i="2"/>
  <c r="AS797" i="2"/>
  <c r="R797" i="2"/>
  <c r="AC676" i="2"/>
  <c r="AB667" i="2"/>
  <c r="AR663" i="2"/>
  <c r="AH501" i="2"/>
  <c r="AD489" i="2"/>
  <c r="K486" i="2"/>
  <c r="AU478" i="2"/>
  <c r="K652" i="2"/>
  <c r="F653" i="2"/>
  <c r="E702" i="2" s="1"/>
  <c r="AL690" i="2"/>
  <c r="U739" i="2" s="1"/>
  <c r="AA829" i="2"/>
  <c r="AG504" i="2"/>
  <c r="F651" i="2"/>
  <c r="E700" i="2" s="1"/>
  <c r="V807" i="2"/>
  <c r="V804" i="2"/>
  <c r="V803" i="2"/>
  <c r="AB799" i="2"/>
  <c r="Y674" i="2"/>
  <c r="AF810" i="2"/>
  <c r="Y490" i="2"/>
  <c r="K490" i="2"/>
  <c r="M489" i="2"/>
  <c r="AE487" i="2"/>
  <c r="AQ487" i="2"/>
  <c r="Y487" i="2"/>
  <c r="N487" i="2"/>
  <c r="O486" i="2"/>
  <c r="E486" i="2"/>
  <c r="AM485" i="2"/>
  <c r="S485" i="2"/>
  <c r="E485" i="2"/>
  <c r="Y483" i="2"/>
  <c r="M483" i="2"/>
  <c r="AU482" i="2"/>
  <c r="H477" i="2"/>
  <c r="AM476" i="2"/>
  <c r="AE476" i="2"/>
  <c r="S476" i="2"/>
  <c r="AO469" i="2"/>
  <c r="AB807" i="2"/>
  <c r="AR807" i="2"/>
  <c r="AB806" i="2"/>
  <c r="AS802" i="2"/>
  <c r="T666" i="2"/>
  <c r="AO511" i="2"/>
  <c r="U509" i="2"/>
  <c r="AM508" i="2"/>
  <c r="AF494" i="2"/>
  <c r="I493" i="2"/>
  <c r="AO491" i="2"/>
  <c r="I491" i="2"/>
  <c r="N482" i="2"/>
  <c r="X481" i="2"/>
  <c r="AS654" i="2"/>
  <c r="Y690" i="2"/>
  <c r="AN690" i="2"/>
  <c r="AB834" i="2"/>
  <c r="W651" i="2"/>
  <c r="W805" i="2"/>
  <c r="AB804" i="2"/>
  <c r="V801" i="2"/>
  <c r="AD678" i="2"/>
  <c r="Q727" i="2" s="1"/>
  <c r="AA676" i="2"/>
  <c r="AN509" i="2"/>
  <c r="AM687" i="2"/>
  <c r="AR802" i="2"/>
  <c r="R802" i="2"/>
  <c r="W801" i="2"/>
  <c r="AR801" i="2"/>
  <c r="AI510" i="2"/>
  <c r="K509" i="2"/>
  <c r="O493" i="2"/>
  <c r="K492" i="2"/>
  <c r="AL490" i="2"/>
  <c r="AT485" i="2"/>
  <c r="Z485" i="2"/>
  <c r="P485" i="2"/>
  <c r="P484" i="2"/>
  <c r="S483" i="2"/>
  <c r="AN482" i="2"/>
  <c r="AJ480" i="2"/>
  <c r="AO470" i="2"/>
  <c r="P691" i="2"/>
  <c r="J740" i="2" s="1"/>
  <c r="F690" i="2"/>
  <c r="E739" i="2" s="1"/>
  <c r="T827" i="2"/>
  <c r="D689" i="2"/>
  <c r="D738" i="2" s="1"/>
  <c r="L835" i="2"/>
  <c r="V828" i="2"/>
  <c r="AN828" i="2"/>
  <c r="G831" i="2"/>
  <c r="AT686" i="2"/>
  <c r="Y735" i="2" s="1"/>
  <c r="J689" i="2"/>
  <c r="G738" i="2" s="1"/>
  <c r="R651" i="2"/>
  <c r="U833" i="2"/>
  <c r="AN833" i="2"/>
  <c r="K834" i="2"/>
  <c r="AR828" i="2"/>
  <c r="G687" i="2"/>
  <c r="AH594" i="2"/>
  <c r="AZ594" i="2" s="1"/>
  <c r="BC594" i="2" s="1"/>
  <c r="AH682" i="2"/>
  <c r="I598" i="2"/>
  <c r="I683" i="2"/>
  <c r="AG607" i="2"/>
  <c r="AZ607" i="2" s="1"/>
  <c r="BC607" i="2" s="1"/>
  <c r="AG685" i="2"/>
  <c r="R734" i="2" s="1"/>
  <c r="R620" i="2"/>
  <c r="R689" i="2"/>
  <c r="K738" i="2" s="1"/>
  <c r="AR625" i="2"/>
  <c r="AR836" i="2" s="1"/>
  <c r="AR690" i="2"/>
  <c r="X739" i="2" s="1"/>
  <c r="X631" i="2"/>
  <c r="AY631" i="2" s="1"/>
  <c r="BB631" i="2" s="1"/>
  <c r="X691" i="2"/>
  <c r="W575" i="2"/>
  <c r="W823" i="2" s="1"/>
  <c r="W677" i="2"/>
  <c r="D572" i="2"/>
  <c r="D823" i="2" s="1"/>
  <c r="D677" i="2"/>
  <c r="D726" i="2" s="1"/>
  <c r="R560" i="2"/>
  <c r="R674" i="2"/>
  <c r="K723" i="2" s="1"/>
  <c r="S472" i="2"/>
  <c r="K472" i="2"/>
  <c r="AF471" i="2"/>
  <c r="H471" i="2"/>
  <c r="N670" i="2"/>
  <c r="N545" i="2"/>
  <c r="N816" i="2" s="1"/>
  <c r="N562" i="2"/>
  <c r="N820" i="2" s="1"/>
  <c r="N674" i="2"/>
  <c r="Y594" i="2"/>
  <c r="Y682" i="2"/>
  <c r="N731" i="2" s="1"/>
  <c r="N608" i="2"/>
  <c r="N832" i="2" s="1"/>
  <c r="N686" i="2"/>
  <c r="I735" i="2" s="1"/>
  <c r="Z617" i="2"/>
  <c r="Z688" i="2"/>
  <c r="O737" i="2" s="1"/>
  <c r="K624" i="2"/>
  <c r="K690" i="2"/>
  <c r="K676" i="2"/>
  <c r="I675" i="2"/>
  <c r="J691" i="2"/>
  <c r="G740" i="2" s="1"/>
  <c r="Q737" i="2"/>
  <c r="AS799" i="2"/>
  <c r="Q563" i="2"/>
  <c r="Q674" i="2"/>
  <c r="AT674" i="2"/>
  <c r="AT562" i="2"/>
  <c r="AT820" i="2" s="1"/>
  <c r="AD560" i="2"/>
  <c r="AD820" i="2" s="1"/>
  <c r="AD674" i="2"/>
  <c r="V584" i="2"/>
  <c r="V826" i="2" s="1"/>
  <c r="V680" i="2"/>
  <c r="M729" i="2" s="1"/>
  <c r="L604" i="2"/>
  <c r="L831" i="2" s="1"/>
  <c r="L685" i="2"/>
  <c r="H734" i="2" s="1"/>
  <c r="AS678" i="2"/>
  <c r="X727" i="2" s="1"/>
  <c r="AM821" i="2"/>
  <c r="AO823" i="2"/>
  <c r="AN687" i="2"/>
  <c r="V736" i="2" s="1"/>
  <c r="AS803" i="2"/>
  <c r="AI570" i="2"/>
  <c r="AI676" i="2"/>
  <c r="X569" i="2"/>
  <c r="X822" i="2" s="1"/>
  <c r="X676" i="2"/>
  <c r="AK565" i="2"/>
  <c r="AK821" i="2" s="1"/>
  <c r="AK675" i="2"/>
  <c r="S675" i="2"/>
  <c r="S565" i="2"/>
  <c r="S821" i="2" s="1"/>
  <c r="F554" i="2"/>
  <c r="F672" i="2"/>
  <c r="E721" i="2" s="1"/>
  <c r="U553" i="2"/>
  <c r="U818" i="2" s="1"/>
  <c r="U672" i="2"/>
  <c r="Q736" i="2"/>
  <c r="AM683" i="2"/>
  <c r="U732" i="2" s="1"/>
  <c r="AN685" i="2"/>
  <c r="V734" i="2" s="1"/>
  <c r="W803" i="2"/>
  <c r="V563" i="2"/>
  <c r="V674" i="2"/>
  <c r="M723" i="2" s="1"/>
  <c r="T543" i="2"/>
  <c r="T815" i="2" s="1"/>
  <c r="T669" i="2"/>
  <c r="L718" i="2" s="1"/>
  <c r="AF667" i="2"/>
  <c r="R716" i="2" s="1"/>
  <c r="AF534" i="2"/>
  <c r="AF813" i="2" s="1"/>
  <c r="W513" i="2"/>
  <c r="W808" i="2" s="1"/>
  <c r="W662" i="2"/>
  <c r="Z581" i="2"/>
  <c r="Z679" i="2"/>
  <c r="O728" i="2" s="1"/>
  <c r="AG586" i="2"/>
  <c r="AG826" i="2" s="1"/>
  <c r="AG680" i="2"/>
  <c r="R729" i="2" s="1"/>
  <c r="AP585" i="2"/>
  <c r="AP826" i="2" s="1"/>
  <c r="AP680" i="2"/>
  <c r="W729" i="2" s="1"/>
  <c r="P598" i="2"/>
  <c r="P683" i="2"/>
  <c r="J732" i="2" s="1"/>
  <c r="AR602" i="2"/>
  <c r="AR684" i="2"/>
  <c r="X733" i="2" s="1"/>
  <c r="D727" i="2"/>
  <c r="S684" i="2"/>
  <c r="K733" i="2" s="1"/>
  <c r="T682" i="2"/>
  <c r="L731" i="2" s="1"/>
  <c r="V718" i="2"/>
  <c r="AU684" i="2"/>
  <c r="Y733" i="2" s="1"/>
  <c r="L737" i="2"/>
  <c r="R807" i="2"/>
  <c r="F677" i="2"/>
  <c r="F574" i="2"/>
  <c r="F823" i="2" s="1"/>
  <c r="AA548" i="2"/>
  <c r="AA817" i="2" s="1"/>
  <c r="AA671" i="2"/>
  <c r="K548" i="2"/>
  <c r="K817" i="2" s="1"/>
  <c r="K671" i="2"/>
  <c r="R593" i="2"/>
  <c r="R682" i="2"/>
  <c r="K731" i="2" s="1"/>
  <c r="N624" i="2"/>
  <c r="N836" i="2" s="1"/>
  <c r="N690" i="2"/>
  <c r="I739" i="2" s="1"/>
  <c r="I943" i="2" s="1"/>
  <c r="AE626" i="2"/>
  <c r="AE836" i="2" s="1"/>
  <c r="AE690" i="2"/>
  <c r="AS811" i="2"/>
  <c r="AB809" i="2"/>
  <c r="G677" i="2"/>
  <c r="N734" i="2"/>
  <c r="W806" i="2"/>
  <c r="S569" i="2"/>
  <c r="S822" i="2" s="1"/>
  <c r="S676" i="2"/>
  <c r="K725" i="2" s="1"/>
  <c r="L569" i="2"/>
  <c r="L822" i="2" s="1"/>
  <c r="L676" i="2"/>
  <c r="H725" i="2" s="1"/>
  <c r="AD558" i="2"/>
  <c r="AD819" i="2" s="1"/>
  <c r="AD673" i="2"/>
  <c r="R558" i="2"/>
  <c r="R819" i="2" s="1"/>
  <c r="R673" i="2"/>
  <c r="K722" i="2" s="1"/>
  <c r="I588" i="2"/>
  <c r="I681" i="2"/>
  <c r="F730" i="2" s="1"/>
  <c r="AA605" i="2"/>
  <c r="AZ605" i="2" s="1"/>
  <c r="BC605" i="2" s="1"/>
  <c r="AA685" i="2"/>
  <c r="J727" i="2"/>
  <c r="J471" i="2"/>
  <c r="AE571" i="2"/>
  <c r="AE822" i="2" s="1"/>
  <c r="AE676" i="2"/>
  <c r="Z564" i="2"/>
  <c r="Z821" i="2" s="1"/>
  <c r="Z675" i="2"/>
  <c r="O675" i="2"/>
  <c r="I724" i="2" s="1"/>
  <c r="O564" i="2"/>
  <c r="O821" i="2" s="1"/>
  <c r="H567" i="2"/>
  <c r="H821" i="2" s="1"/>
  <c r="H675" i="2"/>
  <c r="Z820" i="2"/>
  <c r="F816" i="2"/>
  <c r="H820" i="2"/>
  <c r="AG819" i="2"/>
  <c r="U825" i="2"/>
  <c r="D733" i="2"/>
  <c r="O736" i="2"/>
  <c r="D734" i="2"/>
  <c r="T812" i="2"/>
  <c r="AI674" i="2"/>
  <c r="V673" i="2"/>
  <c r="U734" i="2"/>
  <c r="O729" i="2"/>
  <c r="H729" i="2"/>
  <c r="N824" i="2"/>
  <c r="AQ822" i="2"/>
  <c r="F822" i="2"/>
  <c r="P735" i="2"/>
  <c r="E738" i="2"/>
  <c r="E737" i="2"/>
  <c r="K736" i="2"/>
  <c r="E813" i="2"/>
  <c r="R675" i="2"/>
  <c r="AM673" i="2"/>
  <c r="AE673" i="2"/>
  <c r="AJ825" i="2"/>
  <c r="T733" i="2"/>
  <c r="H732" i="2"/>
  <c r="AP820" i="2"/>
  <c r="J820" i="2"/>
  <c r="AP817" i="2"/>
  <c r="AJ677" i="2"/>
  <c r="T726" i="2" s="1"/>
  <c r="X674" i="2"/>
  <c r="P820" i="2"/>
  <c r="AU820" i="2"/>
  <c r="L820" i="2"/>
  <c r="N813" i="2"/>
  <c r="AM655" i="2"/>
  <c r="L733" i="2"/>
  <c r="W736" i="2"/>
  <c r="G736" i="2"/>
  <c r="J738" i="2"/>
  <c r="H736" i="2"/>
  <c r="L735" i="2"/>
  <c r="K728" i="2"/>
  <c r="AO817" i="2"/>
  <c r="W813" i="2"/>
  <c r="W654" i="2"/>
  <c r="M703" i="2" s="1"/>
  <c r="AC667" i="2"/>
  <c r="O660" i="2"/>
  <c r="H499" i="2"/>
  <c r="AM498" i="2"/>
  <c r="J496" i="2"/>
  <c r="D491" i="2"/>
  <c r="AK653" i="2"/>
  <c r="Z475" i="2"/>
  <c r="M474" i="2"/>
  <c r="AD474" i="2"/>
  <c r="J474" i="2"/>
  <c r="AU828" i="2"/>
  <c r="E831" i="2"/>
  <c r="Z510" i="2"/>
  <c r="AU509" i="2"/>
  <c r="Z509" i="2"/>
  <c r="P509" i="2"/>
  <c r="H509" i="2"/>
  <c r="K661" i="2"/>
  <c r="AD508" i="2"/>
  <c r="K508" i="2"/>
  <c r="H507" i="2"/>
  <c r="AH506" i="2"/>
  <c r="T506" i="2"/>
  <c r="I506" i="2"/>
  <c r="AK506" i="2"/>
  <c r="U506" i="2"/>
  <c r="Z505" i="2"/>
  <c r="AA505" i="2"/>
  <c r="AU501" i="2"/>
  <c r="AK501" i="2"/>
  <c r="N500" i="2"/>
  <c r="D500" i="2"/>
  <c r="I494" i="2"/>
  <c r="D656" i="2"/>
  <c r="Q489" i="2"/>
  <c r="Q488" i="2"/>
  <c r="AM488" i="2"/>
  <c r="AE488" i="2"/>
  <c r="AA486" i="2"/>
  <c r="S655" i="2"/>
  <c r="K704" i="2" s="1"/>
  <c r="AI485" i="2"/>
  <c r="Y485" i="2"/>
  <c r="O485" i="2"/>
  <c r="AM484" i="2"/>
  <c r="AE484" i="2"/>
  <c r="K484" i="2"/>
  <c r="E655" i="2"/>
  <c r="I484" i="2"/>
  <c r="AQ481" i="2"/>
  <c r="AI481" i="2"/>
  <c r="O481" i="2"/>
  <c r="AM480" i="2"/>
  <c r="AE480" i="2"/>
  <c r="S480" i="2"/>
  <c r="K480" i="2"/>
  <c r="AI479" i="2"/>
  <c r="Y479" i="2"/>
  <c r="N479" i="2"/>
  <c r="AO479" i="2"/>
  <c r="AE477" i="2"/>
  <c r="AA477" i="2"/>
  <c r="S470" i="2"/>
  <c r="K470" i="2"/>
  <c r="N469" i="2"/>
  <c r="AE825" i="2"/>
  <c r="D826" i="2"/>
  <c r="Q826" i="2"/>
  <c r="U661" i="2"/>
  <c r="K503" i="2"/>
  <c r="AU499" i="2"/>
  <c r="AK499" i="2"/>
  <c r="AG491" i="2"/>
  <c r="S491" i="2"/>
  <c r="L491" i="2"/>
  <c r="M490" i="2"/>
  <c r="AT490" i="2"/>
  <c r="Z656" i="2"/>
  <c r="N825" i="2"/>
  <c r="AC812" i="2"/>
  <c r="S502" i="2"/>
  <c r="AA495" i="2"/>
  <c r="P493" i="2"/>
  <c r="AL493" i="2"/>
  <c r="AO492" i="2"/>
  <c r="H831" i="2"/>
  <c r="AR651" i="2"/>
  <c r="AT810" i="2"/>
  <c r="AM500" i="2"/>
  <c r="AE500" i="2"/>
  <c r="K500" i="2"/>
  <c r="AL499" i="2"/>
  <c r="I499" i="2"/>
  <c r="AD498" i="2"/>
  <c r="AE498" i="2"/>
  <c r="AL497" i="2"/>
  <c r="AD497" i="2"/>
  <c r="AD496" i="2"/>
  <c r="Q496" i="2"/>
  <c r="AN495" i="2"/>
  <c r="AF482" i="2"/>
  <c r="Z480" i="2"/>
  <c r="AM478" i="2"/>
  <c r="I830" i="2"/>
  <c r="AP501" i="2"/>
  <c r="AO501" i="2"/>
  <c r="M501" i="2"/>
  <c r="E501" i="2"/>
  <c r="AP486" i="2"/>
  <c r="AU473" i="2"/>
  <c r="AK473" i="2"/>
  <c r="AA473" i="2"/>
  <c r="I473" i="2"/>
  <c r="V651" i="2"/>
  <c r="M700" i="2" s="1"/>
  <c r="W816" i="2"/>
  <c r="P669" i="2"/>
  <c r="AK666" i="2"/>
  <c r="R663" i="2"/>
  <c r="AI659" i="2"/>
  <c r="U503" i="2"/>
  <c r="N503" i="2"/>
  <c r="U495" i="2"/>
  <c r="AP656" i="2"/>
  <c r="W705" i="2" s="1"/>
  <c r="P827" i="2"/>
  <c r="F831" i="2"/>
  <c r="AC831" i="2"/>
  <c r="AS836" i="2"/>
  <c r="AB651" i="2"/>
  <c r="P700" i="2" s="1"/>
  <c r="AB829" i="2"/>
  <c r="T830" i="2"/>
  <c r="AQ835" i="2"/>
  <c r="AT608" i="2"/>
  <c r="F614" i="2"/>
  <c r="F833" i="2" s="1"/>
  <c r="G614" i="2"/>
  <c r="G833" i="2" s="1"/>
  <c r="I833" i="2"/>
  <c r="D623" i="2"/>
  <c r="J623" i="2"/>
  <c r="W831" i="2"/>
  <c r="AS686" i="2"/>
  <c r="AT834" i="2"/>
  <c r="N835" i="2"/>
  <c r="T689" i="2"/>
  <c r="L738" i="2" s="1"/>
  <c r="T837" i="2"/>
  <c r="AI830" i="2"/>
  <c r="AH832" i="2"/>
  <c r="AA833" i="2"/>
  <c r="AH830" i="2"/>
  <c r="Z831" i="2"/>
  <c r="S834" i="2"/>
  <c r="X837" i="2"/>
  <c r="G830" i="2"/>
  <c r="AO832" i="2"/>
  <c r="P834" i="2"/>
  <c r="Q837" i="2"/>
  <c r="AJ833" i="2"/>
  <c r="AR837" i="2"/>
  <c r="N524" i="2"/>
  <c r="N811" i="2" s="1"/>
  <c r="N665" i="2"/>
  <c r="M289" i="2"/>
  <c r="AG506" i="2"/>
  <c r="AP663" i="2"/>
  <c r="Y504" i="2"/>
  <c r="AD808" i="2"/>
  <c r="AU479" i="2"/>
  <c r="AI655" i="2"/>
  <c r="AT495" i="2"/>
  <c r="Y494" i="2"/>
  <c r="I486" i="2"/>
  <c r="AH479" i="2"/>
  <c r="AI509" i="2"/>
  <c r="AL508" i="2"/>
  <c r="M508" i="2"/>
  <c r="AA502" i="2"/>
  <c r="S479" i="2"/>
  <c r="AT475" i="2"/>
  <c r="AL469" i="2"/>
  <c r="AL656" i="2"/>
  <c r="G766" i="2"/>
  <c r="U663" i="2"/>
  <c r="AP504" i="2"/>
  <c r="M811" i="2"/>
  <c r="P508" i="2"/>
  <c r="AP500" i="2"/>
  <c r="Z494" i="2"/>
  <c r="O480" i="2"/>
  <c r="AM491" i="2"/>
  <c r="I498" i="2"/>
  <c r="X661" i="2"/>
  <c r="AO307" i="2"/>
  <c r="AT305" i="2"/>
  <c r="AA656" i="2"/>
  <c r="AE511" i="2"/>
  <c r="AL498" i="2"/>
  <c r="E658" i="2"/>
  <c r="S498" i="2"/>
  <c r="AU497" i="2"/>
  <c r="AA497" i="2"/>
  <c r="Q497" i="2"/>
  <c r="T496" i="2"/>
  <c r="Z658" i="2"/>
  <c r="O496" i="2"/>
  <c r="E496" i="2"/>
  <c r="AN471" i="2"/>
  <c r="AE470" i="2"/>
  <c r="T469" i="2"/>
  <c r="AQ468" i="2"/>
  <c r="U665" i="2"/>
  <c r="Q492" i="2"/>
  <c r="O504" i="2"/>
  <c r="AP660" i="2"/>
  <c r="AT664" i="2"/>
  <c r="P505" i="2"/>
  <c r="J478" i="2"/>
  <c r="D505" i="2"/>
  <c r="H502" i="2"/>
  <c r="AQ499" i="2"/>
  <c r="U498" i="2"/>
  <c r="AQ498" i="2"/>
  <c r="T497" i="2"/>
  <c r="K496" i="2"/>
  <c r="T495" i="2"/>
  <c r="I495" i="2"/>
  <c r="P308" i="2"/>
  <c r="P657" i="2" s="1"/>
  <c r="AL486" i="2"/>
  <c r="AF486" i="2"/>
  <c r="T486" i="2"/>
  <c r="AH484" i="2"/>
  <c r="AL479" i="2"/>
  <c r="AD479" i="2"/>
  <c r="E479" i="2"/>
  <c r="E478" i="2"/>
  <c r="X477" i="2"/>
  <c r="AT476" i="2"/>
  <c r="AO476" i="2"/>
  <c r="U476" i="2"/>
  <c r="AJ471" i="2"/>
  <c r="AL470" i="2"/>
  <c r="M475" i="2"/>
  <c r="D506" i="2"/>
  <c r="AH509" i="2"/>
  <c r="AQ505" i="2"/>
  <c r="AA499" i="2"/>
  <c r="AU507" i="2"/>
  <c r="AJ508" i="2"/>
  <c r="AI656" i="2"/>
  <c r="Y480" i="2"/>
  <c r="M491" i="2"/>
  <c r="S486" i="2"/>
  <c r="K485" i="2"/>
  <c r="AQ484" i="2"/>
  <c r="Z477" i="2"/>
  <c r="T476" i="2"/>
  <c r="E500" i="2"/>
  <c r="AD499" i="2"/>
  <c r="Q499" i="2"/>
  <c r="AP499" i="2"/>
  <c r="AU498" i="2"/>
  <c r="AD473" i="2"/>
  <c r="AQ472" i="2"/>
  <c r="AI472" i="2"/>
  <c r="Y472" i="2"/>
  <c r="O472" i="2"/>
  <c r="E472" i="2"/>
  <c r="AI471" i="2"/>
  <c r="Z660" i="2"/>
  <c r="AH664" i="2"/>
  <c r="AT662" i="2"/>
  <c r="AU508" i="2"/>
  <c r="AQ479" i="2"/>
  <c r="D470" i="2"/>
  <c r="AA507" i="2"/>
  <c r="P660" i="2"/>
  <c r="K507" i="2"/>
  <c r="AN506" i="2"/>
  <c r="AF506" i="2"/>
  <c r="AK505" i="2"/>
  <c r="N505" i="2"/>
  <c r="I504" i="2"/>
  <c r="AU504" i="2"/>
  <c r="AH504" i="2"/>
  <c r="J503" i="2"/>
  <c r="AO502" i="2"/>
  <c r="AG502" i="2"/>
  <c r="D487" i="2"/>
  <c r="AL487" i="2"/>
  <c r="AD487" i="2"/>
  <c r="I487" i="2"/>
  <c r="AO486" i="2"/>
  <c r="T474" i="2"/>
  <c r="N473" i="2"/>
  <c r="Y665" i="2"/>
  <c r="AJ506" i="2"/>
  <c r="K475" i="2"/>
  <c r="AI480" i="2"/>
  <c r="AH500" i="2"/>
  <c r="U500" i="2"/>
  <c r="AD493" i="2"/>
  <c r="AN493" i="2"/>
  <c r="AI491" i="2"/>
  <c r="D490" i="2"/>
  <c r="E490" i="2"/>
  <c r="AK489" i="2"/>
  <c r="O489" i="2"/>
  <c r="E489" i="2"/>
  <c r="S489" i="2"/>
  <c r="K489" i="2"/>
  <c r="AG656" i="2"/>
  <c r="AK652" i="2"/>
  <c r="AP471" i="2"/>
  <c r="Q471" i="2"/>
  <c r="T470" i="2"/>
  <c r="X469" i="2"/>
  <c r="AH661" i="2"/>
  <c r="AQ662" i="2"/>
  <c r="X657" i="2"/>
  <c r="X663" i="2"/>
  <c r="N509" i="2"/>
  <c r="AK509" i="2"/>
  <c r="AA509" i="2"/>
  <c r="E508" i="2"/>
  <c r="T508" i="2"/>
  <c r="AD495" i="2"/>
  <c r="AM474" i="2"/>
  <c r="AE474" i="2"/>
  <c r="S474" i="2"/>
  <c r="K474" i="2"/>
  <c r="AU663" i="2"/>
  <c r="AU519" i="2"/>
  <c r="AU809" i="2" s="1"/>
  <c r="AI310" i="2"/>
  <c r="AI657" i="2" s="1"/>
  <c r="AI495" i="2"/>
  <c r="J290" i="2"/>
  <c r="J475" i="2"/>
  <c r="AO289" i="2"/>
  <c r="AO474" i="2"/>
  <c r="U289" i="2"/>
  <c r="U474" i="2"/>
  <c r="AQ665" i="2"/>
  <c r="N662" i="2"/>
  <c r="P313" i="2"/>
  <c r="P498" i="2"/>
  <c r="M498" i="2"/>
  <c r="P311" i="2"/>
  <c r="P496" i="2"/>
  <c r="J313" i="2"/>
  <c r="J658" i="2" s="1"/>
  <c r="J498" i="2"/>
  <c r="Z496" i="2"/>
  <c r="AO314" i="2"/>
  <c r="AO499" i="2"/>
  <c r="P301" i="2"/>
  <c r="P486" i="2"/>
  <c r="D301" i="2"/>
  <c r="D486" i="2"/>
  <c r="H300" i="2"/>
  <c r="H485" i="2"/>
  <c r="AN485" i="2"/>
  <c r="AF485" i="2"/>
  <c r="T485" i="2"/>
  <c r="L485" i="2"/>
  <c r="AN299" i="2"/>
  <c r="AN655" i="2" s="1"/>
  <c r="AN484" i="2"/>
  <c r="AF299" i="2"/>
  <c r="AF655" i="2" s="1"/>
  <c r="AF484" i="2"/>
  <c r="T299" i="2"/>
  <c r="T655" i="2" s="1"/>
  <c r="T484" i="2"/>
  <c r="L299" i="2"/>
  <c r="L655" i="2" s="1"/>
  <c r="L484" i="2"/>
  <c r="AK483" i="2"/>
  <c r="AK298" i="2"/>
  <c r="X298" i="2"/>
  <c r="X483" i="2"/>
  <c r="AJ482" i="2"/>
  <c r="Z482" i="2"/>
  <c r="AN481" i="2"/>
  <c r="AF481" i="2"/>
  <c r="P294" i="2"/>
  <c r="P653" i="2" s="1"/>
  <c r="P479" i="2"/>
  <c r="D294" i="2"/>
  <c r="D653" i="2" s="1"/>
  <c r="D479" i="2"/>
  <c r="AE478" i="2"/>
  <c r="AE293" i="2"/>
  <c r="AL478" i="2"/>
  <c r="AT292" i="2"/>
  <c r="AT477" i="2"/>
  <c r="U294" i="2"/>
  <c r="U653" i="2" s="1"/>
  <c r="U479" i="2"/>
  <c r="AH477" i="2"/>
  <c r="N477" i="2"/>
  <c r="AO290" i="2"/>
  <c r="AO475" i="2"/>
  <c r="AF290" i="2"/>
  <c r="AF475" i="2"/>
  <c r="Q290" i="2"/>
  <c r="Q652" i="2" s="1"/>
  <c r="Q475" i="2"/>
  <c r="I516" i="2"/>
  <c r="I809" i="2" s="1"/>
  <c r="I663" i="2"/>
  <c r="X317" i="2"/>
  <c r="X659" i="2" s="1"/>
  <c r="X502" i="2"/>
  <c r="N316" i="2"/>
  <c r="N659" i="2" s="1"/>
  <c r="N501" i="2"/>
  <c r="AL315" i="2"/>
  <c r="AL500" i="2"/>
  <c r="AD315" i="2"/>
  <c r="AD659" i="2" s="1"/>
  <c r="Q708" i="2" s="1"/>
  <c r="AD500" i="2"/>
  <c r="S315" i="2"/>
  <c r="S659" i="2" s="1"/>
  <c r="S500" i="2"/>
  <c r="AG474" i="2"/>
  <c r="D322" i="2"/>
  <c r="D660" i="2" s="1"/>
  <c r="D507" i="2"/>
  <c r="AG507" i="2"/>
  <c r="X321" i="2"/>
  <c r="X660" i="2" s="1"/>
  <c r="X506" i="2"/>
  <c r="J321" i="2"/>
  <c r="J506" i="2"/>
  <c r="AU320" i="2"/>
  <c r="AU660" i="2" s="1"/>
  <c r="AU505" i="2"/>
  <c r="AM320" i="2"/>
  <c r="AM505" i="2"/>
  <c r="AF319" i="2"/>
  <c r="AF660" i="2" s="1"/>
  <c r="AF504" i="2"/>
  <c r="AA319" i="2"/>
  <c r="AA660" i="2" s="1"/>
  <c r="AA504" i="2"/>
  <c r="AL318" i="2"/>
  <c r="AL503" i="2"/>
  <c r="AA318" i="2"/>
  <c r="AA503" i="2"/>
  <c r="M318" i="2"/>
  <c r="M659" i="2" s="1"/>
  <c r="M503" i="2"/>
  <c r="Q317" i="2"/>
  <c r="Q502" i="2"/>
  <c r="P302" i="2"/>
  <c r="P487" i="2"/>
  <c r="AQ301" i="2"/>
  <c r="AQ655" i="2" s="1"/>
  <c r="AQ486" i="2"/>
  <c r="I284" i="2"/>
  <c r="I651" i="2" s="1"/>
  <c r="I469" i="2"/>
  <c r="T519" i="2"/>
  <c r="T809" i="2" s="1"/>
  <c r="T663" i="2"/>
  <c r="L519" i="2"/>
  <c r="L809" i="2" s="1"/>
  <c r="L663" i="2"/>
  <c r="E309" i="2"/>
  <c r="E657" i="2" s="1"/>
  <c r="E494" i="2"/>
  <c r="P305" i="2"/>
  <c r="P490" i="2"/>
  <c r="H305" i="2"/>
  <c r="H490" i="2"/>
  <c r="I304" i="2"/>
  <c r="I656" i="2" s="1"/>
  <c r="I489" i="2"/>
  <c r="AE489" i="2"/>
  <c r="J303" i="2"/>
  <c r="J488" i="2"/>
  <c r="AO488" i="2"/>
  <c r="AT302" i="2"/>
  <c r="AT655" i="2" s="1"/>
  <c r="AT487" i="2"/>
  <c r="AJ302" i="2"/>
  <c r="AJ655" i="2" s="1"/>
  <c r="AJ487" i="2"/>
  <c r="Z302" i="2"/>
  <c r="Z487" i="2"/>
  <c r="M288" i="2"/>
  <c r="M473" i="2"/>
  <c r="AO472" i="2"/>
  <c r="AG472" i="2"/>
  <c r="O510" i="2"/>
  <c r="O325" i="2"/>
  <c r="O661" i="2" s="1"/>
  <c r="AJ324" i="2"/>
  <c r="AJ509" i="2"/>
  <c r="AK323" i="2"/>
  <c r="AK661" i="2" s="1"/>
  <c r="AK508" i="2"/>
  <c r="AF508" i="2"/>
  <c r="AF323" i="2"/>
  <c r="Q323" i="2"/>
  <c r="Q508" i="2"/>
  <c r="L508" i="2"/>
  <c r="J310" i="2"/>
  <c r="J495" i="2"/>
  <c r="AK495" i="2"/>
  <c r="N495" i="2"/>
  <c r="E289" i="2"/>
  <c r="E474" i="2"/>
  <c r="AL658" i="2"/>
  <c r="AT808" i="2"/>
  <c r="AP510" i="2"/>
  <c r="AI499" i="2"/>
  <c r="X499" i="2"/>
  <c r="D499" i="2"/>
  <c r="O658" i="2"/>
  <c r="AQ497" i="2"/>
  <c r="AI497" i="2"/>
  <c r="O497" i="2"/>
  <c r="E497" i="2"/>
  <c r="AQ496" i="2"/>
  <c r="N496" i="2"/>
  <c r="D496" i="2"/>
  <c r="AJ495" i="2"/>
  <c r="J654" i="2"/>
  <c r="AH483" i="2"/>
  <c r="AQ482" i="2"/>
  <c r="Y482" i="2"/>
  <c r="AE481" i="2"/>
  <c r="K481" i="2"/>
  <c r="Y469" i="2"/>
  <c r="Y655" i="2"/>
  <c r="Y663" i="2"/>
  <c r="J511" i="2"/>
  <c r="AK510" i="2"/>
  <c r="L509" i="2"/>
  <c r="Y509" i="2"/>
  <c r="O509" i="2"/>
  <c r="Z659" i="2"/>
  <c r="AO500" i="2"/>
  <c r="AG500" i="2"/>
  <c r="M500" i="2"/>
  <c r="Z499" i="2"/>
  <c r="O499" i="2"/>
  <c r="AH499" i="2"/>
  <c r="U499" i="2"/>
  <c r="M499" i="2"/>
  <c r="AT498" i="2"/>
  <c r="AI498" i="2"/>
  <c r="K498" i="2"/>
  <c r="AP497" i="2"/>
  <c r="AH497" i="2"/>
  <c r="N497" i="2"/>
  <c r="D497" i="2"/>
  <c r="AL496" i="2"/>
  <c r="X658" i="2"/>
  <c r="P478" i="2"/>
  <c r="D478" i="2"/>
  <c r="AF662" i="2"/>
  <c r="K808" i="2"/>
  <c r="T511" i="2"/>
  <c r="H661" i="2"/>
  <c r="AL511" i="2"/>
  <c r="Q511" i="2"/>
  <c r="H511" i="2"/>
  <c r="AF500" i="2"/>
  <c r="L500" i="2"/>
  <c r="AT499" i="2"/>
  <c r="AJ499" i="2"/>
  <c r="AF470" i="2"/>
  <c r="L470" i="2"/>
  <c r="AT468" i="2"/>
  <c r="N468" i="2"/>
  <c r="AE810" i="2"/>
  <c r="I664" i="2"/>
  <c r="P663" i="2"/>
  <c r="AM502" i="2"/>
  <c r="AE502" i="2"/>
  <c r="AT494" i="2"/>
  <c r="T471" i="2"/>
  <c r="Q469" i="2"/>
  <c r="AK469" i="2"/>
  <c r="T468" i="2"/>
  <c r="M468" i="2"/>
  <c r="AL661" i="2"/>
  <c r="Q782" i="2"/>
  <c r="P664" i="2"/>
  <c r="X503" i="2"/>
  <c r="AJ486" i="2"/>
  <c r="Y486" i="2"/>
  <c r="K478" i="2"/>
  <c r="AN477" i="2"/>
  <c r="E477" i="2"/>
  <c r="AJ476" i="2"/>
  <c r="Z476" i="2"/>
  <c r="P476" i="2"/>
  <c r="AN475" i="2"/>
  <c r="AP474" i="2"/>
  <c r="AN473" i="2"/>
  <c r="AF473" i="2"/>
  <c r="L473" i="2"/>
  <c r="AA468" i="2"/>
  <c r="AG660" i="2"/>
  <c r="AP659" i="2"/>
  <c r="Y660" i="2"/>
  <c r="Q656" i="2"/>
  <c r="AJ658" i="2"/>
  <c r="AF811" i="2"/>
  <c r="Y508" i="2"/>
  <c r="N493" i="2"/>
  <c r="AJ484" i="2"/>
  <c r="Z484" i="2"/>
  <c r="H484" i="2"/>
  <c r="J480" i="2"/>
  <c r="AN479" i="2"/>
  <c r="D477" i="2"/>
  <c r="AH475" i="2"/>
  <c r="AD652" i="2"/>
  <c r="L486" i="2"/>
  <c r="AI483" i="2"/>
  <c r="AA476" i="2"/>
  <c r="Q476" i="2"/>
  <c r="D524" i="2"/>
  <c r="D811" i="2" s="1"/>
  <c r="D665" i="2"/>
  <c r="K518" i="2"/>
  <c r="K809" i="2" s="1"/>
  <c r="K663" i="2"/>
  <c r="N516" i="2"/>
  <c r="N809" i="2" s="1"/>
  <c r="N663" i="2"/>
  <c r="M517" i="2"/>
  <c r="M809" i="2" s="1"/>
  <c r="M663" i="2"/>
  <c r="P809" i="2"/>
  <c r="R714" i="2"/>
  <c r="AA510" i="2"/>
  <c r="AG511" i="2"/>
  <c r="K659" i="2"/>
  <c r="AG509" i="2"/>
  <c r="Z500" i="2"/>
  <c r="AN497" i="2"/>
  <c r="AN500" i="2"/>
  <c r="AH490" i="2"/>
  <c r="Z483" i="2"/>
  <c r="Z298" i="2"/>
  <c r="AT481" i="2"/>
  <c r="L324" i="2"/>
  <c r="L661" i="2" s="1"/>
  <c r="AN283" i="2"/>
  <c r="AN468" i="2"/>
  <c r="AH663" i="2"/>
  <c r="AP665" i="2"/>
  <c r="AG495" i="2"/>
  <c r="Y516" i="2"/>
  <c r="Y809" i="2" s="1"/>
  <c r="AF497" i="2"/>
  <c r="AM509" i="2"/>
  <c r="D659" i="2"/>
  <c r="J502" i="2"/>
  <c r="D652" i="2"/>
  <c r="P286" i="2"/>
  <c r="P471" i="2"/>
  <c r="L497" i="2"/>
  <c r="AD285" i="2"/>
  <c r="AD651" i="2" s="1"/>
  <c r="AD470" i="2"/>
  <c r="X496" i="2"/>
  <c r="K662" i="2"/>
  <c r="G711" i="2" s="1"/>
  <c r="AH809" i="2"/>
  <c r="AE661" i="2"/>
  <c r="N653" i="2"/>
  <c r="AF512" i="2"/>
  <c r="AF808" i="2" s="1"/>
  <c r="AP495" i="2"/>
  <c r="I520" i="2"/>
  <c r="I810" i="2" s="1"/>
  <c r="T312" i="2"/>
  <c r="I657" i="2"/>
  <c r="AO659" i="2"/>
  <c r="AM657" i="2"/>
  <c r="AU472" i="2"/>
  <c r="AK472" i="2"/>
  <c r="Q472" i="2"/>
  <c r="I472" i="2"/>
  <c r="AK471" i="2"/>
  <c r="U810" i="2"/>
  <c r="AF498" i="2"/>
  <c r="S662" i="2"/>
  <c r="AQ313" i="2"/>
  <c r="AQ658" i="2" s="1"/>
  <c r="AU654" i="2"/>
  <c r="AG661" i="2"/>
  <c r="AH657" i="2"/>
  <c r="L656" i="2"/>
  <c r="AL292" i="2"/>
  <c r="AL477" i="2"/>
  <c r="H293" i="2"/>
  <c r="H653" i="2" s="1"/>
  <c r="H478" i="2"/>
  <c r="AD293" i="2"/>
  <c r="AD478" i="2"/>
  <c r="L476" i="2"/>
  <c r="L291" i="2"/>
  <c r="L653" i="2" s="1"/>
  <c r="AJ289" i="2"/>
  <c r="AJ474" i="2"/>
  <c r="Z289" i="2"/>
  <c r="Z652" i="2" s="1"/>
  <c r="Z474" i="2"/>
  <c r="AH652" i="2"/>
  <c r="AM659" i="2"/>
  <c r="E663" i="2"/>
  <c r="AO509" i="2"/>
  <c r="AJ500" i="2"/>
  <c r="E659" i="2"/>
  <c r="AK470" i="2"/>
  <c r="P810" i="2"/>
  <c r="AJ481" i="2"/>
  <c r="N295" i="2"/>
  <c r="N480" i="2"/>
  <c r="D295" i="2"/>
  <c r="D480" i="2"/>
  <c r="AP479" i="2"/>
  <c r="AJ477" i="2"/>
  <c r="AD292" i="2"/>
  <c r="AD477" i="2"/>
  <c r="L475" i="2"/>
  <c r="AN284" i="2"/>
  <c r="AN469" i="2"/>
  <c r="AE664" i="2"/>
  <c r="AN661" i="2"/>
  <c r="T665" i="2"/>
  <c r="T510" i="2"/>
  <c r="J497" i="2"/>
  <c r="S661" i="2"/>
  <c r="AG469" i="2"/>
  <c r="AT510" i="2"/>
  <c r="L505" i="2"/>
  <c r="AL660" i="2"/>
  <c r="Q662" i="2"/>
  <c r="P502" i="2"/>
  <c r="AL502" i="2"/>
  <c r="M656" i="2"/>
  <c r="E481" i="2"/>
  <c r="AM481" i="2"/>
  <c r="AK476" i="2"/>
  <c r="T652" i="2"/>
  <c r="Z472" i="2"/>
  <c r="P472" i="2"/>
  <c r="H472" i="2"/>
  <c r="AL471" i="2"/>
  <c r="AD471" i="2"/>
  <c r="J470" i="2"/>
  <c r="AJ469" i="2"/>
  <c r="M469" i="2"/>
  <c r="E469" i="2"/>
  <c r="AQ469" i="2"/>
  <c r="AO811" i="2"/>
  <c r="AI511" i="2"/>
  <c r="AN510" i="2"/>
  <c r="J509" i="2"/>
  <c r="AQ511" i="2"/>
  <c r="Y502" i="2"/>
  <c r="N502" i="2"/>
  <c r="AL501" i="2"/>
  <c r="AD501" i="2"/>
  <c r="H494" i="2"/>
  <c r="AG490" i="2"/>
  <c r="AN486" i="2"/>
  <c r="AH486" i="2"/>
  <c r="X486" i="2"/>
  <c r="AL485" i="2"/>
  <c r="AL484" i="2"/>
  <c r="J484" i="2"/>
  <c r="AI482" i="2"/>
  <c r="O482" i="2"/>
  <c r="E482" i="2"/>
  <c r="AM477" i="2"/>
  <c r="AG477" i="2"/>
  <c r="U477" i="2"/>
  <c r="Q653" i="2"/>
  <c r="L477" i="2"/>
  <c r="AQ476" i="2"/>
  <c r="AI476" i="2"/>
  <c r="O476" i="2"/>
  <c r="AM662" i="2"/>
  <c r="N808" i="2"/>
  <c r="AM511" i="2"/>
  <c r="AF507" i="2"/>
  <c r="Z507" i="2"/>
  <c r="AM497" i="2"/>
  <c r="AE497" i="2"/>
  <c r="K497" i="2"/>
  <c r="AF493" i="2"/>
  <c r="T493" i="2"/>
  <c r="L493" i="2"/>
  <c r="AU491" i="2"/>
  <c r="AK491" i="2"/>
  <c r="Z491" i="2"/>
  <c r="AT488" i="2"/>
  <c r="K656" i="2"/>
  <c r="N488" i="2"/>
  <c r="AP487" i="2"/>
  <c r="AH487" i="2"/>
  <c r="M487" i="2"/>
  <c r="AM487" i="2"/>
  <c r="J487" i="2"/>
  <c r="AM486" i="2"/>
  <c r="U486" i="2"/>
  <c r="M486" i="2"/>
  <c r="AU485" i="2"/>
  <c r="AK485" i="2"/>
  <c r="AA485" i="2"/>
  <c r="AK484" i="2"/>
  <c r="AA484" i="2"/>
  <c r="AG484" i="2"/>
  <c r="AI484" i="2"/>
  <c r="Y484" i="2"/>
  <c r="O484" i="2"/>
  <c r="E484" i="2"/>
  <c r="J483" i="2"/>
  <c r="AO483" i="2"/>
  <c r="AJ654" i="2"/>
  <c r="AE483" i="2"/>
  <c r="AH482" i="2"/>
  <c r="X482" i="2"/>
  <c r="E654" i="2"/>
  <c r="Z653" i="2"/>
  <c r="AF663" i="2"/>
  <c r="Z809" i="2"/>
  <c r="I808" i="2"/>
  <c r="X495" i="2"/>
  <c r="M488" i="2"/>
  <c r="AO487" i="2"/>
  <c r="AP475" i="2"/>
  <c r="AJ475" i="2"/>
  <c r="P475" i="2"/>
  <c r="AH474" i="2"/>
  <c r="N474" i="2"/>
  <c r="D474" i="2"/>
  <c r="AG468" i="2"/>
  <c r="T810" i="2"/>
  <c r="AU494" i="2"/>
  <c r="Q494" i="2"/>
  <c r="D494" i="2"/>
  <c r="E493" i="2"/>
  <c r="AP477" i="2"/>
  <c r="K468" i="2"/>
  <c r="AL524" i="2"/>
  <c r="AL811" i="2" s="1"/>
  <c r="AL665" i="2"/>
  <c r="S521" i="2"/>
  <c r="S810" i="2" s="1"/>
  <c r="S664" i="2"/>
  <c r="K713" i="2" s="1"/>
  <c r="AP520" i="2"/>
  <c r="AP810" i="2" s="1"/>
  <c r="AP664" i="2"/>
  <c r="W713" i="2" s="1"/>
  <c r="W917" i="2" s="1"/>
  <c r="AA520" i="2"/>
  <c r="AA810" i="2" s="1"/>
  <c r="AA664" i="2"/>
  <c r="J520" i="2"/>
  <c r="J664" i="2"/>
  <c r="AT316" i="2"/>
  <c r="AT501" i="2"/>
  <c r="AA316" i="2"/>
  <c r="AA501" i="2"/>
  <c r="I315" i="2"/>
  <c r="I500" i="2"/>
  <c r="AM314" i="2"/>
  <c r="AM658" i="2" s="1"/>
  <c r="AM499" i="2"/>
  <c r="AG314" i="2"/>
  <c r="AG499" i="2"/>
  <c r="T499" i="2"/>
  <c r="T314" i="2"/>
  <c r="L314" i="2"/>
  <c r="L658" i="2" s="1"/>
  <c r="L499" i="2"/>
  <c r="AH498" i="2"/>
  <c r="L498" i="2"/>
  <c r="J309" i="2"/>
  <c r="J494" i="2"/>
  <c r="AP284" i="2"/>
  <c r="AP469" i="2"/>
  <c r="U809" i="2"/>
  <c r="N288" i="2"/>
  <c r="D664" i="2"/>
  <c r="D523" i="2"/>
  <c r="D810" i="2" s="1"/>
  <c r="H315" i="2"/>
  <c r="H659" i="2" s="1"/>
  <c r="H500" i="2"/>
  <c r="S314" i="2"/>
  <c r="S658" i="2" s="1"/>
  <c r="S499" i="2"/>
  <c r="AF658" i="2"/>
  <c r="X288" i="2"/>
  <c r="X473" i="2"/>
  <c r="N471" i="2"/>
  <c r="D471" i="2"/>
  <c r="D283" i="2"/>
  <c r="D651" i="2" s="1"/>
  <c r="D468" i="2"/>
  <c r="AP283" i="2"/>
  <c r="AP468" i="2"/>
  <c r="AU470" i="2"/>
  <c r="AE320" i="2"/>
  <c r="AE505" i="2"/>
  <c r="AD291" i="2"/>
  <c r="AD476" i="2"/>
  <c r="J291" i="2"/>
  <c r="J653" i="2" s="1"/>
  <c r="J476" i="2"/>
  <c r="AG288" i="2"/>
  <c r="AG652" i="2" s="1"/>
  <c r="AG473" i="2"/>
  <c r="AE287" i="2"/>
  <c r="AE652" i="2" s="1"/>
  <c r="AE472" i="2"/>
  <c r="M471" i="2"/>
  <c r="AD469" i="2"/>
  <c r="AA498" i="2"/>
  <c r="D498" i="2"/>
  <c r="AL317" i="2"/>
  <c r="AN664" i="2"/>
  <c r="Q514" i="2"/>
  <c r="Q808" i="2" s="1"/>
  <c r="AL810" i="2"/>
  <c r="J524" i="2"/>
  <c r="J811" i="2" s="1"/>
  <c r="J665" i="2"/>
  <c r="AD326" i="2"/>
  <c r="AD511" i="2"/>
  <c r="N511" i="2"/>
  <c r="AJ325" i="2"/>
  <c r="AJ510" i="2"/>
  <c r="AU301" i="2"/>
  <c r="AU486" i="2"/>
  <c r="AK301" i="2"/>
  <c r="AK486" i="2"/>
  <c r="H301" i="2"/>
  <c r="H486" i="2"/>
  <c r="J300" i="2"/>
  <c r="J655" i="2" s="1"/>
  <c r="J485" i="2"/>
  <c r="AH485" i="2"/>
  <c r="X485" i="2"/>
  <c r="N485" i="2"/>
  <c r="AP299" i="2"/>
  <c r="AP655" i="2" s="1"/>
  <c r="AP484" i="2"/>
  <c r="X299" i="2"/>
  <c r="X655" i="2" s="1"/>
  <c r="X484" i="2"/>
  <c r="N299" i="2"/>
  <c r="N655" i="2" s="1"/>
  <c r="N484" i="2"/>
  <c r="D299" i="2"/>
  <c r="D484" i="2"/>
  <c r="AM298" i="2"/>
  <c r="AM483" i="2"/>
  <c r="AD298" i="2"/>
  <c r="AD654" i="2" s="1"/>
  <c r="AD483" i="2"/>
  <c r="O298" i="2"/>
  <c r="O654" i="2" s="1"/>
  <c r="O483" i="2"/>
  <c r="AM297" i="2"/>
  <c r="AM482" i="2"/>
  <c r="AE297" i="2"/>
  <c r="AE654" i="2" s="1"/>
  <c r="AE482" i="2"/>
  <c r="AU291" i="2"/>
  <c r="AU653" i="2" s="1"/>
  <c r="AU476" i="2"/>
  <c r="AF809" i="2"/>
  <c r="AO512" i="2"/>
  <c r="AO808" i="2" s="1"/>
  <c r="AO662" i="2"/>
  <c r="AH512" i="2"/>
  <c r="AH808" i="2" s="1"/>
  <c r="AH662" i="2"/>
  <c r="Y512" i="2"/>
  <c r="Y808" i="2" s="1"/>
  <c r="Y662" i="2"/>
  <c r="E512" i="2"/>
  <c r="E808" i="2" s="1"/>
  <c r="E662" i="2"/>
  <c r="AU326" i="2"/>
  <c r="AU661" i="2" s="1"/>
  <c r="AU511" i="2"/>
  <c r="AJ326" i="2"/>
  <c r="AJ511" i="2"/>
  <c r="AU307" i="2"/>
  <c r="AU657" i="2" s="1"/>
  <c r="AU492" i="2"/>
  <c r="AJ492" i="2"/>
  <c r="AJ307" i="2"/>
  <c r="AJ657" i="2" s="1"/>
  <c r="Z307" i="2"/>
  <c r="Z657" i="2" s="1"/>
  <c r="Z492" i="2"/>
  <c r="AF306" i="2"/>
  <c r="AF491" i="2"/>
  <c r="AE305" i="2"/>
  <c r="AE656" i="2" s="1"/>
  <c r="AE490" i="2"/>
  <c r="J304" i="2"/>
  <c r="J489" i="2"/>
  <c r="AP488" i="2"/>
  <c r="AP802" i="2" s="1"/>
  <c r="AH488" i="2"/>
  <c r="X488" i="2"/>
  <c r="AU302" i="2"/>
  <c r="AU487" i="2"/>
  <c r="Z301" i="2"/>
  <c r="Z486" i="2"/>
  <c r="AG486" i="2"/>
  <c r="AG485" i="2"/>
  <c r="U485" i="2"/>
  <c r="M485" i="2"/>
  <c r="AO299" i="2"/>
  <c r="AO655" i="2" s="1"/>
  <c r="AO484" i="2"/>
  <c r="U299" i="2"/>
  <c r="U655" i="2" s="1"/>
  <c r="U484" i="2"/>
  <c r="M299" i="2"/>
  <c r="M655" i="2" s="1"/>
  <c r="M484" i="2"/>
  <c r="AL298" i="2"/>
  <c r="AL483" i="2"/>
  <c r="AA298" i="2"/>
  <c r="AA654" i="2" s="1"/>
  <c r="AA483" i="2"/>
  <c r="U483" i="2"/>
  <c r="P483" i="2"/>
  <c r="K483" i="2"/>
  <c r="AL297" i="2"/>
  <c r="AL482" i="2"/>
  <c r="S297" i="2"/>
  <c r="S654" i="2" s="1"/>
  <c r="K703" i="2" s="1"/>
  <c r="S482" i="2"/>
  <c r="K297" i="2"/>
  <c r="K654" i="2" s="1"/>
  <c r="K482" i="2"/>
  <c r="AL664" i="2"/>
  <c r="AJ664" i="2"/>
  <c r="AL663" i="2"/>
  <c r="AL517" i="2"/>
  <c r="AL809" i="2" s="1"/>
  <c r="AI809" i="2"/>
  <c r="AP514" i="2"/>
  <c r="AP808" i="2" s="1"/>
  <c r="AP662" i="2"/>
  <c r="Z662" i="2"/>
  <c r="Z513" i="2"/>
  <c r="Z808" i="2" s="1"/>
  <c r="O513" i="2"/>
  <c r="O808" i="2" s="1"/>
  <c r="O662" i="2"/>
  <c r="AG662" i="2"/>
  <c r="AG512" i="2"/>
  <c r="AG808" i="2" s="1"/>
  <c r="Q308" i="2"/>
  <c r="Q657" i="2" s="1"/>
  <c r="Q493" i="2"/>
  <c r="U664" i="2"/>
  <c r="I501" i="2"/>
  <c r="O519" i="2"/>
  <c r="O663" i="2"/>
  <c r="AM519" i="2"/>
  <c r="AM809" i="2" s="1"/>
  <c r="AM663" i="2"/>
  <c r="AJ515" i="2"/>
  <c r="AJ808" i="2" s="1"/>
  <c r="AJ662" i="2"/>
  <c r="T711" i="2" s="1"/>
  <c r="X515" i="2"/>
  <c r="AY515" i="2" s="1"/>
  <c r="BB515" i="2" s="1"/>
  <c r="X662" i="2"/>
  <c r="T514" i="2"/>
  <c r="T808" i="2" s="1"/>
  <c r="T662" i="2"/>
  <c r="AO312" i="2"/>
  <c r="AO497" i="2"/>
  <c r="AG312" i="2"/>
  <c r="AG497" i="2"/>
  <c r="U312" i="2"/>
  <c r="U658" i="2" s="1"/>
  <c r="U497" i="2"/>
  <c r="K309" i="2"/>
  <c r="K657" i="2" s="1"/>
  <c r="K494" i="2"/>
  <c r="AQ811" i="2"/>
  <c r="AJ809" i="2"/>
  <c r="AA658" i="2"/>
  <c r="AU658" i="2"/>
  <c r="X289" i="2"/>
  <c r="X474" i="2"/>
  <c r="H474" i="2"/>
  <c r="H289" i="2"/>
  <c r="H652" i="2" s="1"/>
  <c r="F701" i="2" s="1"/>
  <c r="Y811" i="2"/>
  <c r="AO809" i="2"/>
  <c r="AQ507" i="2"/>
  <c r="O503" i="2"/>
  <c r="AH478" i="2"/>
  <c r="X478" i="2"/>
  <c r="L478" i="2"/>
  <c r="N475" i="2"/>
  <c r="N290" i="2"/>
  <c r="AH285" i="2"/>
  <c r="AH470" i="2"/>
  <c r="D658" i="2"/>
  <c r="I653" i="2"/>
  <c r="AQ502" i="2"/>
  <c r="AI502" i="2"/>
  <c r="D502" i="2"/>
  <c r="H501" i="2"/>
  <c r="K479" i="2"/>
  <c r="S292" i="2"/>
  <c r="S477" i="2"/>
  <c r="AF284" i="2"/>
  <c r="AF651" i="2" s="1"/>
  <c r="AF469" i="2"/>
  <c r="J808" i="2"/>
  <c r="T811" i="2"/>
  <c r="K658" i="2"/>
  <c r="AD656" i="2"/>
  <c r="AA811" i="2"/>
  <c r="AP658" i="2"/>
  <c r="Z296" i="2"/>
  <c r="Z481" i="2"/>
  <c r="AN295" i="2"/>
  <c r="AN654" i="2" s="1"/>
  <c r="AN480" i="2"/>
  <c r="AF480" i="2"/>
  <c r="AF295" i="2"/>
  <c r="AF654" i="2" s="1"/>
  <c r="AF479" i="2"/>
  <c r="AO478" i="2"/>
  <c r="AG478" i="2"/>
  <c r="U478" i="2"/>
  <c r="S293" i="2"/>
  <c r="S478" i="2"/>
  <c r="AU665" i="2"/>
  <c r="Y810" i="2"/>
  <c r="M504" i="2"/>
  <c r="M319" i="2"/>
  <c r="H503" i="2"/>
  <c r="Y481" i="2"/>
  <c r="Y296" i="2"/>
  <c r="Y654" i="2" s="1"/>
  <c r="S481" i="2"/>
  <c r="AT480" i="2"/>
  <c r="AE479" i="2"/>
  <c r="AE294" i="2"/>
  <c r="H476" i="2"/>
  <c r="H285" i="2"/>
  <c r="H470" i="2"/>
  <c r="AN810" i="2"/>
  <c r="AM808" i="2"/>
  <c r="E656" i="2"/>
  <c r="AE808" i="2"/>
  <c r="AM656" i="2"/>
  <c r="X505" i="2"/>
  <c r="E491" i="2"/>
  <c r="H284" i="2"/>
  <c r="H469" i="2"/>
  <c r="O511" i="2"/>
  <c r="Z511" i="2"/>
  <c r="AH511" i="2"/>
  <c r="X511" i="2"/>
  <c r="M511" i="2"/>
  <c r="Y510" i="2"/>
  <c r="K510" i="2"/>
  <c r="AO505" i="2"/>
  <c r="AG505" i="2"/>
  <c r="U505" i="2"/>
  <c r="AL504" i="2"/>
  <c r="X504" i="2"/>
  <c r="J504" i="2"/>
  <c r="M658" i="2"/>
  <c r="AJ497" i="2"/>
  <c r="Z497" i="2"/>
  <c r="P497" i="2"/>
  <c r="H497" i="2"/>
  <c r="AF496" i="2"/>
  <c r="AT496" i="2"/>
  <c r="O657" i="2"/>
  <c r="AE468" i="2"/>
  <c r="AT809" i="2"/>
  <c r="X665" i="2"/>
  <c r="AL662" i="2"/>
  <c r="AD510" i="2"/>
  <c r="AL509" i="2"/>
  <c r="AA506" i="2"/>
  <c r="O506" i="2"/>
  <c r="AI503" i="2"/>
  <c r="L503" i="2"/>
  <c r="S495" i="2"/>
  <c r="AF492" i="2"/>
  <c r="P481" i="2"/>
  <c r="AI469" i="2"/>
  <c r="P652" i="2"/>
  <c r="AO508" i="2"/>
  <c r="AA508" i="2"/>
  <c r="AP507" i="2"/>
  <c r="AD507" i="2"/>
  <c r="E505" i="2"/>
  <c r="AU475" i="2"/>
  <c r="S475" i="2"/>
  <c r="AT473" i="2"/>
  <c r="AJ473" i="2"/>
  <c r="P473" i="2"/>
  <c r="H473" i="2"/>
  <c r="AN472" i="2"/>
  <c r="T472" i="2"/>
  <c r="L472" i="2"/>
  <c r="AT479" i="2"/>
  <c r="AM661" i="2"/>
  <c r="AN503" i="2"/>
  <c r="Z503" i="2"/>
  <c r="AP657" i="2"/>
  <c r="D489" i="2"/>
  <c r="N486" i="2"/>
  <c r="P468" i="2"/>
  <c r="X509" i="2"/>
  <c r="T507" i="2"/>
  <c r="P507" i="2"/>
  <c r="AU503" i="2"/>
  <c r="X490" i="2"/>
  <c r="AN487" i="2"/>
  <c r="K487" i="2"/>
  <c r="AL468" i="2"/>
  <c r="AF468" i="2"/>
  <c r="L525" i="2"/>
  <c r="L811" i="2" s="1"/>
  <c r="L665" i="2"/>
  <c r="AM527" i="2"/>
  <c r="AM811" i="2" s="1"/>
  <c r="AM665" i="2"/>
  <c r="AT527" i="2"/>
  <c r="AT811" i="2" s="1"/>
  <c r="AT665" i="2"/>
  <c r="AD811" i="2"/>
  <c r="AK302" i="2"/>
  <c r="AK487" i="2"/>
  <c r="AA302" i="2"/>
  <c r="AA655" i="2" s="1"/>
  <c r="AA487" i="2"/>
  <c r="AP293" i="2"/>
  <c r="AP478" i="2"/>
  <c r="T293" i="2"/>
  <c r="T478" i="2"/>
  <c r="U472" i="2"/>
  <c r="U287" i="2"/>
  <c r="Q811" i="2"/>
  <c r="L511" i="2"/>
  <c r="AE811" i="2"/>
  <c r="X526" i="2"/>
  <c r="AY526" i="2" s="1"/>
  <c r="BB526" i="2" s="1"/>
  <c r="AL494" i="2"/>
  <c r="AL309" i="2"/>
  <c r="AK308" i="2"/>
  <c r="AK493" i="2"/>
  <c r="T488" i="2"/>
  <c r="T802" i="2" s="1"/>
  <c r="T303" i="2"/>
  <c r="T656" i="2" s="1"/>
  <c r="L705" i="2" s="1"/>
  <c r="I300" i="2"/>
  <c r="I655" i="2" s="1"/>
  <c r="I485" i="2"/>
  <c r="N298" i="2"/>
  <c r="N483" i="2"/>
  <c r="J479" i="2"/>
  <c r="AM287" i="2"/>
  <c r="AM652" i="2" s="1"/>
  <c r="AM472" i="2"/>
  <c r="AA285" i="2"/>
  <c r="AA651" i="2" s="1"/>
  <c r="AA470" i="2"/>
  <c r="Y664" i="2"/>
  <c r="M662" i="2"/>
  <c r="AA665" i="2"/>
  <c r="AQ659" i="2"/>
  <c r="S518" i="2"/>
  <c r="S809" i="2" s="1"/>
  <c r="S663" i="2"/>
  <c r="Q663" i="2"/>
  <c r="Q517" i="2"/>
  <c r="Q809" i="2" s="1"/>
  <c r="AN502" i="2"/>
  <c r="AN317" i="2"/>
  <c r="AT311" i="2"/>
  <c r="Z810" i="2"/>
  <c r="P298" i="2"/>
  <c r="P654" i="2" s="1"/>
  <c r="M522" i="2"/>
  <c r="M810" i="2" s="1"/>
  <c r="M664" i="2"/>
  <c r="L664" i="2"/>
  <c r="L521" i="2"/>
  <c r="L810" i="2" s="1"/>
  <c r="AU515" i="2"/>
  <c r="AU808" i="2" s="1"/>
  <c r="AU662" i="2"/>
  <c r="M808" i="2"/>
  <c r="AH655" i="2"/>
  <c r="M472" i="2"/>
  <c r="Z524" i="2"/>
  <c r="Z811" i="2" s="1"/>
  <c r="Z665" i="2"/>
  <c r="AT326" i="2"/>
  <c r="AT661" i="2" s="1"/>
  <c r="AT511" i="2"/>
  <c r="AF325" i="2"/>
  <c r="AF510" i="2"/>
  <c r="AK322" i="2"/>
  <c r="AK660" i="2" s="1"/>
  <c r="AK507" i="2"/>
  <c r="O491" i="2"/>
  <c r="O306" i="2"/>
  <c r="O656" i="2" s="1"/>
  <c r="AA808" i="2"/>
  <c r="AE665" i="2"/>
  <c r="AN662" i="2"/>
  <c r="Y659" i="2"/>
  <c r="AG653" i="2"/>
  <c r="AN474" i="2"/>
  <c r="K520" i="2"/>
  <c r="K810" i="2" s="1"/>
  <c r="K664" i="2"/>
  <c r="Z664" i="2"/>
  <c r="J322" i="2"/>
  <c r="J507" i="2"/>
  <c r="AU524" i="2"/>
  <c r="AU811" i="2" s="1"/>
  <c r="AF664" i="2"/>
  <c r="AN808" i="2"/>
  <c r="M497" i="2"/>
  <c r="J477" i="2"/>
  <c r="S660" i="2"/>
  <c r="K709" i="2" s="1"/>
  <c r="AF657" i="2"/>
  <c r="AG655" i="2"/>
  <c r="J661" i="2"/>
  <c r="J508" i="2"/>
  <c r="Q660" i="2"/>
  <c r="Q810" i="2"/>
  <c r="AQ652" i="2"/>
  <c r="S808" i="2"/>
  <c r="N658" i="2"/>
  <c r="AD663" i="2"/>
  <c r="H657" i="2"/>
  <c r="L659" i="2"/>
  <c r="AH810" i="2"/>
  <c r="N810" i="2"/>
  <c r="AK503" i="2"/>
  <c r="AH656" i="2"/>
  <c r="AZ602" i="2"/>
  <c r="BC602" i="2" s="1"/>
  <c r="AY580" i="2"/>
  <c r="BB580" i="2" s="1"/>
  <c r="E809" i="2"/>
  <c r="M293" i="2"/>
  <c r="M653" i="2" s="1"/>
  <c r="M478" i="2"/>
  <c r="AY618" i="2"/>
  <c r="BB618" i="2" s="1"/>
  <c r="AG664" i="2"/>
  <c r="D808" i="2"/>
  <c r="X510" i="2"/>
  <c r="I508" i="2"/>
  <c r="AF505" i="2"/>
  <c r="Q504" i="2"/>
  <c r="E504" i="2"/>
  <c r="M494" i="2"/>
  <c r="S471" i="2"/>
  <c r="AE469" i="2"/>
  <c r="O469" i="2"/>
  <c r="AU468" i="2"/>
  <c r="E468" i="2"/>
  <c r="AY605" i="2"/>
  <c r="BB605" i="2" s="1"/>
  <c r="AD662" i="2"/>
  <c r="AE506" i="2"/>
  <c r="K506" i="2"/>
  <c r="AD502" i="2"/>
  <c r="O501" i="2"/>
  <c r="E498" i="2"/>
  <c r="S497" i="2"/>
  <c r="Q658" i="2"/>
  <c r="E488" i="2"/>
  <c r="T483" i="2"/>
  <c r="T475" i="2"/>
  <c r="H475" i="2"/>
  <c r="AU510" i="2"/>
  <c r="D510" i="2"/>
  <c r="AA475" i="2"/>
  <c r="Z473" i="2"/>
  <c r="AF472" i="2"/>
  <c r="AP472" i="2"/>
  <c r="AH472" i="2"/>
  <c r="X472" i="2"/>
  <c r="D472" i="2"/>
  <c r="J809" i="2"/>
  <c r="AF511" i="2"/>
  <c r="D511" i="2"/>
  <c r="AL510" i="2"/>
  <c r="I510" i="2"/>
  <c r="D508" i="2"/>
  <c r="AM503" i="2"/>
  <c r="AH492" i="2"/>
  <c r="M492" i="2"/>
  <c r="E487" i="2"/>
  <c r="T482" i="2"/>
  <c r="AJ479" i="2"/>
  <c r="Z479" i="2"/>
  <c r="O479" i="2"/>
  <c r="AU652" i="2"/>
  <c r="AI473" i="2"/>
  <c r="O473" i="2"/>
  <c r="AA661" i="2"/>
  <c r="AQ508" i="2"/>
  <c r="AT507" i="2"/>
  <c r="AQ660" i="2"/>
  <c r="AP503" i="2"/>
  <c r="Y498" i="2"/>
  <c r="O495" i="2"/>
  <c r="AM494" i="2"/>
  <c r="AH495" i="2"/>
  <c r="E470" i="2"/>
  <c r="I662" i="2"/>
  <c r="Z504" i="2"/>
  <c r="T480" i="2"/>
  <c r="AQ471" i="2"/>
  <c r="AQ504" i="2"/>
  <c r="P503" i="2"/>
  <c r="AU502" i="2"/>
  <c r="Z502" i="2"/>
  <c r="AQ500" i="2"/>
  <c r="AI500" i="2"/>
  <c r="Y500" i="2"/>
  <c r="O500" i="2"/>
  <c r="AN499" i="2"/>
  <c r="AF499" i="2"/>
  <c r="K499" i="2"/>
  <c r="AG487" i="2"/>
  <c r="T487" i="2"/>
  <c r="L487" i="2"/>
  <c r="AD481" i="2"/>
  <c r="J481" i="2"/>
  <c r="Y475" i="2"/>
  <c r="O471" i="2"/>
  <c r="Q468" i="2"/>
  <c r="U625" i="2"/>
  <c r="U690" i="2"/>
  <c r="V689" i="2"/>
  <c r="M738" i="2" s="1"/>
  <c r="E687" i="2"/>
  <c r="D736" i="2" s="1"/>
  <c r="J685" i="2"/>
  <c r="AZ584" i="2"/>
  <c r="BC584" i="2" s="1"/>
  <c r="AZ581" i="2"/>
  <c r="BC581" i="2" s="1"/>
  <c r="AN557" i="2"/>
  <c r="AN819" i="2" s="1"/>
  <c r="AN673" i="2"/>
  <c r="AA534" i="2"/>
  <c r="AA813" i="2" s="1"/>
  <c r="AA667" i="2"/>
  <c r="S813" i="2"/>
  <c r="AD531" i="2"/>
  <c r="AD812" i="2" s="1"/>
  <c r="AD666" i="2"/>
  <c r="U531" i="2"/>
  <c r="U812" i="2" s="1"/>
  <c r="U666" i="2"/>
  <c r="M531" i="2"/>
  <c r="M812" i="2" s="1"/>
  <c r="M666" i="2"/>
  <c r="H715" i="2" s="1"/>
  <c r="AO530" i="2"/>
  <c r="AO812" i="2" s="1"/>
  <c r="AO666" i="2"/>
  <c r="E653" i="2"/>
  <c r="AQ653" i="2"/>
  <c r="W596" i="2"/>
  <c r="W683" i="2"/>
  <c r="P284" i="2"/>
  <c r="P469" i="2"/>
  <c r="AH286" i="2"/>
  <c r="AH471" i="2"/>
  <c r="AI663" i="2"/>
  <c r="D518" i="2"/>
  <c r="D809" i="2" s="1"/>
  <c r="D663" i="2"/>
  <c r="AB603" i="2"/>
  <c r="AB830" i="2" s="1"/>
  <c r="AB684" i="2"/>
  <c r="P733" i="2" s="1"/>
  <c r="AQ605" i="2"/>
  <c r="AQ831" i="2" s="1"/>
  <c r="AQ685" i="2"/>
  <c r="W734" i="2" s="1"/>
  <c r="AA625" i="2"/>
  <c r="AA836" i="2" s="1"/>
  <c r="AA690" i="2"/>
  <c r="AY602" i="2"/>
  <c r="BB602" i="2" s="1"/>
  <c r="AZ541" i="2"/>
  <c r="BC541" i="2" s="1"/>
  <c r="AA689" i="2"/>
  <c r="I723" i="2"/>
  <c r="AG809" i="2"/>
  <c r="S665" i="2"/>
  <c r="X740" i="2"/>
  <c r="AO691" i="2"/>
  <c r="AN689" i="2"/>
  <c r="V738" i="2" s="1"/>
  <c r="N664" i="2"/>
  <c r="AE563" i="2"/>
  <c r="AE820" i="2" s="1"/>
  <c r="AE674" i="2"/>
  <c r="AJ562" i="2"/>
  <c r="AJ820" i="2" s="1"/>
  <c r="AJ674" i="2"/>
  <c r="T723" i="2" s="1"/>
  <c r="Y820" i="2"/>
  <c r="O521" i="2"/>
  <c r="O810" i="2" s="1"/>
  <c r="O664" i="2"/>
  <c r="AE517" i="2"/>
  <c r="AE809" i="2" s="1"/>
  <c r="AE663" i="2"/>
  <c r="Z544" i="2"/>
  <c r="Z816" i="2" s="1"/>
  <c r="Z670" i="2"/>
  <c r="O719" i="2" s="1"/>
  <c r="E665" i="2"/>
  <c r="E524" i="2"/>
  <c r="E811" i="2" s="1"/>
  <c r="AN518" i="2"/>
  <c r="AN809" i="2" s="1"/>
  <c r="AN663" i="2"/>
  <c r="AE631" i="2"/>
  <c r="AE837" i="2" s="1"/>
  <c r="AE691" i="2"/>
  <c r="U691" i="2"/>
  <c r="AC666" i="2"/>
  <c r="P715" i="2" s="1"/>
  <c r="AG663" i="2"/>
  <c r="AO810" i="2"/>
  <c r="AK686" i="2"/>
  <c r="AS814" i="2"/>
  <c r="AQ517" i="2"/>
  <c r="AQ809" i="2" s="1"/>
  <c r="AQ663" i="2"/>
  <c r="AA663" i="2"/>
  <c r="AA517" i="2"/>
  <c r="AA809" i="2" s="1"/>
  <c r="AH311" i="2"/>
  <c r="AH658" i="2" s="1"/>
  <c r="AH496" i="2"/>
  <c r="X294" i="2"/>
  <c r="X653" i="2" s="1"/>
  <c r="X479" i="2"/>
  <c r="AA293" i="2"/>
  <c r="AA653" i="2" s="1"/>
  <c r="AA478" i="2"/>
  <c r="AH291" i="2"/>
  <c r="AH653" i="2" s="1"/>
  <c r="AH476" i="2"/>
  <c r="AH590" i="2"/>
  <c r="AH827" i="2" s="1"/>
  <c r="AH681" i="2"/>
  <c r="J595" i="2"/>
  <c r="J682" i="2"/>
  <c r="K593" i="2"/>
  <c r="K828" i="2" s="1"/>
  <c r="K682" i="2"/>
  <c r="AI506" i="2"/>
  <c r="AI321" i="2"/>
  <c r="AN501" i="2"/>
  <c r="AN316" i="2"/>
  <c r="AO619" i="2"/>
  <c r="AO688" i="2"/>
  <c r="V737" i="2" s="1"/>
  <c r="AJ627" i="2"/>
  <c r="AJ836" i="2" s="1"/>
  <c r="AJ690" i="2"/>
  <c r="AJ283" i="2"/>
  <c r="AJ651" i="2" s="1"/>
  <c r="AJ468" i="2"/>
  <c r="K660" i="2"/>
  <c r="R525" i="2"/>
  <c r="R811" i="2" s="1"/>
  <c r="R665" i="2"/>
  <c r="AD516" i="2"/>
  <c r="AD809" i="2" s="1"/>
  <c r="I687" i="2"/>
  <c r="F736" i="2" s="1"/>
  <c r="AT688" i="2"/>
  <c r="Y737" i="2" s="1"/>
  <c r="G737" i="2"/>
  <c r="V686" i="2"/>
  <c r="M735" i="2" s="1"/>
  <c r="K734" i="2"/>
  <c r="AG673" i="2"/>
  <c r="R722" i="2" s="1"/>
  <c r="N812" i="2"/>
  <c r="X551" i="2"/>
  <c r="X817" i="2" s="1"/>
  <c r="X671" i="2"/>
  <c r="AH543" i="2"/>
  <c r="AH669" i="2"/>
  <c r="S718" i="2" s="1"/>
  <c r="AT531" i="2"/>
  <c r="AT812" i="2" s="1"/>
  <c r="AT666" i="2"/>
  <c r="Y715" i="2" s="1"/>
  <c r="D666" i="2"/>
  <c r="D530" i="2"/>
  <c r="D812" i="2" s="1"/>
  <c r="AJ529" i="2"/>
  <c r="AJ812" i="2" s="1"/>
  <c r="AJ666" i="2"/>
  <c r="AJ524" i="2"/>
  <c r="AJ811" i="2" s="1"/>
  <c r="AJ665" i="2"/>
  <c r="T714" i="2" s="1"/>
  <c r="O524" i="2"/>
  <c r="O811" i="2" s="1"/>
  <c r="O665" i="2"/>
  <c r="AI522" i="2"/>
  <c r="AI810" i="2" s="1"/>
  <c r="AI664" i="2"/>
  <c r="N323" i="2"/>
  <c r="N661" i="2" s="1"/>
  <c r="N508" i="2"/>
  <c r="AR610" i="2"/>
  <c r="AZ610" i="2" s="1"/>
  <c r="BC610" i="2" s="1"/>
  <c r="AR686" i="2"/>
  <c r="X735" i="2" s="1"/>
  <c r="M624" i="2"/>
  <c r="M690" i="2"/>
  <c r="V597" i="2"/>
  <c r="AY597" i="2" s="1"/>
  <c r="BB597" i="2" s="1"/>
  <c r="V683" i="2"/>
  <c r="K611" i="2"/>
  <c r="AY611" i="2" s="1"/>
  <c r="BB611" i="2" s="1"/>
  <c r="K686" i="2"/>
  <c r="AJ611" i="2"/>
  <c r="AJ686" i="2"/>
  <c r="AM616" i="2"/>
  <c r="AM834" i="2" s="1"/>
  <c r="AM688" i="2"/>
  <c r="AL620" i="2"/>
  <c r="AZ620" i="2" s="1"/>
  <c r="BC620" i="2" s="1"/>
  <c r="AL689" i="2"/>
  <c r="U738" i="2" s="1"/>
  <c r="AQ625" i="2"/>
  <c r="AQ836" i="2" s="1"/>
  <c r="AQ690" i="2"/>
  <c r="AN630" i="2"/>
  <c r="AN691" i="2"/>
  <c r="AY559" i="2"/>
  <c r="BB559" i="2" s="1"/>
  <c r="I722" i="2"/>
  <c r="AG522" i="2"/>
  <c r="AG810" i="2" s="1"/>
  <c r="AD665" i="2"/>
  <c r="U723" i="2"/>
  <c r="L686" i="2"/>
  <c r="H735" i="2" s="1"/>
  <c r="N735" i="2"/>
  <c r="S657" i="2"/>
  <c r="K706" i="2" s="1"/>
  <c r="I471" i="2"/>
  <c r="AT673" i="2"/>
  <c r="Y722" i="2" s="1"/>
  <c r="O819" i="2"/>
  <c r="G556" i="2"/>
  <c r="G819" i="2" s="1"/>
  <c r="G673" i="2"/>
  <c r="E722" i="2" s="1"/>
  <c r="AG316" i="2"/>
  <c r="AG659" i="2" s="1"/>
  <c r="AG501" i="2"/>
  <c r="L512" i="2"/>
  <c r="L808" i="2" s="1"/>
  <c r="L662" i="2"/>
  <c r="I608" i="2"/>
  <c r="I686" i="2"/>
  <c r="F735" i="2" s="1"/>
  <c r="H620" i="2"/>
  <c r="AY620" i="2" s="1"/>
  <c r="BB620" i="2" s="1"/>
  <c r="H689" i="2"/>
  <c r="F738" i="2" s="1"/>
  <c r="L625" i="2"/>
  <c r="L836" i="2" s="1"/>
  <c r="L690" i="2"/>
  <c r="AY577" i="2"/>
  <c r="BB577" i="2" s="1"/>
  <c r="AZ579" i="2"/>
  <c r="BC579" i="2" s="1"/>
  <c r="AY578" i="2"/>
  <c r="BB578" i="2" s="1"/>
  <c r="D662" i="2"/>
  <c r="AP811" i="2"/>
  <c r="T691" i="2"/>
  <c r="I691" i="2"/>
  <c r="F740" i="2" s="1"/>
  <c r="AB689" i="2"/>
  <c r="T736" i="2"/>
  <c r="I715" i="2"/>
  <c r="L734" i="2"/>
  <c r="K735" i="2"/>
  <c r="W735" i="2"/>
  <c r="AN657" i="2"/>
  <c r="V729" i="2"/>
  <c r="K824" i="2"/>
  <c r="Z576" i="2"/>
  <c r="Z824" i="2" s="1"/>
  <c r="Z678" i="2"/>
  <c r="O727" i="2" s="1"/>
  <c r="K678" i="2"/>
  <c r="G727" i="2" s="1"/>
  <c r="M575" i="2"/>
  <c r="M677" i="2"/>
  <c r="H726" i="2" s="1"/>
  <c r="P573" i="2"/>
  <c r="P677" i="2"/>
  <c r="W822" i="2"/>
  <c r="G817" i="2"/>
  <c r="AH670" i="2"/>
  <c r="S719" i="2" s="1"/>
  <c r="AH546" i="2"/>
  <c r="AH816" i="2" s="1"/>
  <c r="P815" i="2"/>
  <c r="H521" i="2"/>
  <c r="H810" i="2" s="1"/>
  <c r="H664" i="2"/>
  <c r="AI821" i="2"/>
  <c r="E815" i="2"/>
  <c r="O812" i="2"/>
  <c r="G823" i="2"/>
  <c r="O730" i="2"/>
  <c r="N728" i="2"/>
  <c r="R809" i="2"/>
  <c r="S551" i="2"/>
  <c r="S817" i="2" s="1"/>
  <c r="S671" i="2"/>
  <c r="Y311" i="2"/>
  <c r="Y658" i="2" s="1"/>
  <c r="Y496" i="2"/>
  <c r="AT287" i="2"/>
  <c r="AT652" i="2" s="1"/>
  <c r="AT472" i="2"/>
  <c r="AJ287" i="2"/>
  <c r="AJ472" i="2"/>
  <c r="AA287" i="2"/>
  <c r="AA652" i="2" s="1"/>
  <c r="AA472" i="2"/>
  <c r="J287" i="2"/>
  <c r="J472" i="2"/>
  <c r="D735" i="2"/>
  <c r="O659" i="2"/>
  <c r="F716" i="2"/>
  <c r="F819" i="2"/>
  <c r="H811" i="2"/>
  <c r="AL676" i="2"/>
  <c r="AL571" i="2"/>
  <c r="AZ571" i="2" s="1"/>
  <c r="BC571" i="2" s="1"/>
  <c r="I568" i="2"/>
  <c r="I822" i="2" s="1"/>
  <c r="I676" i="2"/>
  <c r="U557" i="2"/>
  <c r="U819" i="2" s="1"/>
  <c r="U673" i="2"/>
  <c r="L722" i="2" s="1"/>
  <c r="AS819" i="2"/>
  <c r="AL556" i="2"/>
  <c r="AL819" i="2" s="1"/>
  <c r="AL673" i="2"/>
  <c r="U722" i="2" s="1"/>
  <c r="AM813" i="2"/>
  <c r="AH813" i="2"/>
  <c r="F512" i="2"/>
  <c r="F662" i="2"/>
  <c r="E711" i="2" s="1"/>
  <c r="L719" i="2"/>
  <c r="L724" i="2"/>
  <c r="S811" i="2"/>
  <c r="X725" i="2"/>
  <c r="Z661" i="2"/>
  <c r="AU823" i="2"/>
  <c r="G733" i="2"/>
  <c r="L736" i="2"/>
  <c r="E660" i="2"/>
  <c r="S729" i="2"/>
  <c r="G813" i="2"/>
  <c r="AG670" i="2"/>
  <c r="R719" i="2" s="1"/>
  <c r="AG547" i="2"/>
  <c r="AG816" i="2" s="1"/>
  <c r="Q664" i="2"/>
  <c r="AD658" i="2"/>
  <c r="AJ656" i="2"/>
  <c r="Y740" i="2"/>
  <c r="W724" i="2"/>
  <c r="O734" i="2"/>
  <c r="P674" i="2"/>
  <c r="J723" i="2" s="1"/>
  <c r="AK814" i="2"/>
  <c r="M813" i="2"/>
  <c r="X809" i="2"/>
  <c r="N555" i="2"/>
  <c r="N818" i="2" s="1"/>
  <c r="N672" i="2"/>
  <c r="AS547" i="2"/>
  <c r="AS816" i="2" s="1"/>
  <c r="AS670" i="2"/>
  <c r="X719" i="2" s="1"/>
  <c r="K544" i="2"/>
  <c r="K670" i="2"/>
  <c r="G719" i="2" s="1"/>
  <c r="AB664" i="2"/>
  <c r="P713" i="2" s="1"/>
  <c r="AB523" i="2"/>
  <c r="AB810" i="2" s="1"/>
  <c r="Q501" i="2"/>
  <c r="Q316" i="2"/>
  <c r="J315" i="2"/>
  <c r="J659" i="2" s="1"/>
  <c r="G708" i="2" s="1"/>
  <c r="J500" i="2"/>
  <c r="AN313" i="2"/>
  <c r="AN658" i="2" s="1"/>
  <c r="AN498" i="2"/>
  <c r="Q302" i="2"/>
  <c r="Q655" i="2" s="1"/>
  <c r="Q487" i="2"/>
  <c r="AE300" i="2"/>
  <c r="AE655" i="2" s="1"/>
  <c r="AE485" i="2"/>
  <c r="AK824" i="2"/>
  <c r="AC819" i="2"/>
  <c r="Q816" i="2"/>
  <c r="U811" i="2"/>
  <c r="AO824" i="2"/>
  <c r="Y652" i="2"/>
  <c r="AZ526" i="2"/>
  <c r="BC526" i="2" s="1"/>
  <c r="T479" i="2"/>
  <c r="T294" i="2"/>
  <c r="AH659" i="2"/>
  <c r="K811" i="2"/>
  <c r="E729" i="2"/>
  <c r="AI822" i="2"/>
  <c r="X821" i="2"/>
  <c r="R820" i="2"/>
  <c r="X813" i="2"/>
  <c r="F811" i="2"/>
  <c r="H824" i="2"/>
  <c r="AH668" i="2"/>
  <c r="O502" i="2"/>
  <c r="AP824" i="2"/>
  <c r="AS822" i="2"/>
  <c r="J814" i="2"/>
  <c r="P672" i="2"/>
  <c r="AP813" i="2"/>
  <c r="S728" i="2"/>
  <c r="X824" i="2"/>
  <c r="AD823" i="2"/>
  <c r="R821" i="2"/>
  <c r="G818" i="2"/>
  <c r="L813" i="2"/>
  <c r="AT822" i="2"/>
  <c r="W824" i="2"/>
  <c r="V817" i="2"/>
  <c r="V816" i="2"/>
  <c r="O653" i="2"/>
  <c r="AL289" i="2"/>
  <c r="AL652" i="2" s="1"/>
  <c r="AL474" i="2"/>
  <c r="AJ810" i="2"/>
  <c r="H660" i="2"/>
  <c r="Q506" i="2"/>
  <c r="E506" i="2"/>
  <c r="Y495" i="2"/>
  <c r="AM475" i="2"/>
  <c r="Y473" i="2"/>
  <c r="X826" i="2"/>
  <c r="Q814" i="2"/>
  <c r="AD657" i="2"/>
  <c r="AT654" i="2"/>
  <c r="K665" i="2"/>
  <c r="U502" i="2"/>
  <c r="L295" i="2"/>
  <c r="L654" i="2" s="1"/>
  <c r="L480" i="2"/>
  <c r="AM470" i="2"/>
  <c r="M825" i="2"/>
  <c r="AI563" i="2"/>
  <c r="AI820" i="2" s="1"/>
  <c r="AK818" i="2"/>
  <c r="AC816" i="2"/>
  <c r="AM669" i="2"/>
  <c r="U718" i="2" s="1"/>
  <c r="W668" i="2"/>
  <c r="AE658" i="2"/>
  <c r="AL655" i="2"/>
  <c r="AI654" i="2"/>
  <c r="AQ654" i="2"/>
  <c r="AH654" i="2"/>
  <c r="AM653" i="2"/>
  <c r="AN652" i="2"/>
  <c r="AN665" i="2"/>
  <c r="L488" i="2"/>
  <c r="AI486" i="2"/>
  <c r="AO477" i="2"/>
  <c r="Q479" i="2"/>
  <c r="N830" i="2"/>
  <c r="O822" i="2"/>
  <c r="G821" i="2"/>
  <c r="AG821" i="2"/>
  <c r="Y821" i="2"/>
  <c r="S820" i="2"/>
  <c r="AM812" i="2"/>
  <c r="AP809" i="2"/>
  <c r="AL808" i="2"/>
  <c r="Y326" i="2"/>
  <c r="Y661" i="2" s="1"/>
  <c r="Y511" i="2"/>
  <c r="Y503" i="2"/>
  <c r="O498" i="2"/>
  <c r="I658" i="2"/>
  <c r="D657" i="2"/>
  <c r="AM489" i="2"/>
  <c r="O470" i="2"/>
  <c r="Z666" i="2"/>
  <c r="O670" i="2"/>
  <c r="I719" i="2" s="1"/>
  <c r="T825" i="2"/>
  <c r="AB825" i="2"/>
  <c r="AO825" i="2"/>
  <c r="R826" i="2"/>
  <c r="AN826" i="2"/>
  <c r="AJ828" i="2"/>
  <c r="X678" i="2"/>
  <c r="N727" i="2" s="1"/>
  <c r="M678" i="2"/>
  <c r="H727" i="2" s="1"/>
  <c r="AM675" i="2"/>
  <c r="AJ670" i="2"/>
  <c r="T719" i="2" s="1"/>
  <c r="F813" i="2"/>
  <c r="D667" i="2"/>
  <c r="D716" i="2" s="1"/>
  <c r="AO510" i="2"/>
  <c r="AP498" i="2"/>
  <c r="D493" i="2"/>
  <c r="H674" i="2"/>
  <c r="S825" i="2"/>
  <c r="L827" i="2"/>
  <c r="AL827" i="2"/>
  <c r="AT678" i="2"/>
  <c r="Y727" i="2" s="1"/>
  <c r="S678" i="2"/>
  <c r="K727" i="2" s="1"/>
  <c r="AM817" i="2"/>
  <c r="H817" i="2"/>
  <c r="AT817" i="2"/>
  <c r="L667" i="2"/>
  <c r="F667" i="2"/>
  <c r="E716" i="2" s="1"/>
  <c r="AO661" i="2"/>
  <c r="K488" i="2"/>
  <c r="L482" i="2"/>
  <c r="AH481" i="2"/>
  <c r="D481" i="2"/>
  <c r="L825" i="2"/>
  <c r="Z825" i="2"/>
  <c r="E826" i="2"/>
  <c r="AL826" i="2"/>
  <c r="AR827" i="2"/>
  <c r="L510" i="2"/>
  <c r="I509" i="2"/>
  <c r="E509" i="2"/>
  <c r="N507" i="2"/>
  <c r="AO504" i="2"/>
  <c r="P501" i="2"/>
  <c r="AN496" i="2"/>
  <c r="AE493" i="2"/>
  <c r="AU493" i="2"/>
  <c r="AO490" i="2"/>
  <c r="X491" i="2"/>
  <c r="T298" i="2"/>
  <c r="H483" i="2"/>
  <c r="N481" i="2"/>
  <c r="AI470" i="2"/>
  <c r="K469" i="2"/>
  <c r="AK468" i="2"/>
  <c r="E825" i="2"/>
  <c r="R825" i="2"/>
  <c r="AN825" i="2"/>
  <c r="D828" i="2"/>
  <c r="V831" i="2"/>
  <c r="AM831" i="2"/>
  <c r="AM510" i="2"/>
  <c r="AH510" i="2"/>
  <c r="AE510" i="2"/>
  <c r="D509" i="2"/>
  <c r="S507" i="2"/>
  <c r="T505" i="2"/>
  <c r="AE503" i="2"/>
  <c r="T502" i="2"/>
  <c r="Y497" i="2"/>
  <c r="AM495" i="2"/>
  <c r="AP494" i="2"/>
  <c r="M495" i="2"/>
  <c r="AJ493" i="2"/>
  <c r="AH493" i="2"/>
  <c r="X493" i="2"/>
  <c r="I490" i="2"/>
  <c r="AN483" i="2"/>
  <c r="AJ653" i="2"/>
  <c r="T702" i="2" s="1"/>
  <c r="AU477" i="2"/>
  <c r="Q478" i="2"/>
  <c r="Y470" i="2"/>
  <c r="AM469" i="2"/>
  <c r="U468" i="2"/>
  <c r="S739" i="2"/>
  <c r="AK825" i="2"/>
  <c r="I826" i="2"/>
  <c r="P826" i="2"/>
  <c r="AF826" i="2"/>
  <c r="AK826" i="2"/>
  <c r="AY591" i="2"/>
  <c r="BB591" i="2" s="1"/>
  <c r="N828" i="2"/>
  <c r="AZ618" i="2"/>
  <c r="BC618" i="2" s="1"/>
  <c r="AE834" i="2"/>
  <c r="H510" i="2"/>
  <c r="AQ323" i="2"/>
  <c r="AQ661" i="2" s="1"/>
  <c r="W710" i="2" s="1"/>
  <c r="M507" i="2"/>
  <c r="AO660" i="2"/>
  <c r="M506" i="2"/>
  <c r="AQ506" i="2"/>
  <c r="S505" i="2"/>
  <c r="K505" i="2"/>
  <c r="N504" i="2"/>
  <c r="S504" i="2"/>
  <c r="AD494" i="2"/>
  <c r="AM493" i="2"/>
  <c r="AD490" i="2"/>
  <c r="AU489" i="2"/>
  <c r="AI489" i="2"/>
  <c r="AA489" i="2"/>
  <c r="O488" i="2"/>
  <c r="H482" i="2"/>
  <c r="I476" i="2"/>
  <c r="AQ475" i="2"/>
  <c r="AQ473" i="2"/>
  <c r="Y471" i="2"/>
  <c r="AI468" i="2"/>
  <c r="D825" i="2"/>
  <c r="F827" i="2"/>
  <c r="Z827" i="2"/>
  <c r="Z828" i="2"/>
  <c r="AG829" i="2"/>
  <c r="AG830" i="2"/>
  <c r="AF832" i="2"/>
  <c r="AQ832" i="2"/>
  <c r="P661" i="2"/>
  <c r="Q507" i="2"/>
  <c r="J505" i="2"/>
  <c r="Z489" i="2"/>
  <c r="N489" i="2"/>
  <c r="E473" i="2"/>
  <c r="AM473" i="2"/>
  <c r="AE473" i="2"/>
  <c r="K473" i="2"/>
  <c r="Y468" i="2"/>
  <c r="S468" i="2"/>
  <c r="AL825" i="2"/>
  <c r="N826" i="2"/>
  <c r="AB826" i="2"/>
  <c r="AT826" i="2"/>
  <c r="M827" i="2"/>
  <c r="Q827" i="2"/>
  <c r="H828" i="2"/>
  <c r="U829" i="2"/>
  <c r="AS829" i="2"/>
  <c r="H830" i="2"/>
  <c r="AO830" i="2"/>
  <c r="U831" i="2"/>
  <c r="AN511" i="2"/>
  <c r="S509" i="2"/>
  <c r="Y505" i="2"/>
  <c r="AK504" i="2"/>
  <c r="T503" i="2"/>
  <c r="L501" i="2"/>
  <c r="Q498" i="2"/>
  <c r="Z490" i="2"/>
  <c r="M477" i="2"/>
  <c r="AE475" i="2"/>
  <c r="AQ470" i="2"/>
  <c r="AM471" i="2"/>
  <c r="H825" i="2"/>
  <c r="I825" i="2"/>
  <c r="AC825" i="2"/>
  <c r="AI825" i="2"/>
  <c r="F826" i="2"/>
  <c r="Y826" i="2"/>
  <c r="AO826" i="2"/>
  <c r="N827" i="2"/>
  <c r="AC827" i="2"/>
  <c r="AJ827" i="2"/>
  <c r="Y828" i="2"/>
  <c r="D829" i="2"/>
  <c r="O831" i="2"/>
  <c r="M832" i="2"/>
  <c r="K511" i="2"/>
  <c r="AG510" i="2"/>
  <c r="AI661" i="2"/>
  <c r="AL506" i="2"/>
  <c r="AT660" i="2"/>
  <c r="AP505" i="2"/>
  <c r="AH505" i="2"/>
  <c r="H505" i="2"/>
  <c r="H504" i="2"/>
  <c r="AQ503" i="2"/>
  <c r="Y499" i="2"/>
  <c r="AK498" i="2"/>
  <c r="X494" i="2"/>
  <c r="O494" i="2"/>
  <c r="Z493" i="2"/>
  <c r="H493" i="2"/>
  <c r="J493" i="2"/>
  <c r="AN492" i="2"/>
  <c r="S492" i="2"/>
  <c r="N656" i="2"/>
  <c r="AN489" i="2"/>
  <c r="T481" i="2"/>
  <c r="L481" i="2"/>
  <c r="P480" i="2"/>
  <c r="H480" i="2"/>
  <c r="M479" i="2"/>
  <c r="I478" i="2"/>
  <c r="AG476" i="2"/>
  <c r="M476" i="2"/>
  <c r="AI475" i="2"/>
  <c r="AE471" i="2"/>
  <c r="S469" i="2"/>
  <c r="G739" i="2"/>
  <c r="O739" i="2"/>
  <c r="AA825" i="2"/>
  <c r="E827" i="2"/>
  <c r="AT827" i="2"/>
  <c r="M828" i="2"/>
  <c r="X828" i="2"/>
  <c r="Z832" i="2"/>
  <c r="AL832" i="2"/>
  <c r="AP832" i="2"/>
  <c r="S830" i="2"/>
  <c r="AC830" i="2"/>
  <c r="AH831" i="2"/>
  <c r="AU831" i="2"/>
  <c r="Y832" i="2"/>
  <c r="O834" i="2"/>
  <c r="AB828" i="2"/>
  <c r="AG828" i="2"/>
  <c r="AL829" i="2"/>
  <c r="AR829" i="2"/>
  <c r="E830" i="2"/>
  <c r="N831" i="2"/>
  <c r="S831" i="2"/>
  <c r="T831" i="2"/>
  <c r="AD831" i="2"/>
  <c r="R832" i="2"/>
  <c r="W832" i="2"/>
  <c r="X832" i="2"/>
  <c r="W833" i="2"/>
  <c r="AB833" i="2"/>
  <c r="AS834" i="2"/>
  <c r="AB837" i="2"/>
  <c r="AU651" i="2"/>
  <c r="AB827" i="2"/>
  <c r="F829" i="2"/>
  <c r="AL831" i="2"/>
  <c r="Q832" i="2"/>
  <c r="AG834" i="2"/>
  <c r="P835" i="2"/>
  <c r="Q836" i="2"/>
  <c r="AA837" i="2"/>
  <c r="AI837" i="2"/>
  <c r="J651" i="2"/>
  <c r="Z651" i="2"/>
  <c r="AS827" i="2"/>
  <c r="Q828" i="2"/>
  <c r="AF828" i="2"/>
  <c r="AT828" i="2"/>
  <c r="E829" i="2"/>
  <c r="M829" i="2"/>
  <c r="T829" i="2"/>
  <c r="AJ829" i="2"/>
  <c r="AQ829" i="2"/>
  <c r="AJ830" i="2"/>
  <c r="AQ830" i="2"/>
  <c r="M831" i="2"/>
  <c r="AI832" i="2"/>
  <c r="F835" i="2"/>
  <c r="AS828" i="2"/>
  <c r="L829" i="2"/>
  <c r="AA830" i="2"/>
  <c r="J832" i="2"/>
  <c r="D833" i="2"/>
  <c r="R833" i="2"/>
  <c r="Q834" i="2"/>
  <c r="AF834" i="2"/>
  <c r="E835" i="2"/>
  <c r="R835" i="2"/>
  <c r="V836" i="2"/>
  <c r="Y651" i="2"/>
  <c r="D827" i="2"/>
  <c r="Y827" i="2"/>
  <c r="E832" i="2"/>
  <c r="AJ835" i="2"/>
  <c r="J837" i="2"/>
  <c r="AH837" i="2"/>
  <c r="AP837" i="2"/>
  <c r="Q651" i="2"/>
  <c r="F834" i="2"/>
  <c r="I834" i="2"/>
  <c r="X834" i="2"/>
  <c r="Y834" i="2"/>
  <c r="X835" i="2"/>
  <c r="G836" i="2"/>
  <c r="P836" i="2"/>
  <c r="T836" i="2"/>
  <c r="Z836" i="2"/>
  <c r="AL836" i="2"/>
  <c r="S837" i="2"/>
  <c r="Z837" i="2"/>
  <c r="AQ651" i="2"/>
  <c r="O833" i="2"/>
  <c r="Z834" i="2"/>
  <c r="AT835" i="2"/>
  <c r="AF836" i="2"/>
  <c r="D837" i="2"/>
  <c r="M837" i="2"/>
  <c r="AN837" i="2"/>
  <c r="O651" i="2"/>
  <c r="AE651" i="2"/>
  <c r="AI651" i="2"/>
  <c r="AU833" i="2"/>
  <c r="AH835" i="2"/>
  <c r="F836" i="2"/>
  <c r="AU836" i="2"/>
  <c r="AM837" i="2"/>
  <c r="AE833" i="2"/>
  <c r="AM833" i="2"/>
  <c r="J835" i="2"/>
  <c r="M835" i="2"/>
  <c r="V835" i="2"/>
  <c r="AF835" i="2"/>
  <c r="AS835" i="2"/>
  <c r="R837" i="2"/>
  <c r="AD833" i="2"/>
  <c r="AN834" i="2"/>
  <c r="AI835" i="2"/>
  <c r="AM835" i="2"/>
  <c r="AR835" i="2"/>
  <c r="AC837" i="2"/>
  <c r="AD837" i="2"/>
  <c r="AG837" i="2"/>
  <c r="U651" i="2"/>
  <c r="AC833" i="2"/>
  <c r="AK833" i="2"/>
  <c r="AU834" i="2"/>
  <c r="AT836" i="2"/>
  <c r="Z813" i="2"/>
  <c r="K818" i="2"/>
  <c r="P724" i="2"/>
  <c r="AN561" i="2"/>
  <c r="AN820" i="2" s="1"/>
  <c r="AN674" i="2"/>
  <c r="AT506" i="2"/>
  <c r="I318" i="2"/>
  <c r="I503" i="2"/>
  <c r="AO309" i="2"/>
  <c r="AO494" i="2"/>
  <c r="AY594" i="2"/>
  <c r="BB594" i="2" s="1"/>
  <c r="AY562" i="2"/>
  <c r="BB562" i="2" s="1"/>
  <c r="E824" i="2"/>
  <c r="AY574" i="2"/>
  <c r="BB574" i="2" s="1"/>
  <c r="AZ550" i="2"/>
  <c r="BC550" i="2" s="1"/>
  <c r="AZ585" i="2"/>
  <c r="BC585" i="2" s="1"/>
  <c r="AZ623" i="2"/>
  <c r="BC623" i="2" s="1"/>
  <c r="AZ589" i="2"/>
  <c r="BC589" i="2" s="1"/>
  <c r="AZ583" i="2"/>
  <c r="BC583" i="2" s="1"/>
  <c r="AZ614" i="2"/>
  <c r="BC614" i="2" s="1"/>
  <c r="AZ593" i="2"/>
  <c r="BC593" i="2" s="1"/>
  <c r="AZ582" i="2"/>
  <c r="BC582" i="2" s="1"/>
  <c r="AZ587" i="2"/>
  <c r="BC587" i="2" s="1"/>
  <c r="AZ521" i="2"/>
  <c r="BC521" i="2" s="1"/>
  <c r="AZ622" i="2"/>
  <c r="BC622" i="2" s="1"/>
  <c r="AZ613" i="2"/>
  <c r="BC613" i="2" s="1"/>
  <c r="AZ601" i="2"/>
  <c r="BC601" i="2" s="1"/>
  <c r="AZ609" i="2"/>
  <c r="BC609" i="2" s="1"/>
  <c r="AZ555" i="2"/>
  <c r="BC555" i="2" s="1"/>
  <c r="AY590" i="2"/>
  <c r="BB590" i="2" s="1"/>
  <c r="AY561" i="2"/>
  <c r="BB561" i="2" s="1"/>
  <c r="AY612" i="2"/>
  <c r="BB612" i="2" s="1"/>
  <c r="AY622" i="2"/>
  <c r="BB622" i="2" s="1"/>
  <c r="AY583" i="2"/>
  <c r="BB583" i="2" s="1"/>
  <c r="AY585" i="2"/>
  <c r="BB585" i="2" s="1"/>
  <c r="AY617" i="2"/>
  <c r="BB617" i="2" s="1"/>
  <c r="AY615" i="2"/>
  <c r="BB615" i="2" s="1"/>
  <c r="AY607" i="2"/>
  <c r="BB607" i="2" s="1"/>
  <c r="AY587" i="2"/>
  <c r="BB587" i="2" s="1"/>
  <c r="AY581" i="2"/>
  <c r="BB581" i="2" s="1"/>
  <c r="AY557" i="2"/>
  <c r="BB557" i="2" s="1"/>
  <c r="AY601" i="2"/>
  <c r="BB601" i="2" s="1"/>
  <c r="AY606" i="2"/>
  <c r="BB606" i="2" s="1"/>
  <c r="AY586" i="2"/>
  <c r="BB586" i="2" s="1"/>
  <c r="AY609" i="2"/>
  <c r="BB609" i="2" s="1"/>
  <c r="AY534" i="2"/>
  <c r="BB534" i="2" s="1"/>
  <c r="AY579" i="2"/>
  <c r="BB579" i="2" s="1"/>
  <c r="AY600" i="2"/>
  <c r="BB600" i="2" s="1"/>
  <c r="AY610" i="2"/>
  <c r="BB610" i="2" s="1"/>
  <c r="AY571" i="2"/>
  <c r="BB571" i="2" s="1"/>
  <c r="AY621" i="2"/>
  <c r="BB621" i="2" s="1"/>
  <c r="AY619" i="2"/>
  <c r="BB619" i="2" s="1"/>
  <c r="AY554" i="2"/>
  <c r="BB554" i="2" s="1"/>
  <c r="AM570" i="2"/>
  <c r="AZ570" i="2" s="1"/>
  <c r="BC570" i="2" s="1"/>
  <c r="AM676" i="2"/>
  <c r="Y570" i="2"/>
  <c r="Y676" i="2"/>
  <c r="N725" i="2" s="1"/>
  <c r="V675" i="2"/>
  <c r="V565" i="2"/>
  <c r="AR561" i="2"/>
  <c r="AR820" i="2" s="1"/>
  <c r="AR674" i="2"/>
  <c r="R668" i="2"/>
  <c r="K717" i="2" s="1"/>
  <c r="R536" i="2"/>
  <c r="R814" i="2" s="1"/>
  <c r="M674" i="2"/>
  <c r="M560" i="2"/>
  <c r="M820" i="2" s="1"/>
  <c r="AP559" i="2"/>
  <c r="AP819" i="2" s="1"/>
  <c r="AP673" i="2"/>
  <c r="W722" i="2" s="1"/>
  <c r="AI535" i="2"/>
  <c r="AI813" i="2" s="1"/>
  <c r="AI667" i="2"/>
  <c r="S716" i="2" s="1"/>
  <c r="Q535" i="2"/>
  <c r="Q813" i="2" s="1"/>
  <c r="Q667" i="2"/>
  <c r="J716" i="2" s="1"/>
  <c r="AU667" i="2"/>
  <c r="Y716" i="2" s="1"/>
  <c r="AU532" i="2"/>
  <c r="AU813" i="2" s="1"/>
  <c r="Y532" i="2"/>
  <c r="Y813" i="2" s="1"/>
  <c r="Y667" i="2"/>
  <c r="N716" i="2" s="1"/>
  <c r="U532" i="2"/>
  <c r="U813" i="2" s="1"/>
  <c r="U667" i="2"/>
  <c r="K667" i="2"/>
  <c r="K532" i="2"/>
  <c r="I322" i="2"/>
  <c r="I660" i="2" s="1"/>
  <c r="I507" i="2"/>
  <c r="R718" i="2"/>
  <c r="V730" i="2"/>
  <c r="AD523" i="2"/>
  <c r="AD664" i="2"/>
  <c r="O505" i="2"/>
  <c r="AT312" i="2"/>
  <c r="AT497" i="2"/>
  <c r="AI311" i="2"/>
  <c r="AI658" i="2" s="1"/>
  <c r="AI496" i="2"/>
  <c r="AK588" i="2"/>
  <c r="AK681" i="2"/>
  <c r="T730" i="2" s="1"/>
  <c r="AQ593" i="2"/>
  <c r="AQ828" i="2" s="1"/>
  <c r="AQ682" i="2"/>
  <c r="AY592" i="2"/>
  <c r="BB592" i="2" s="1"/>
  <c r="AY525" i="2"/>
  <c r="BB525" i="2" s="1"/>
  <c r="AZ599" i="2"/>
  <c r="BC599" i="2" s="1"/>
  <c r="AY596" i="2"/>
  <c r="BB596" i="2" s="1"/>
  <c r="Z667" i="2"/>
  <c r="K672" i="2"/>
  <c r="R823" i="2"/>
  <c r="AY595" i="2"/>
  <c r="BB595" i="2" s="1"/>
  <c r="E672" i="2"/>
  <c r="J667" i="2"/>
  <c r="E818" i="2"/>
  <c r="AZ578" i="2"/>
  <c r="BC578" i="2" s="1"/>
  <c r="AD668" i="2"/>
  <c r="Q717" i="2" s="1"/>
  <c r="AD536" i="2"/>
  <c r="X536" i="2"/>
  <c r="X814" i="2" s="1"/>
  <c r="X668" i="2"/>
  <c r="N717" i="2" s="1"/>
  <c r="AK569" i="2"/>
  <c r="AK822" i="2" s="1"/>
  <c r="AK676" i="2"/>
  <c r="T725" i="2" s="1"/>
  <c r="AE564" i="2"/>
  <c r="AE675" i="2"/>
  <c r="Q724" i="2" s="1"/>
  <c r="L536" i="2"/>
  <c r="L814" i="2" s="1"/>
  <c r="L668" i="2"/>
  <c r="AI525" i="2"/>
  <c r="AI811" i="2" s="1"/>
  <c r="AI665" i="2"/>
  <c r="AK312" i="2"/>
  <c r="AK658" i="2" s="1"/>
  <c r="AK497" i="2"/>
  <c r="L310" i="2"/>
  <c r="L657" i="2" s="1"/>
  <c r="L495" i="2"/>
  <c r="AE494" i="2"/>
  <c r="AE309" i="2"/>
  <c r="AE657" i="2" s="1"/>
  <c r="AZ591" i="2"/>
  <c r="BC591" i="2" s="1"/>
  <c r="Z600" i="2"/>
  <c r="Z684" i="2"/>
  <c r="AZ540" i="2"/>
  <c r="BC540" i="2" s="1"/>
  <c r="Y738" i="2"/>
  <c r="AY599" i="2"/>
  <c r="BB599" i="2" s="1"/>
  <c r="AN816" i="2"/>
  <c r="AY551" i="2"/>
  <c r="BB551" i="2" s="1"/>
  <c r="AZ604" i="2"/>
  <c r="BC604" i="2" s="1"/>
  <c r="AH672" i="2"/>
  <c r="S721" i="2" s="1"/>
  <c r="AT671" i="2"/>
  <c r="Y720" i="2" s="1"/>
  <c r="Z574" i="2"/>
  <c r="Z677" i="2"/>
  <c r="AI668" i="2"/>
  <c r="S717" i="2" s="1"/>
  <c r="AI536" i="2"/>
  <c r="AI814" i="2" s="1"/>
  <c r="AY588" i="2"/>
  <c r="BB588" i="2" s="1"/>
  <c r="I819" i="2"/>
  <c r="AZ575" i="2"/>
  <c r="BC575" i="2" s="1"/>
  <c r="AO665" i="2"/>
  <c r="M722" i="2"/>
  <c r="P553" i="2"/>
  <c r="AP552" i="2"/>
  <c r="AP818" i="2" s="1"/>
  <c r="AP672" i="2"/>
  <c r="W721" i="2" s="1"/>
  <c r="AH818" i="2"/>
  <c r="Z552" i="2"/>
  <c r="Z672" i="2"/>
  <c r="R552" i="2"/>
  <c r="R818" i="2" s="1"/>
  <c r="R672" i="2"/>
  <c r="K721" i="2" s="1"/>
  <c r="J552" i="2"/>
  <c r="J818" i="2" s="1"/>
  <c r="J672" i="2"/>
  <c r="AE548" i="2"/>
  <c r="AE817" i="2" s="1"/>
  <c r="AE671" i="2"/>
  <c r="Q548" i="2"/>
  <c r="Q671" i="2"/>
  <c r="J720" i="2" s="1"/>
  <c r="D547" i="2"/>
  <c r="D670" i="2"/>
  <c r="AP546" i="2"/>
  <c r="AP816" i="2" s="1"/>
  <c r="AP670" i="2"/>
  <c r="W719" i="2" s="1"/>
  <c r="AJ546" i="2"/>
  <c r="AM537" i="2"/>
  <c r="AM814" i="2" s="1"/>
  <c r="AM668" i="2"/>
  <c r="U717" i="2" s="1"/>
  <c r="Z668" i="2"/>
  <c r="Z537" i="2"/>
  <c r="E537" i="2"/>
  <c r="E668" i="2"/>
  <c r="AP536" i="2"/>
  <c r="AP814" i="2" s="1"/>
  <c r="AP668" i="2"/>
  <c r="E560" i="2"/>
  <c r="E674" i="2"/>
  <c r="F668" i="2"/>
  <c r="F536" i="2"/>
  <c r="O667" i="2"/>
  <c r="I716" i="2" s="1"/>
  <c r="O532" i="2"/>
  <c r="O813" i="2" s="1"/>
  <c r="AC619" i="2"/>
  <c r="AC834" i="2" s="1"/>
  <c r="AC688" i="2"/>
  <c r="AL617" i="2"/>
  <c r="AZ617" i="2" s="1"/>
  <c r="BC617" i="2" s="1"/>
  <c r="AL688" i="2"/>
  <c r="AV679" i="2"/>
  <c r="BA679" i="2" s="1"/>
  <c r="AZ514" i="2"/>
  <c r="BC514" i="2" s="1"/>
  <c r="AZ619" i="2"/>
  <c r="BC619" i="2" s="1"/>
  <c r="AZ557" i="2"/>
  <c r="BC557" i="2" s="1"/>
  <c r="V553" i="2"/>
  <c r="V818" i="2" s="1"/>
  <c r="V672" i="2"/>
  <c r="M721" i="2" s="1"/>
  <c r="AO552" i="2"/>
  <c r="AO818" i="2" s="1"/>
  <c r="AO672" i="2"/>
  <c r="V721" i="2" s="1"/>
  <c r="AG552" i="2"/>
  <c r="AG818" i="2" s="1"/>
  <c r="AG672" i="2"/>
  <c r="Y672" i="2"/>
  <c r="N721" i="2" s="1"/>
  <c r="Y552" i="2"/>
  <c r="Y818" i="2" s="1"/>
  <c r="Q552" i="2"/>
  <c r="Q818" i="2" s="1"/>
  <c r="Q672" i="2"/>
  <c r="J721" i="2" s="1"/>
  <c r="I552" i="2"/>
  <c r="I672" i="2"/>
  <c r="F721" i="2" s="1"/>
  <c r="AL548" i="2"/>
  <c r="AL817" i="2" s="1"/>
  <c r="AL671" i="2"/>
  <c r="AD548" i="2"/>
  <c r="AD671" i="2"/>
  <c r="I547" i="2"/>
  <c r="I816" i="2" s="1"/>
  <c r="I670" i="2"/>
  <c r="F719" i="2" s="1"/>
  <c r="AO546" i="2"/>
  <c r="AO816" i="2" s="1"/>
  <c r="AO670" i="2"/>
  <c r="V719" i="2" s="1"/>
  <c r="AZ580" i="2"/>
  <c r="BC580" i="2" s="1"/>
  <c r="AZ566" i="2"/>
  <c r="BC566" i="2" s="1"/>
  <c r="AY613" i="2"/>
  <c r="BB613" i="2" s="1"/>
  <c r="AA812" i="2"/>
  <c r="AY527" i="2"/>
  <c r="BB527" i="2" s="1"/>
  <c r="AK559" i="2"/>
  <c r="AK673" i="2"/>
  <c r="T722" i="2" s="1"/>
  <c r="H733" i="2"/>
  <c r="Q821" i="2"/>
  <c r="N671" i="2"/>
  <c r="I720" i="2" s="1"/>
  <c r="N549" i="2"/>
  <c r="N817" i="2" s="1"/>
  <c r="AS548" i="2"/>
  <c r="AS817" i="2" s="1"/>
  <c r="AS671" i="2"/>
  <c r="X720" i="2" s="1"/>
  <c r="AK671" i="2"/>
  <c r="T720" i="2" s="1"/>
  <c r="AK548" i="2"/>
  <c r="AK817" i="2" s="1"/>
  <c r="AH525" i="2"/>
  <c r="AH811" i="2" s="1"/>
  <c r="AH665" i="2"/>
  <c r="K737" i="2"/>
  <c r="Y736" i="2"/>
  <c r="W566" i="2"/>
  <c r="W821" i="2" s="1"/>
  <c r="W675" i="2"/>
  <c r="AL672" i="2"/>
  <c r="U721" i="2" s="1"/>
  <c r="AL554" i="2"/>
  <c r="AL818" i="2" s="1"/>
  <c r="M549" i="2"/>
  <c r="M817" i="2" s="1"/>
  <c r="M671" i="2"/>
  <c r="AT538" i="2"/>
  <c r="AT814" i="2" s="1"/>
  <c r="AT668" i="2"/>
  <c r="Q325" i="2"/>
  <c r="Q510" i="2"/>
  <c r="N660" i="2"/>
  <c r="AL820" i="2"/>
  <c r="K556" i="2"/>
  <c r="K819" i="2" s="1"/>
  <c r="K673" i="2"/>
  <c r="F550" i="2"/>
  <c r="F671" i="2"/>
  <c r="E720" i="2" s="1"/>
  <c r="AZ549" i="2"/>
  <c r="BC549" i="2" s="1"/>
  <c r="AS663" i="2"/>
  <c r="X712" i="2" s="1"/>
  <c r="AS518" i="2"/>
  <c r="F518" i="2"/>
  <c r="F663" i="2"/>
  <c r="W517" i="2"/>
  <c r="W809" i="2" s="1"/>
  <c r="W663" i="2"/>
  <c r="AI515" i="2"/>
  <c r="AI662" i="2"/>
  <c r="S823" i="2"/>
  <c r="AZ553" i="2"/>
  <c r="BC553" i="2" s="1"/>
  <c r="AD813" i="2"/>
  <c r="AR573" i="2"/>
  <c r="AZ573" i="2" s="1"/>
  <c r="BC573" i="2" s="1"/>
  <c r="AR677" i="2"/>
  <c r="X726" i="2" s="1"/>
  <c r="AF568" i="2"/>
  <c r="AF822" i="2" s="1"/>
  <c r="AF676" i="2"/>
  <c r="T822" i="2"/>
  <c r="AO556" i="2"/>
  <c r="AO819" i="2" s="1"/>
  <c r="AO673" i="2"/>
  <c r="Z673" i="2"/>
  <c r="Z556" i="2"/>
  <c r="J556" i="2"/>
  <c r="J673" i="2"/>
  <c r="AU539" i="2"/>
  <c r="AU668" i="2"/>
  <c r="O539" i="2"/>
  <c r="O668" i="2"/>
  <c r="AS666" i="2"/>
  <c r="AS529" i="2"/>
  <c r="AS812" i="2" s="1"/>
  <c r="E529" i="2"/>
  <c r="E666" i="2"/>
  <c r="AB525" i="2"/>
  <c r="AB665" i="2"/>
  <c r="V524" i="2"/>
  <c r="V811" i="2" s="1"/>
  <c r="V665" i="2"/>
  <c r="M714" i="2" s="1"/>
  <c r="AK522" i="2"/>
  <c r="AK810" i="2" s="1"/>
  <c r="AK664" i="2"/>
  <c r="E522" i="2"/>
  <c r="E664" i="2"/>
  <c r="U808" i="2"/>
  <c r="L824" i="2"/>
  <c r="M824" i="2"/>
  <c r="G576" i="2"/>
  <c r="G824" i="2" s="1"/>
  <c r="G678" i="2"/>
  <c r="AH568" i="2"/>
  <c r="AH822" i="2" s="1"/>
  <c r="AH676" i="2"/>
  <c r="Q558" i="2"/>
  <c r="Q819" i="2" s="1"/>
  <c r="Q673" i="2"/>
  <c r="J722" i="2" s="1"/>
  <c r="R550" i="2"/>
  <c r="R817" i="2" s="1"/>
  <c r="R671" i="2"/>
  <c r="K720" i="2" s="1"/>
  <c r="L545" i="2"/>
  <c r="L816" i="2" s="1"/>
  <c r="L670" i="2"/>
  <c r="H719" i="2" s="1"/>
  <c r="W541" i="2"/>
  <c r="W669" i="2"/>
  <c r="M718" i="2" s="1"/>
  <c r="AR529" i="2"/>
  <c r="AR812" i="2" s="1"/>
  <c r="AR666" i="2"/>
  <c r="AE529" i="2"/>
  <c r="AE666" i="2"/>
  <c r="Q715" i="2" s="1"/>
  <c r="AM520" i="2"/>
  <c r="AM664" i="2"/>
  <c r="X823" i="2"/>
  <c r="AC822" i="2"/>
  <c r="F818" i="2"/>
  <c r="E817" i="2"/>
  <c r="J824" i="2"/>
  <c r="AP678" i="2"/>
  <c r="T678" i="2"/>
  <c r="L727" i="2" s="1"/>
  <c r="T576" i="2"/>
  <c r="T824" i="2" s="1"/>
  <c r="F678" i="2"/>
  <c r="F576" i="2"/>
  <c r="AS823" i="2"/>
  <c r="AD569" i="2"/>
  <c r="AD676" i="2"/>
  <c r="AG568" i="2"/>
  <c r="AG822" i="2" s="1"/>
  <c r="AG676" i="2"/>
  <c r="AB563" i="2"/>
  <c r="AB674" i="2"/>
  <c r="P723" i="2" s="1"/>
  <c r="V820" i="2"/>
  <c r="F674" i="2"/>
  <c r="F560" i="2"/>
  <c r="F820" i="2" s="1"/>
  <c r="AI817" i="2"/>
  <c r="Y545" i="2"/>
  <c r="Y816" i="2" s="1"/>
  <c r="Y670" i="2"/>
  <c r="N719" i="2" s="1"/>
  <c r="U668" i="2"/>
  <c r="L717" i="2" s="1"/>
  <c r="U537" i="2"/>
  <c r="U814" i="2" s="1"/>
  <c r="M668" i="2"/>
  <c r="M537" i="2"/>
  <c r="M814" i="2" s="1"/>
  <c r="V532" i="2"/>
  <c r="V813" i="2" s="1"/>
  <c r="V667" i="2"/>
  <c r="M716" i="2" s="1"/>
  <c r="AU522" i="2"/>
  <c r="AU810" i="2" s="1"/>
  <c r="AU664" i="2"/>
  <c r="X810" i="2"/>
  <c r="AQ678" i="2"/>
  <c r="J813" i="2"/>
  <c r="P524" i="2"/>
  <c r="P665" i="2"/>
  <c r="J714" i="2" s="1"/>
  <c r="T661" i="2"/>
  <c r="AT819" i="2"/>
  <c r="AM818" i="2"/>
  <c r="M823" i="2"/>
  <c r="AU822" i="2"/>
  <c r="AP676" i="2"/>
  <c r="W725" i="2" s="1"/>
  <c r="AC817" i="2"/>
  <c r="W536" i="2"/>
  <c r="W814" i="2" s="1"/>
  <c r="AF503" i="2"/>
  <c r="T500" i="2"/>
  <c r="T315" i="2"/>
  <c r="AQ576" i="2"/>
  <c r="AQ824" i="2" s="1"/>
  <c r="AJ823" i="2"/>
  <c r="H677" i="2"/>
  <c r="AS564" i="2"/>
  <c r="AS821" i="2" s="1"/>
  <c r="AS675" i="2"/>
  <c r="P659" i="2"/>
  <c r="AD324" i="2"/>
  <c r="AD509" i="2"/>
  <c r="P504" i="2"/>
  <c r="V558" i="2"/>
  <c r="V819" i="2" s="1"/>
  <c r="AB568" i="2"/>
  <c r="AB822" i="2" s="1"/>
  <c r="AB676" i="2"/>
  <c r="AJ821" i="2"/>
  <c r="AD815" i="2"/>
  <c r="K666" i="2"/>
  <c r="Y673" i="2"/>
  <c r="N722" i="2" s="1"/>
  <c r="V670" i="2"/>
  <c r="M719" i="2" s="1"/>
  <c r="AT818" i="2"/>
  <c r="Y666" i="2"/>
  <c r="N715" i="2" s="1"/>
  <c r="Y529" i="2"/>
  <c r="Y812" i="2" s="1"/>
  <c r="AQ812" i="2"/>
  <c r="S818" i="2"/>
  <c r="S652" i="2"/>
  <c r="M510" i="2"/>
  <c r="AM506" i="2"/>
  <c r="AM321" i="2"/>
  <c r="AN320" i="2"/>
  <c r="AN660" i="2" s="1"/>
  <c r="AN505" i="2"/>
  <c r="Z669" i="2"/>
  <c r="X664" i="2"/>
  <c r="I661" i="2"/>
  <c r="L502" i="2"/>
  <c r="L828" i="2"/>
  <c r="AE662" i="2"/>
  <c r="AE508" i="2"/>
  <c r="O507" i="2"/>
  <c r="O487" i="2"/>
  <c r="O302" i="2"/>
  <c r="O655" i="2" s="1"/>
  <c r="M665" i="2"/>
  <c r="M661" i="2"/>
  <c r="T501" i="2"/>
  <c r="T316" i="2"/>
  <c r="AF489" i="2"/>
  <c r="AF304" i="2"/>
  <c r="K655" i="2"/>
  <c r="O652" i="2"/>
  <c r="F739" i="2"/>
  <c r="V739" i="2"/>
  <c r="I511" i="2"/>
  <c r="AT509" i="2"/>
  <c r="AI508" i="2"/>
  <c r="AK656" i="2"/>
  <c r="T705" i="2" s="1"/>
  <c r="M667" i="2"/>
  <c r="AI653" i="2"/>
  <c r="AQ510" i="2"/>
  <c r="M320" i="2"/>
  <c r="M505" i="2"/>
  <c r="AJ505" i="2"/>
  <c r="AJ322" i="2"/>
  <c r="AJ660" i="2" s="1"/>
  <c r="AJ507" i="2"/>
  <c r="L319" i="2"/>
  <c r="L660" i="2" s="1"/>
  <c r="L504" i="2"/>
  <c r="S503" i="2"/>
  <c r="S506" i="2"/>
  <c r="N657" i="2"/>
  <c r="M308" i="2"/>
  <c r="M657" i="2" s="1"/>
  <c r="M493" i="2"/>
  <c r="AD491" i="2"/>
  <c r="U827" i="2"/>
  <c r="E828" i="2"/>
  <c r="AE495" i="2"/>
  <c r="X492" i="2"/>
  <c r="H488" i="2"/>
  <c r="S473" i="2"/>
  <c r="AJ826" i="2"/>
  <c r="Y506" i="2"/>
  <c r="P500" i="2"/>
  <c r="H658" i="2"/>
  <c r="AQ495" i="2"/>
  <c r="AI493" i="2"/>
  <c r="Y493" i="2"/>
  <c r="N491" i="2"/>
  <c r="AK490" i="2"/>
  <c r="AD488" i="2"/>
  <c r="S488" i="2"/>
  <c r="AS825" i="2"/>
  <c r="AC826" i="2"/>
  <c r="Y657" i="2"/>
  <c r="H296" i="2"/>
  <c r="H654" i="2" s="1"/>
  <c r="H481" i="2"/>
  <c r="AO653" i="2"/>
  <c r="G825" i="2"/>
  <c r="H826" i="2"/>
  <c r="I828" i="2"/>
  <c r="AN507" i="2"/>
  <c r="AE507" i="2"/>
  <c r="E503" i="2"/>
  <c r="AH502" i="2"/>
  <c r="AI494" i="2"/>
  <c r="AH494" i="2"/>
  <c r="X304" i="2"/>
  <c r="X656" i="2" s="1"/>
  <c r="X489" i="2"/>
  <c r="AR825" i="2"/>
  <c r="X827" i="2"/>
  <c r="P828" i="2"/>
  <c r="AD825" i="2"/>
  <c r="AM825" i="2"/>
  <c r="O826" i="2"/>
  <c r="AA826" i="2"/>
  <c r="AU826" i="2"/>
  <c r="AI827" i="2"/>
  <c r="AU827" i="2"/>
  <c r="W828" i="2"/>
  <c r="AK829" i="2"/>
  <c r="AT482" i="2"/>
  <c r="AA666" i="2"/>
  <c r="F825" i="2"/>
  <c r="P825" i="2"/>
  <c r="Q825" i="2"/>
  <c r="AU825" i="2"/>
  <c r="W826" i="2"/>
  <c r="AI826" i="2"/>
  <c r="K827" i="2"/>
  <c r="W827" i="2"/>
  <c r="AQ827" i="2"/>
  <c r="AD828" i="2"/>
  <c r="AF483" i="2"/>
  <c r="L483" i="2"/>
  <c r="T295" i="2"/>
  <c r="I477" i="2"/>
  <c r="O825" i="2"/>
  <c r="AH825" i="2"/>
  <c r="AT825" i="2"/>
  <c r="L826" i="2"/>
  <c r="M826" i="2"/>
  <c r="AH826" i="2"/>
  <c r="AR826" i="2"/>
  <c r="AS826" i="2"/>
  <c r="J827" i="2"/>
  <c r="V827" i="2"/>
  <c r="AF827" i="2"/>
  <c r="AG827" i="2"/>
  <c r="AP827" i="2"/>
  <c r="J828" i="2"/>
  <c r="T828" i="2"/>
  <c r="U828" i="2"/>
  <c r="AM828" i="2"/>
  <c r="AP828" i="2"/>
  <c r="O475" i="2"/>
  <c r="I674" i="2"/>
  <c r="Y825" i="2"/>
  <c r="AQ825" i="2"/>
  <c r="K826" i="2"/>
  <c r="AE826" i="2"/>
  <c r="AQ826" i="2"/>
  <c r="S827" i="2"/>
  <c r="AE827" i="2"/>
  <c r="G828" i="2"/>
  <c r="S828" i="2"/>
  <c r="AJ483" i="2"/>
  <c r="Q477" i="2"/>
  <c r="I479" i="2"/>
  <c r="AM468" i="2"/>
  <c r="F665" i="2"/>
  <c r="J739" i="2"/>
  <c r="K825" i="2"/>
  <c r="W825" i="2"/>
  <c r="AG825" i="2"/>
  <c r="AP825" i="2"/>
  <c r="J826" i="2"/>
  <c r="T826" i="2"/>
  <c r="U826" i="2"/>
  <c r="AD826" i="2"/>
  <c r="H827" i="2"/>
  <c r="I827" i="2"/>
  <c r="R827" i="2"/>
  <c r="AD827" i="2"/>
  <c r="AN827" i="2"/>
  <c r="AO827" i="2"/>
  <c r="F828" i="2"/>
  <c r="R828" i="2"/>
  <c r="J829" i="2"/>
  <c r="K829" i="2"/>
  <c r="W829" i="2"/>
  <c r="AP830" i="2"/>
  <c r="P482" i="2"/>
  <c r="J825" i="2"/>
  <c r="V825" i="2"/>
  <c r="AF825" i="2"/>
  <c r="G826" i="2"/>
  <c r="S826" i="2"/>
  <c r="AM826" i="2"/>
  <c r="G827" i="2"/>
  <c r="AA827" i="2"/>
  <c r="AM827" i="2"/>
  <c r="O828" i="2"/>
  <c r="AO828" i="2"/>
  <c r="AI290" i="2"/>
  <c r="AI652" i="2" s="1"/>
  <c r="I829" i="2"/>
  <c r="AU829" i="2"/>
  <c r="D830" i="2"/>
  <c r="M830" i="2"/>
  <c r="R831" i="2"/>
  <c r="AT831" i="2"/>
  <c r="K832" i="2"/>
  <c r="AK477" i="2"/>
  <c r="AL828" i="2"/>
  <c r="R829" i="2"/>
  <c r="AT829" i="2"/>
  <c r="AT830" i="2"/>
  <c r="AG831" i="2"/>
  <c r="V832" i="2"/>
  <c r="H833" i="2"/>
  <c r="G829" i="2"/>
  <c r="H829" i="2"/>
  <c r="Q829" i="2"/>
  <c r="AE829" i="2"/>
  <c r="AP829" i="2"/>
  <c r="R830" i="2"/>
  <c r="AK831" i="2"/>
  <c r="AS831" i="2"/>
  <c r="AJ832" i="2"/>
  <c r="AK828" i="2"/>
  <c r="AD829" i="2"/>
  <c r="AO829" i="2"/>
  <c r="K830" i="2"/>
  <c r="L830" i="2"/>
  <c r="U830" i="2"/>
  <c r="V830" i="2"/>
  <c r="AS830" i="2"/>
  <c r="E833" i="2"/>
  <c r="M833" i="2"/>
  <c r="AI828" i="2"/>
  <c r="O829" i="2"/>
  <c r="P829" i="2"/>
  <c r="Z829" i="2"/>
  <c r="J830" i="2"/>
  <c r="P830" i="2"/>
  <c r="AN831" i="2"/>
  <c r="N829" i="2"/>
  <c r="Y829" i="2"/>
  <c r="AM829" i="2"/>
  <c r="AN829" i="2"/>
  <c r="Q830" i="2"/>
  <c r="AR830" i="2"/>
  <c r="AE831" i="2"/>
  <c r="S832" i="2"/>
  <c r="AG832" i="2"/>
  <c r="AS833" i="2"/>
  <c r="R834" i="2"/>
  <c r="U835" i="2"/>
  <c r="AD835" i="2"/>
  <c r="AO831" i="2"/>
  <c r="D832" i="2"/>
  <c r="L832" i="2"/>
  <c r="AK832" i="2"/>
  <c r="AU832" i="2"/>
  <c r="Q833" i="2"/>
  <c r="E834" i="2"/>
  <c r="AM830" i="2"/>
  <c r="AN830" i="2"/>
  <c r="J831" i="2"/>
  <c r="Y831" i="2"/>
  <c r="AF831" i="2"/>
  <c r="U832" i="2"/>
  <c r="AT832" i="2"/>
  <c r="P833" i="2"/>
  <c r="Y833" i="2"/>
  <c r="Z833" i="2"/>
  <c r="D834" i="2"/>
  <c r="M834" i="2"/>
  <c r="N834" i="2"/>
  <c r="W834" i="2"/>
  <c r="T835" i="2"/>
  <c r="O830" i="2"/>
  <c r="AF830" i="2"/>
  <c r="AL830" i="2"/>
  <c r="Q831" i="2"/>
  <c r="X831" i="2"/>
  <c r="G832" i="2"/>
  <c r="H832" i="2"/>
  <c r="T832" i="2"/>
  <c r="AS832" i="2"/>
  <c r="N833" i="2"/>
  <c r="AT833" i="2"/>
  <c r="AR834" i="2"/>
  <c r="G835" i="2"/>
  <c r="AM836" i="2"/>
  <c r="AK830" i="2"/>
  <c r="I831" i="2"/>
  <c r="P831" i="2"/>
  <c r="AR831" i="2"/>
  <c r="O832" i="2"/>
  <c r="P832" i="2"/>
  <c r="K833" i="2"/>
  <c r="L833" i="2"/>
  <c r="X833" i="2"/>
  <c r="AG833" i="2"/>
  <c r="AH833" i="2"/>
  <c r="AQ833" i="2"/>
  <c r="AR833" i="2"/>
  <c r="U834" i="2"/>
  <c r="V834" i="2"/>
  <c r="AD834" i="2"/>
  <c r="AP834" i="2"/>
  <c r="AQ834" i="2"/>
  <c r="K835" i="2"/>
  <c r="S835" i="2"/>
  <c r="AB835" i="2"/>
  <c r="AE830" i="2"/>
  <c r="AI831" i="2"/>
  <c r="AJ831" i="2"/>
  <c r="F832" i="2"/>
  <c r="AC832" i="2"/>
  <c r="AM832" i="2"/>
  <c r="AN832" i="2"/>
  <c r="J834" i="2"/>
  <c r="AJ834" i="2"/>
  <c r="AP835" i="2"/>
  <c r="W830" i="2"/>
  <c r="X830" i="2"/>
  <c r="AD830" i="2"/>
  <c r="AU830" i="2"/>
  <c r="D831" i="2"/>
  <c r="AB831" i="2"/>
  <c r="AP831" i="2"/>
  <c r="AB832" i="2"/>
  <c r="J833" i="2"/>
  <c r="S833" i="2"/>
  <c r="T833" i="2"/>
  <c r="AF833" i="2"/>
  <c r="AP833" i="2"/>
  <c r="G834" i="2"/>
  <c r="H834" i="2"/>
  <c r="T834" i="2"/>
  <c r="AH834" i="2"/>
  <c r="AO834" i="2"/>
  <c r="AA835" i="2"/>
  <c r="O835" i="2"/>
  <c r="W835" i="2"/>
  <c r="I836" i="2"/>
  <c r="U836" i="2"/>
  <c r="AN836" i="2"/>
  <c r="E651" i="2"/>
  <c r="AK834" i="2"/>
  <c r="AK835" i="2"/>
  <c r="Y836" i="2"/>
  <c r="K837" i="2"/>
  <c r="L837" i="2"/>
  <c r="AM651" i="2"/>
  <c r="AI834" i="2"/>
  <c r="M836" i="2"/>
  <c r="S836" i="2"/>
  <c r="AO837" i="2"/>
  <c r="AG651" i="2"/>
  <c r="E836" i="2"/>
  <c r="AP836" i="2"/>
  <c r="AA834" i="2"/>
  <c r="I835" i="2"/>
  <c r="AO835" i="2"/>
  <c r="D836" i="2"/>
  <c r="K836" i="2"/>
  <c r="R836" i="2"/>
  <c r="W836" i="2"/>
  <c r="AO836" i="2"/>
  <c r="I837" i="2"/>
  <c r="Q835" i="2"/>
  <c r="Y835" i="2"/>
  <c r="AG835" i="2"/>
  <c r="AN835" i="2"/>
  <c r="AU835" i="2"/>
  <c r="J836" i="2"/>
  <c r="AD836" i="2"/>
  <c r="N837" i="2"/>
  <c r="AI836" i="2"/>
  <c r="G837" i="2"/>
  <c r="W837" i="2"/>
  <c r="AK837" i="2"/>
  <c r="AL837" i="2"/>
  <c r="AG836" i="2"/>
  <c r="AH836" i="2"/>
  <c r="E837" i="2"/>
  <c r="F837" i="2"/>
  <c r="U837" i="2"/>
  <c r="V837" i="2"/>
  <c r="AL651" i="2"/>
  <c r="AJ837" i="2"/>
  <c r="AU837" i="2"/>
  <c r="X651" i="2"/>
  <c r="AK651" i="2"/>
  <c r="P837" i="2"/>
  <c r="AF837" i="2"/>
  <c r="AS837" i="2"/>
  <c r="AT837" i="2"/>
  <c r="L651" i="2"/>
  <c r="M651" i="2"/>
  <c r="N651" i="2"/>
  <c r="O837" i="2"/>
  <c r="S651" i="2"/>
  <c r="T651" i="2"/>
  <c r="AO651" i="2"/>
  <c r="AT651" i="2"/>
  <c r="E788" i="2" l="1"/>
  <c r="T766" i="2"/>
  <c r="AQ803" i="2"/>
  <c r="AI660" i="2"/>
  <c r="AA803" i="2"/>
  <c r="E782" i="2"/>
  <c r="J660" i="2"/>
  <c r="D705" i="2"/>
  <c r="D753" i="2" s="1"/>
  <c r="L771" i="2"/>
  <c r="AD661" i="2"/>
  <c r="L710" i="2"/>
  <c r="L914" i="2" s="1"/>
  <c r="K802" i="2"/>
  <c r="N705" i="2"/>
  <c r="I787" i="2"/>
  <c r="D707" i="2"/>
  <c r="D755" i="2" s="1"/>
  <c r="G712" i="2"/>
  <c r="G760" i="2" s="1"/>
  <c r="S711" i="2"/>
  <c r="Q661" i="2"/>
  <c r="L709" i="2"/>
  <c r="L757" i="2" s="1"/>
  <c r="AG654" i="2"/>
  <c r="R703" i="2" s="1"/>
  <c r="F714" i="2"/>
  <c r="W780" i="2"/>
  <c r="AK654" i="2"/>
  <c r="T703" i="2" s="1"/>
  <c r="AT805" i="2"/>
  <c r="AT801" i="2"/>
  <c r="W788" i="2"/>
  <c r="AT659" i="2"/>
  <c r="Y708" i="2" s="1"/>
  <c r="Y756" i="2" s="1"/>
  <c r="L797" i="2"/>
  <c r="AT658" i="2"/>
  <c r="L711" i="2"/>
  <c r="L759" i="2" s="1"/>
  <c r="AY519" i="2"/>
  <c r="BB519" i="2" s="1"/>
  <c r="S788" i="2"/>
  <c r="J711" i="2"/>
  <c r="J759" i="2" s="1"/>
  <c r="P760" i="2"/>
  <c r="X752" i="2"/>
  <c r="F713" i="2"/>
  <c r="W703" i="2"/>
  <c r="W751" i="2" s="1"/>
  <c r="N654" i="2"/>
  <c r="K798" i="2"/>
  <c r="AK657" i="2"/>
  <c r="T706" i="2" s="1"/>
  <c r="P782" i="2"/>
  <c r="AF652" i="2"/>
  <c r="M800" i="2"/>
  <c r="AN802" i="2"/>
  <c r="Q659" i="2"/>
  <c r="J708" i="2" s="1"/>
  <c r="O706" i="2"/>
  <c r="O754" i="2" s="1"/>
  <c r="E652" i="2"/>
  <c r="D701" i="2" s="1"/>
  <c r="AD801" i="2"/>
  <c r="O712" i="2"/>
  <c r="AD806" i="2"/>
  <c r="AP807" i="2"/>
  <c r="U803" i="2"/>
  <c r="X766" i="2"/>
  <c r="X759" i="2"/>
  <c r="V776" i="2"/>
  <c r="V932" i="2"/>
  <c r="T788" i="2"/>
  <c r="T944" i="2"/>
  <c r="F780" i="2"/>
  <c r="F936" i="2"/>
  <c r="L778" i="2"/>
  <c r="L934" i="2"/>
  <c r="X765" i="2"/>
  <c r="X921" i="2"/>
  <c r="R783" i="2"/>
  <c r="R939" i="2"/>
  <c r="Y782" i="2"/>
  <c r="Y938" i="2"/>
  <c r="F782" i="2"/>
  <c r="F938" i="2"/>
  <c r="F781" i="2"/>
  <c r="F937" i="2"/>
  <c r="V775" i="2"/>
  <c r="V931" i="2"/>
  <c r="J765" i="2"/>
  <c r="J921" i="2"/>
  <c r="R775" i="2"/>
  <c r="R931" i="2"/>
  <c r="O776" i="2"/>
  <c r="O932" i="2"/>
  <c r="H786" i="2"/>
  <c r="H942" i="2"/>
  <c r="K779" i="2"/>
  <c r="K935" i="2"/>
  <c r="L776" i="2"/>
  <c r="L932" i="2"/>
  <c r="H788" i="2"/>
  <c r="H944" i="2"/>
  <c r="X777" i="2"/>
  <c r="X933" i="2"/>
  <c r="J784" i="2"/>
  <c r="J940" i="2"/>
  <c r="J783" i="2"/>
  <c r="J939" i="2"/>
  <c r="S782" i="2"/>
  <c r="S938" i="2"/>
  <c r="W781" i="2"/>
  <c r="W937" i="2"/>
  <c r="T780" i="2"/>
  <c r="T936" i="2"/>
  <c r="X776" i="2"/>
  <c r="X932" i="2"/>
  <c r="F776" i="2"/>
  <c r="F932" i="2"/>
  <c r="U763" i="2"/>
  <c r="U919" i="2"/>
  <c r="R785" i="2"/>
  <c r="R941" i="2"/>
  <c r="T760" i="2"/>
  <c r="T916" i="2"/>
  <c r="Q777" i="2"/>
  <c r="Q933" i="2"/>
  <c r="N774" i="2"/>
  <c r="N930" i="2"/>
  <c r="V768" i="2"/>
  <c r="V924" i="2"/>
  <c r="K787" i="2"/>
  <c r="K943" i="2"/>
  <c r="I780" i="2"/>
  <c r="I936" i="2"/>
  <c r="J781" i="2"/>
  <c r="J937" i="2"/>
  <c r="R776" i="2"/>
  <c r="R932" i="2"/>
  <c r="X780" i="2"/>
  <c r="X936" i="2"/>
  <c r="G778" i="2"/>
  <c r="G934" i="2"/>
  <c r="V765" i="2"/>
  <c r="V921" i="2"/>
  <c r="D787" i="2"/>
  <c r="D943" i="2"/>
  <c r="W772" i="2"/>
  <c r="W928" i="2"/>
  <c r="I770" i="2"/>
  <c r="I926" i="2"/>
  <c r="J915" i="2"/>
  <c r="K774" i="2"/>
  <c r="K930" i="2"/>
  <c r="V781" i="2"/>
  <c r="V937" i="2"/>
  <c r="H785" i="2"/>
  <c r="H941" i="2"/>
  <c r="I782" i="2"/>
  <c r="I938" i="2"/>
  <c r="Q780" i="2"/>
  <c r="Q936" i="2"/>
  <c r="U790" i="2"/>
  <c r="U946" i="2"/>
  <c r="X786" i="2"/>
  <c r="X942" i="2"/>
  <c r="AI829" i="2"/>
  <c r="O787" i="2"/>
  <c r="O943" i="2"/>
  <c r="T767" i="2"/>
  <c r="T923" i="2"/>
  <c r="S776" i="2"/>
  <c r="S932" i="2"/>
  <c r="P761" i="2"/>
  <c r="P917" i="2"/>
  <c r="AG817" i="2"/>
  <c r="X773" i="2"/>
  <c r="X929" i="2"/>
  <c r="U770" i="2"/>
  <c r="U926" i="2"/>
  <c r="Y763" i="2"/>
  <c r="Y919" i="2"/>
  <c r="E804" i="2"/>
  <c r="J709" i="2"/>
  <c r="P767" i="2"/>
  <c r="K766" i="2"/>
  <c r="L786" i="2"/>
  <c r="L942" i="2"/>
  <c r="M751" i="2"/>
  <c r="M907" i="2"/>
  <c r="G784" i="2"/>
  <c r="G940" i="2"/>
  <c r="E786" i="2"/>
  <c r="E942" i="2"/>
  <c r="U782" i="2"/>
  <c r="U938" i="2"/>
  <c r="I772" i="2"/>
  <c r="I928" i="2"/>
  <c r="L785" i="2"/>
  <c r="L941" i="2"/>
  <c r="M777" i="2"/>
  <c r="M933" i="2"/>
  <c r="K786" i="2"/>
  <c r="K942" i="2"/>
  <c r="J788" i="2"/>
  <c r="J944" i="2"/>
  <c r="M775" i="2"/>
  <c r="M931" i="2"/>
  <c r="I779" i="2"/>
  <c r="I935" i="2"/>
  <c r="H766" i="2"/>
  <c r="H922" i="2"/>
  <c r="E781" i="2"/>
  <c r="E937" i="2"/>
  <c r="P779" i="2"/>
  <c r="P935" i="2"/>
  <c r="L780" i="2"/>
  <c r="L936" i="2"/>
  <c r="W771" i="2"/>
  <c r="W927" i="2"/>
  <c r="W776" i="2"/>
  <c r="W932" i="2"/>
  <c r="R739" i="2"/>
  <c r="AY627" i="2"/>
  <c r="BB627" i="2" s="1"/>
  <c r="X755" i="2"/>
  <c r="X911" i="2"/>
  <c r="P768" i="2"/>
  <c r="P924" i="2"/>
  <c r="D720" i="2"/>
  <c r="S763" i="2"/>
  <c r="S919" i="2"/>
  <c r="Q800" i="2"/>
  <c r="Y777" i="2"/>
  <c r="Y933" i="2"/>
  <c r="N785" i="2"/>
  <c r="N941" i="2"/>
  <c r="M776" i="2"/>
  <c r="M932" i="2"/>
  <c r="G771" i="2"/>
  <c r="G927" i="2"/>
  <c r="K777" i="2"/>
  <c r="K933" i="2"/>
  <c r="Y772" i="2"/>
  <c r="Y928" i="2"/>
  <c r="P727" i="2"/>
  <c r="R726" i="2"/>
  <c r="L789" i="2"/>
  <c r="L945" i="2"/>
  <c r="L790" i="2"/>
  <c r="L946" i="2"/>
  <c r="V791" i="2"/>
  <c r="V947" i="2"/>
  <c r="N789" i="2"/>
  <c r="N945" i="2"/>
  <c r="J790" i="2"/>
  <c r="J946" i="2"/>
  <c r="E757" i="2"/>
  <c r="E913" i="2"/>
  <c r="Q776" i="2"/>
  <c r="Q932" i="2"/>
  <c r="Y719" i="2"/>
  <c r="Q766" i="2"/>
  <c r="Q922" i="2"/>
  <c r="R791" i="2"/>
  <c r="R947" i="2"/>
  <c r="M767" i="2"/>
  <c r="M923" i="2"/>
  <c r="L765" i="2"/>
  <c r="L921" i="2"/>
  <c r="Y768" i="2"/>
  <c r="Y924" i="2"/>
  <c r="J775" i="2"/>
  <c r="J931" i="2"/>
  <c r="F769" i="2"/>
  <c r="F925" i="2"/>
  <c r="V769" i="2"/>
  <c r="V925" i="2"/>
  <c r="U765" i="2"/>
  <c r="U921" i="2"/>
  <c r="S769" i="2"/>
  <c r="S925" i="2"/>
  <c r="N765" i="2"/>
  <c r="N921" i="2"/>
  <c r="Y764" i="2"/>
  <c r="Y920" i="2"/>
  <c r="H723" i="2"/>
  <c r="AZ612" i="2"/>
  <c r="BC612" i="2" s="1"/>
  <c r="V829" i="2"/>
  <c r="N753" i="2"/>
  <c r="N909" i="2"/>
  <c r="G715" i="2"/>
  <c r="Q763" i="2"/>
  <c r="Q919" i="2"/>
  <c r="K768" i="2"/>
  <c r="K924" i="2"/>
  <c r="X760" i="2"/>
  <c r="X916" i="2"/>
  <c r="X768" i="2"/>
  <c r="X924" i="2"/>
  <c r="J764" i="2"/>
  <c r="J920" i="2"/>
  <c r="G787" i="2"/>
  <c r="G943" i="2"/>
  <c r="E777" i="2"/>
  <c r="E933" i="2"/>
  <c r="G767" i="2"/>
  <c r="G923" i="2"/>
  <c r="Y788" i="2"/>
  <c r="Y944" i="2"/>
  <c r="J726" i="2"/>
  <c r="V777" i="2"/>
  <c r="V933" i="2"/>
  <c r="K754" i="2"/>
  <c r="K910" i="2"/>
  <c r="K782" i="2"/>
  <c r="K938" i="2"/>
  <c r="S730" i="2"/>
  <c r="X788" i="2"/>
  <c r="X944" i="2"/>
  <c r="L753" i="2"/>
  <c r="L909" i="2"/>
  <c r="AE653" i="2"/>
  <c r="F749" i="2"/>
  <c r="F905" i="2"/>
  <c r="K711" i="2"/>
  <c r="G916" i="2"/>
  <c r="AK800" i="2"/>
  <c r="W784" i="2"/>
  <c r="W940" i="2"/>
  <c r="T774" i="2"/>
  <c r="T930" i="2"/>
  <c r="P783" i="2"/>
  <c r="P939" i="2"/>
  <c r="Y781" i="2"/>
  <c r="Y937" i="2"/>
  <c r="J780" i="2"/>
  <c r="J936" i="2"/>
  <c r="Q785" i="2"/>
  <c r="Q941" i="2"/>
  <c r="I783" i="2"/>
  <c r="I939" i="2"/>
  <c r="U787" i="2"/>
  <c r="U943" i="2"/>
  <c r="S784" i="2"/>
  <c r="S940" i="2"/>
  <c r="F770" i="2"/>
  <c r="F926" i="2"/>
  <c r="X750" i="2"/>
  <c r="X906" i="2"/>
  <c r="M750" i="2"/>
  <c r="M906" i="2"/>
  <c r="T779" i="2"/>
  <c r="T935" i="2"/>
  <c r="M787" i="2"/>
  <c r="M943" i="2"/>
  <c r="N778" i="2"/>
  <c r="N934" i="2"/>
  <c r="L768" i="2"/>
  <c r="L924" i="2"/>
  <c r="H779" i="2"/>
  <c r="H935" i="2"/>
  <c r="P778" i="2"/>
  <c r="P934" i="2"/>
  <c r="Y776" i="2"/>
  <c r="Y932" i="2"/>
  <c r="O780" i="2"/>
  <c r="O936" i="2"/>
  <c r="E778" i="2"/>
  <c r="E934" i="2"/>
  <c r="H776" i="2"/>
  <c r="H932" i="2"/>
  <c r="T782" i="2"/>
  <c r="T938" i="2"/>
  <c r="G777" i="2"/>
  <c r="G933" i="2"/>
  <c r="P756" i="2"/>
  <c r="P912" i="2"/>
  <c r="T775" i="2"/>
  <c r="T931" i="2"/>
  <c r="H790" i="2"/>
  <c r="H946" i="2"/>
  <c r="L791" i="2"/>
  <c r="L947" i="2"/>
  <c r="N791" i="2"/>
  <c r="N947" i="2"/>
  <c r="X790" i="2"/>
  <c r="X946" i="2"/>
  <c r="G789" i="2"/>
  <c r="G945" i="2"/>
  <c r="P751" i="2"/>
  <c r="P907" i="2"/>
  <c r="I791" i="2"/>
  <c r="I947" i="2"/>
  <c r="N790" i="2"/>
  <c r="N946" i="2"/>
  <c r="P757" i="2"/>
  <c r="P913" i="2"/>
  <c r="E780" i="2"/>
  <c r="E936" i="2"/>
  <c r="Q781" i="2"/>
  <c r="Q937" i="2"/>
  <c r="V785" i="2"/>
  <c r="V941" i="2"/>
  <c r="V786" i="2"/>
  <c r="V942" i="2"/>
  <c r="K761" i="2"/>
  <c r="K917" i="2"/>
  <c r="P784" i="2"/>
  <c r="P940" i="2"/>
  <c r="X769" i="2"/>
  <c r="X925" i="2"/>
  <c r="D777" i="2"/>
  <c r="D933" i="2"/>
  <c r="R790" i="2"/>
  <c r="R946" i="2"/>
  <c r="M762" i="2"/>
  <c r="M918" i="2"/>
  <c r="U769" i="2"/>
  <c r="U925" i="2"/>
  <c r="AH829" i="2"/>
  <c r="M764" i="2"/>
  <c r="M920" i="2"/>
  <c r="S759" i="2"/>
  <c r="S915" i="2"/>
  <c r="M769" i="2"/>
  <c r="M925" i="2"/>
  <c r="AY589" i="2"/>
  <c r="BB589" i="2" s="1"/>
  <c r="J771" i="2"/>
  <c r="J927" i="2"/>
  <c r="S777" i="2"/>
  <c r="S933" i="2"/>
  <c r="L772" i="2"/>
  <c r="L928" i="2"/>
  <c r="F761" i="2"/>
  <c r="F917" i="2"/>
  <c r="F788" i="2"/>
  <c r="F944" i="2"/>
  <c r="N783" i="2"/>
  <c r="N939" i="2"/>
  <c r="X783" i="2"/>
  <c r="X939" i="2"/>
  <c r="S766" i="2"/>
  <c r="S922" i="2"/>
  <c r="M783" i="2"/>
  <c r="M939" i="2"/>
  <c r="T771" i="2"/>
  <c r="T927" i="2"/>
  <c r="W782" i="2"/>
  <c r="W938" i="2"/>
  <c r="D784" i="2"/>
  <c r="D940" i="2"/>
  <c r="AY564" i="2"/>
  <c r="BB564" i="2" s="1"/>
  <c r="X797" i="2"/>
  <c r="AE828" i="2"/>
  <c r="L781" i="2"/>
  <c r="L937" i="2"/>
  <c r="H773" i="2"/>
  <c r="H929" i="2"/>
  <c r="V782" i="2"/>
  <c r="V938" i="2"/>
  <c r="V784" i="2"/>
  <c r="V940" i="2"/>
  <c r="G788" i="2"/>
  <c r="G944" i="2"/>
  <c r="R782" i="2"/>
  <c r="R938" i="2"/>
  <c r="E750" i="2"/>
  <c r="E906" i="2"/>
  <c r="I784" i="2"/>
  <c r="I940" i="2"/>
  <c r="M758" i="2"/>
  <c r="M914" i="2"/>
  <c r="K767" i="2"/>
  <c r="K923" i="2"/>
  <c r="G772" i="2"/>
  <c r="G928" i="2"/>
  <c r="M753" i="2"/>
  <c r="M909" i="2"/>
  <c r="T786" i="2"/>
  <c r="T942" i="2"/>
  <c r="T785" i="2"/>
  <c r="T941" i="2"/>
  <c r="V783" i="2"/>
  <c r="V939" i="2"/>
  <c r="U778" i="2"/>
  <c r="U934" i="2"/>
  <c r="D772" i="2"/>
  <c r="D928" i="2"/>
  <c r="W766" i="2"/>
  <c r="W922" i="2"/>
  <c r="M752" i="2"/>
  <c r="M908" i="2"/>
  <c r="S774" i="2"/>
  <c r="S930" i="2"/>
  <c r="R778" i="2"/>
  <c r="R934" i="2"/>
  <c r="G780" i="2"/>
  <c r="G936" i="2"/>
  <c r="X779" i="2"/>
  <c r="X935" i="2"/>
  <c r="S781" i="2"/>
  <c r="S937" i="2"/>
  <c r="M734" i="2"/>
  <c r="R733" i="2"/>
  <c r="F779" i="2"/>
  <c r="F935" i="2"/>
  <c r="X778" i="2"/>
  <c r="X934" i="2"/>
  <c r="S786" i="2"/>
  <c r="S942" i="2"/>
  <c r="E779" i="2"/>
  <c r="E935" i="2"/>
  <c r="M756" i="2"/>
  <c r="M912" i="2"/>
  <c r="T776" i="2"/>
  <c r="T932" i="2"/>
  <c r="H778" i="2"/>
  <c r="H934" i="2"/>
  <c r="N766" i="2"/>
  <c r="N922" i="2"/>
  <c r="W789" i="2"/>
  <c r="W945" i="2"/>
  <c r="M789" i="2"/>
  <c r="M945" i="2"/>
  <c r="P789" i="2"/>
  <c r="P945" i="2"/>
  <c r="G790" i="2"/>
  <c r="G946" i="2"/>
  <c r="AY624" i="2"/>
  <c r="BB624" i="2" s="1"/>
  <c r="F790" i="2"/>
  <c r="F946" i="2"/>
  <c r="I788" i="2"/>
  <c r="I944" i="2"/>
  <c r="R784" i="2"/>
  <c r="R940" i="2"/>
  <c r="U776" i="2"/>
  <c r="U932" i="2"/>
  <c r="H767" i="2"/>
  <c r="H923" i="2"/>
  <c r="E764" i="2"/>
  <c r="E920" i="2"/>
  <c r="Y770" i="2"/>
  <c r="Y926" i="2"/>
  <c r="R770" i="2"/>
  <c r="R926" i="2"/>
  <c r="E769" i="2"/>
  <c r="E925" i="2"/>
  <c r="X785" i="2"/>
  <c r="X941" i="2"/>
  <c r="U788" i="2"/>
  <c r="U944" i="2"/>
  <c r="W785" i="2"/>
  <c r="W941" i="2"/>
  <c r="L834" i="2"/>
  <c r="L806" i="2"/>
  <c r="T768" i="2"/>
  <c r="T924" i="2"/>
  <c r="AB836" i="2"/>
  <c r="F767" i="2"/>
  <c r="F923" i="2"/>
  <c r="J769" i="2"/>
  <c r="J925" i="2"/>
  <c r="W769" i="2"/>
  <c r="W925" i="2"/>
  <c r="K765" i="2"/>
  <c r="K921" i="2"/>
  <c r="AZ621" i="2"/>
  <c r="BC621" i="2" s="1"/>
  <c r="W758" i="2"/>
  <c r="W914" i="2"/>
  <c r="U724" i="2"/>
  <c r="T762" i="2"/>
  <c r="T918" i="2"/>
  <c r="J762" i="2"/>
  <c r="J918" i="2"/>
  <c r="J770" i="2"/>
  <c r="J926" i="2"/>
  <c r="E768" i="2"/>
  <c r="E924" i="2"/>
  <c r="Y784" i="2"/>
  <c r="Y940" i="2"/>
  <c r="W767" i="2"/>
  <c r="W923" i="2"/>
  <c r="Q765" i="2"/>
  <c r="Q921" i="2"/>
  <c r="T778" i="2"/>
  <c r="T934" i="2"/>
  <c r="L716" i="2"/>
  <c r="S764" i="2"/>
  <c r="S920" i="2"/>
  <c r="H775" i="2"/>
  <c r="H931" i="2"/>
  <c r="I767" i="2"/>
  <c r="I923" i="2"/>
  <c r="U766" i="2"/>
  <c r="U922" i="2"/>
  <c r="X767" i="2"/>
  <c r="X923" i="2"/>
  <c r="O782" i="2"/>
  <c r="O938" i="2"/>
  <c r="L767" i="2"/>
  <c r="L923" i="2"/>
  <c r="L770" i="2"/>
  <c r="L926" i="2"/>
  <c r="F764" i="2"/>
  <c r="F920" i="2"/>
  <c r="N776" i="2"/>
  <c r="N932" i="2"/>
  <c r="H774" i="2"/>
  <c r="H930" i="2"/>
  <c r="W783" i="2"/>
  <c r="W939" i="2"/>
  <c r="H783" i="2"/>
  <c r="H939" i="2"/>
  <c r="P763" i="2"/>
  <c r="P919" i="2"/>
  <c r="O767" i="2"/>
  <c r="O923" i="2"/>
  <c r="M786" i="2"/>
  <c r="M942" i="2"/>
  <c r="G759" i="2"/>
  <c r="G915" i="2"/>
  <c r="R762" i="2"/>
  <c r="R918" i="2"/>
  <c r="F778" i="2"/>
  <c r="F934" i="2"/>
  <c r="V766" i="2"/>
  <c r="V922" i="2"/>
  <c r="W777" i="2"/>
  <c r="W933" i="2"/>
  <c r="U780" i="2"/>
  <c r="U936" i="2"/>
  <c r="N779" i="2"/>
  <c r="N935" i="2"/>
  <c r="I774" i="2"/>
  <c r="I930" i="2"/>
  <c r="W778" i="2"/>
  <c r="W934" i="2"/>
  <c r="X722" i="2"/>
  <c r="T708" i="2"/>
  <c r="W764" i="2"/>
  <c r="W920" i="2"/>
  <c r="F762" i="2"/>
  <c r="F918" i="2"/>
  <c r="X758" i="2"/>
  <c r="X914" i="2"/>
  <c r="P777" i="2"/>
  <c r="P933" i="2"/>
  <c r="O771" i="2"/>
  <c r="O927" i="2"/>
  <c r="T764" i="2"/>
  <c r="T920" i="2"/>
  <c r="W768" i="2"/>
  <c r="W924" i="2"/>
  <c r="M779" i="2"/>
  <c r="M935" i="2"/>
  <c r="D788" i="2"/>
  <c r="D944" i="2"/>
  <c r="X753" i="2"/>
  <c r="X909" i="2"/>
  <c r="I777" i="2"/>
  <c r="I933" i="2"/>
  <c r="M785" i="2"/>
  <c r="M941" i="2"/>
  <c r="E758" i="2"/>
  <c r="E914" i="2"/>
  <c r="P776" i="2"/>
  <c r="P932" i="2"/>
  <c r="M790" i="2"/>
  <c r="M946" i="2"/>
  <c r="W791" i="2"/>
  <c r="W947" i="2"/>
  <c r="J789" i="2"/>
  <c r="J945" i="2"/>
  <c r="S789" i="2"/>
  <c r="S945" i="2"/>
  <c r="U789" i="2"/>
  <c r="U945" i="2"/>
  <c r="E749" i="2"/>
  <c r="E905" i="2"/>
  <c r="J778" i="2"/>
  <c r="J934" i="2"/>
  <c r="P758" i="2"/>
  <c r="P914" i="2"/>
  <c r="H724" i="2"/>
  <c r="L777" i="2"/>
  <c r="L933" i="2"/>
  <c r="J768" i="2"/>
  <c r="J924" i="2"/>
  <c r="D781" i="2"/>
  <c r="D937" i="2"/>
  <c r="M771" i="2"/>
  <c r="M927" i="2"/>
  <c r="D774" i="2"/>
  <c r="D930" i="2"/>
  <c r="N786" i="2"/>
  <c r="N942" i="2"/>
  <c r="J777" i="2"/>
  <c r="J933" i="2"/>
  <c r="N784" i="2"/>
  <c r="N940" i="2"/>
  <c r="Y780" i="2"/>
  <c r="Y936" i="2"/>
  <c r="I781" i="2"/>
  <c r="I937" i="2"/>
  <c r="G791" i="2"/>
  <c r="G947" i="2"/>
  <c r="D789" i="2"/>
  <c r="D945" i="2"/>
  <c r="F791" i="2"/>
  <c r="F947" i="2"/>
  <c r="F787" i="2"/>
  <c r="F943" i="2"/>
  <c r="N767" i="2"/>
  <c r="N923" i="2"/>
  <c r="S765" i="2"/>
  <c r="S921" i="2"/>
  <c r="Q772" i="2"/>
  <c r="Q928" i="2"/>
  <c r="V778" i="2"/>
  <c r="V934" i="2"/>
  <c r="AY582" i="2"/>
  <c r="BB582" i="2" s="1"/>
  <c r="P772" i="2"/>
  <c r="P928" i="2"/>
  <c r="T750" i="2"/>
  <c r="T906" i="2"/>
  <c r="K775" i="2"/>
  <c r="K931" i="2"/>
  <c r="N775" i="2"/>
  <c r="N931" i="2"/>
  <c r="G756" i="2"/>
  <c r="G912" i="2"/>
  <c r="L784" i="2"/>
  <c r="L940" i="2"/>
  <c r="E759" i="2"/>
  <c r="E915" i="2"/>
  <c r="O778" i="2"/>
  <c r="O934" i="2"/>
  <c r="K783" i="2"/>
  <c r="K939" i="2"/>
  <c r="F786" i="2"/>
  <c r="F942" i="2"/>
  <c r="E770" i="2"/>
  <c r="E926" i="2"/>
  <c r="U771" i="2"/>
  <c r="U927" i="2"/>
  <c r="T715" i="2"/>
  <c r="G785" i="2"/>
  <c r="G941" i="2"/>
  <c r="O760" i="2"/>
  <c r="O916" i="2"/>
  <c r="I771" i="2"/>
  <c r="I927" i="2"/>
  <c r="P781" i="2"/>
  <c r="P937" i="2"/>
  <c r="H763" i="2"/>
  <c r="H919" i="2"/>
  <c r="L739" i="2"/>
  <c r="W753" i="2"/>
  <c r="W909" i="2"/>
  <c r="K776" i="2"/>
  <c r="K932" i="2"/>
  <c r="K773" i="2"/>
  <c r="K929" i="2"/>
  <c r="L779" i="2"/>
  <c r="L935" i="2"/>
  <c r="R764" i="2"/>
  <c r="R920" i="2"/>
  <c r="Q784" i="2"/>
  <c r="Q940" i="2"/>
  <c r="D786" i="2"/>
  <c r="D942" i="2"/>
  <c r="O725" i="2"/>
  <c r="E752" i="2"/>
  <c r="E908" i="2"/>
  <c r="J776" i="2"/>
  <c r="J932" i="2"/>
  <c r="U767" i="2"/>
  <c r="U923" i="2"/>
  <c r="X762" i="2"/>
  <c r="X918" i="2"/>
  <c r="E766" i="2"/>
  <c r="E922" i="2"/>
  <c r="O788" i="2"/>
  <c r="O944" i="2"/>
  <c r="R786" i="2"/>
  <c r="R942" i="2"/>
  <c r="U783" i="2"/>
  <c r="U939" i="2"/>
  <c r="X782" i="2"/>
  <c r="X938" i="2"/>
  <c r="U779" i="2"/>
  <c r="U935" i="2"/>
  <c r="M778" i="2"/>
  <c r="M934" i="2"/>
  <c r="E756" i="2"/>
  <c r="E912" i="2"/>
  <c r="F765" i="2"/>
  <c r="F921" i="2"/>
  <c r="J763" i="2"/>
  <c r="J919" i="2"/>
  <c r="D780" i="2"/>
  <c r="D936" i="2"/>
  <c r="G765" i="2"/>
  <c r="G921" i="2"/>
  <c r="X784" i="2"/>
  <c r="X940" i="2"/>
  <c r="V780" i="2"/>
  <c r="V936" i="2"/>
  <c r="R779" i="2"/>
  <c r="R935" i="2"/>
  <c r="Q778" i="2"/>
  <c r="Q934" i="2"/>
  <c r="F777" i="2"/>
  <c r="F933" i="2"/>
  <c r="Y766" i="2"/>
  <c r="Y922" i="2"/>
  <c r="E754" i="2"/>
  <c r="E910" i="2"/>
  <c r="V773" i="2"/>
  <c r="V929" i="2"/>
  <c r="H770" i="2"/>
  <c r="H926" i="2"/>
  <c r="S790" i="2"/>
  <c r="S946" i="2"/>
  <c r="E789" i="2"/>
  <c r="E945" i="2"/>
  <c r="Y791" i="2"/>
  <c r="Y947" i="2"/>
  <c r="T790" i="2"/>
  <c r="T946" i="2"/>
  <c r="E790" i="2"/>
  <c r="E946" i="2"/>
  <c r="Q790" i="2"/>
  <c r="Q946" i="2"/>
  <c r="M749" i="2"/>
  <c r="M905" i="2"/>
  <c r="Y774" i="2"/>
  <c r="Y930" i="2"/>
  <c r="F775" i="2"/>
  <c r="F931" i="2"/>
  <c r="S775" i="2"/>
  <c r="S931" i="2"/>
  <c r="K789" i="2"/>
  <c r="K945" i="2"/>
  <c r="S772" i="2"/>
  <c r="S928" i="2"/>
  <c r="P759" i="2"/>
  <c r="P915" i="2"/>
  <c r="J785" i="2"/>
  <c r="J941" i="2"/>
  <c r="AZ628" i="2"/>
  <c r="BC628" i="2" s="1"/>
  <c r="V787" i="2"/>
  <c r="V943" i="2"/>
  <c r="K752" i="2"/>
  <c r="K908" i="2"/>
  <c r="E785" i="2"/>
  <c r="E941" i="2"/>
  <c r="N782" i="2"/>
  <c r="N938" i="2"/>
  <c r="O785" i="2"/>
  <c r="O941" i="2"/>
  <c r="Y783" i="2"/>
  <c r="Y939" i="2"/>
  <c r="R780" i="2"/>
  <c r="R936" i="2"/>
  <c r="E761" i="2"/>
  <c r="E917" i="2"/>
  <c r="J791" i="2"/>
  <c r="J947" i="2"/>
  <c r="V790" i="2"/>
  <c r="V946" i="2"/>
  <c r="J779" i="2"/>
  <c r="J935" i="2"/>
  <c r="L775" i="2"/>
  <c r="L931" i="2"/>
  <c r="V767" i="2"/>
  <c r="V923" i="2"/>
  <c r="T753" i="2"/>
  <c r="T909" i="2"/>
  <c r="J787" i="2"/>
  <c r="J943" i="2"/>
  <c r="N763" i="2"/>
  <c r="N919" i="2"/>
  <c r="M712" i="2"/>
  <c r="K785" i="2"/>
  <c r="K941" i="2"/>
  <c r="I768" i="2"/>
  <c r="I924" i="2"/>
  <c r="AI815" i="2"/>
  <c r="W773" i="2"/>
  <c r="W929" i="2"/>
  <c r="M766" i="2"/>
  <c r="M922" i="2"/>
  <c r="X774" i="2"/>
  <c r="X930" i="2"/>
  <c r="H720" i="2"/>
  <c r="AY538" i="2"/>
  <c r="BB538" i="2" s="1"/>
  <c r="N769" i="2"/>
  <c r="N925" i="2"/>
  <c r="I764" i="2"/>
  <c r="I920" i="2"/>
  <c r="K769" i="2"/>
  <c r="K925" i="2"/>
  <c r="M770" i="2"/>
  <c r="M926" i="2"/>
  <c r="Y786" i="2"/>
  <c r="Y942" i="2"/>
  <c r="R766" i="2"/>
  <c r="R922" i="2"/>
  <c r="N764" i="2"/>
  <c r="N920" i="2"/>
  <c r="W770" i="2"/>
  <c r="W926" i="2"/>
  <c r="S787" i="2"/>
  <c r="S943" i="2"/>
  <c r="Y775" i="2"/>
  <c r="Y931" i="2"/>
  <c r="I721" i="2"/>
  <c r="G781" i="2"/>
  <c r="G937" i="2"/>
  <c r="F725" i="2"/>
  <c r="D783" i="2"/>
  <c r="D939" i="2"/>
  <c r="G775" i="2"/>
  <c r="G931" i="2"/>
  <c r="L782" i="2"/>
  <c r="L938" i="2"/>
  <c r="Y785" i="2"/>
  <c r="Y941" i="2"/>
  <c r="O738" i="2"/>
  <c r="T759" i="2"/>
  <c r="T915" i="2"/>
  <c r="W711" i="2"/>
  <c r="M748" i="2"/>
  <c r="M904" i="2"/>
  <c r="L783" i="2"/>
  <c r="L939" i="2"/>
  <c r="H780" i="2"/>
  <c r="H936" i="2"/>
  <c r="D782" i="2"/>
  <c r="D938" i="2"/>
  <c r="K781" i="2"/>
  <c r="K937" i="2"/>
  <c r="R777" i="2"/>
  <c r="R933" i="2"/>
  <c r="L766" i="2"/>
  <c r="L922" i="2"/>
  <c r="X775" i="2"/>
  <c r="X931" i="2"/>
  <c r="K771" i="2"/>
  <c r="K927" i="2"/>
  <c r="Q775" i="2"/>
  <c r="Q931" i="2"/>
  <c r="Q774" i="2"/>
  <c r="Q930" i="2"/>
  <c r="I766" i="2"/>
  <c r="I922" i="2"/>
  <c r="E772" i="2"/>
  <c r="E928" i="2"/>
  <c r="D776" i="2"/>
  <c r="D932" i="2"/>
  <c r="AZ630" i="2"/>
  <c r="BC630" i="2" s="1"/>
  <c r="X757" i="2"/>
  <c r="X913" i="2"/>
  <c r="P754" i="2"/>
  <c r="P910" i="2"/>
  <c r="I785" i="2"/>
  <c r="I941" i="2"/>
  <c r="K788" i="2"/>
  <c r="K944" i="2"/>
  <c r="W763" i="2"/>
  <c r="W919" i="2"/>
  <c r="S768" i="2"/>
  <c r="S924" i="2"/>
  <c r="Q769" i="2"/>
  <c r="Q925" i="2"/>
  <c r="T777" i="2"/>
  <c r="T933" i="2"/>
  <c r="V779" i="2"/>
  <c r="V935" i="2"/>
  <c r="K778" i="2"/>
  <c r="K934" i="2"/>
  <c r="E773" i="2"/>
  <c r="E929" i="2"/>
  <c r="E783" i="2"/>
  <c r="E939" i="2"/>
  <c r="L725" i="2"/>
  <c r="N777" i="2"/>
  <c r="N933" i="2"/>
  <c r="X716" i="2"/>
  <c r="D790" i="2"/>
  <c r="D946" i="2"/>
  <c r="H791" i="2"/>
  <c r="H947" i="2"/>
  <c r="K790" i="2"/>
  <c r="K946" i="2"/>
  <c r="Y789" i="2"/>
  <c r="Y945" i="2"/>
  <c r="R789" i="2"/>
  <c r="R945" i="2"/>
  <c r="Q789" i="2"/>
  <c r="Q945" i="2"/>
  <c r="X789" i="2"/>
  <c r="X945" i="2"/>
  <c r="X749" i="2"/>
  <c r="X905" i="2"/>
  <c r="J773" i="2"/>
  <c r="J929" i="2"/>
  <c r="P749" i="2"/>
  <c r="P905" i="2"/>
  <c r="O790" i="2"/>
  <c r="O946" i="2"/>
  <c r="I789" i="2"/>
  <c r="I945" i="2"/>
  <c r="W786" i="2"/>
  <c r="W942" i="2"/>
  <c r="G776" i="2"/>
  <c r="G932" i="2"/>
  <c r="I776" i="2"/>
  <c r="I932" i="2"/>
  <c r="T770" i="2"/>
  <c r="T926" i="2"/>
  <c r="N773" i="2"/>
  <c r="N929" i="2"/>
  <c r="T784" i="2"/>
  <c r="T940" i="2"/>
  <c r="K751" i="2"/>
  <c r="K907" i="2"/>
  <c r="J786" i="2"/>
  <c r="J942" i="2"/>
  <c r="O777" i="2"/>
  <c r="O933" i="2"/>
  <c r="X781" i="2"/>
  <c r="X937" i="2"/>
  <c r="E787" i="2"/>
  <c r="E943" i="2"/>
  <c r="X756" i="2"/>
  <c r="X912" i="2"/>
  <c r="P755" i="2"/>
  <c r="P911" i="2"/>
  <c r="E763" i="2"/>
  <c r="E919" i="2"/>
  <c r="P788" i="2"/>
  <c r="P944" i="2"/>
  <c r="U777" i="2"/>
  <c r="U933" i="2"/>
  <c r="P790" i="2"/>
  <c r="P946" i="2"/>
  <c r="N770" i="2"/>
  <c r="N926" i="2"/>
  <c r="X811" i="2"/>
  <c r="P771" i="2"/>
  <c r="P927" i="2"/>
  <c r="H781" i="2"/>
  <c r="H937" i="2"/>
  <c r="T773" i="2"/>
  <c r="T929" i="2"/>
  <c r="AY540" i="2"/>
  <c r="BB540" i="2" s="1"/>
  <c r="D764" i="2"/>
  <c r="D920" i="2"/>
  <c r="R767" i="2"/>
  <c r="R923" i="2"/>
  <c r="S767" i="2"/>
  <c r="S923" i="2"/>
  <c r="O775" i="2"/>
  <c r="O931" i="2"/>
  <c r="I763" i="2"/>
  <c r="I919" i="2"/>
  <c r="F783" i="2"/>
  <c r="F939" i="2"/>
  <c r="U786" i="2"/>
  <c r="U942" i="2"/>
  <c r="F784" i="2"/>
  <c r="F940" i="2"/>
  <c r="K757" i="2"/>
  <c r="K913" i="2"/>
  <c r="Q756" i="2"/>
  <c r="Q912" i="2"/>
  <c r="D766" i="2"/>
  <c r="P748" i="2"/>
  <c r="P904" i="2"/>
  <c r="H784" i="2"/>
  <c r="H940" i="2"/>
  <c r="T781" i="2"/>
  <c r="T937" i="2"/>
  <c r="K784" i="2"/>
  <c r="K940" i="2"/>
  <c r="H777" i="2"/>
  <c r="H933" i="2"/>
  <c r="O784" i="2"/>
  <c r="O940" i="2"/>
  <c r="K770" i="2"/>
  <c r="K926" i="2"/>
  <c r="D775" i="2"/>
  <c r="D931" i="2"/>
  <c r="H782" i="2"/>
  <c r="H938" i="2"/>
  <c r="X787" i="2"/>
  <c r="X943" i="2"/>
  <c r="G786" i="2"/>
  <c r="G942" i="2"/>
  <c r="E748" i="2"/>
  <c r="E904" i="2"/>
  <c r="M788" i="2"/>
  <c r="M944" i="2"/>
  <c r="M713" i="2"/>
  <c r="K764" i="2"/>
  <c r="K920" i="2"/>
  <c r="T765" i="2"/>
  <c r="T921" i="2"/>
  <c r="Q786" i="2"/>
  <c r="Q942" i="2"/>
  <c r="Q731" i="2"/>
  <c r="I778" i="2"/>
  <c r="I934" i="2"/>
  <c r="N780" i="2"/>
  <c r="N936" i="2"/>
  <c r="D778" i="2"/>
  <c r="D934" i="2"/>
  <c r="AY628" i="2"/>
  <c r="BB628" i="2" s="1"/>
  <c r="F763" i="2"/>
  <c r="F919" i="2"/>
  <c r="S785" i="2"/>
  <c r="S941" i="2"/>
  <c r="F785" i="2"/>
  <c r="F941" i="2"/>
  <c r="M763" i="2"/>
  <c r="M919" i="2"/>
  <c r="R771" i="2"/>
  <c r="R927" i="2"/>
  <c r="I786" i="2"/>
  <c r="I942" i="2"/>
  <c r="S783" i="2"/>
  <c r="S939" i="2"/>
  <c r="P739" i="2"/>
  <c r="N781" i="2"/>
  <c r="N937" i="2"/>
  <c r="O779" i="2"/>
  <c r="O935" i="2"/>
  <c r="U775" i="2"/>
  <c r="U931" i="2"/>
  <c r="Y778" i="2"/>
  <c r="Y934" i="2"/>
  <c r="P780" i="2"/>
  <c r="P936" i="2"/>
  <c r="G774" i="2"/>
  <c r="G930" i="2"/>
  <c r="V774" i="2"/>
  <c r="V930" i="2"/>
  <c r="P752" i="2"/>
  <c r="P908" i="2"/>
  <c r="T791" i="2"/>
  <c r="T947" i="2"/>
  <c r="U791" i="2"/>
  <c r="U947" i="2"/>
  <c r="F789" i="2"/>
  <c r="F945" i="2"/>
  <c r="O789" i="2"/>
  <c r="O945" i="2"/>
  <c r="D791" i="2"/>
  <c r="D947" i="2"/>
  <c r="Q791" i="2"/>
  <c r="Q947" i="2"/>
  <c r="X791" i="2"/>
  <c r="X947" i="2"/>
  <c r="P750" i="2"/>
  <c r="P906" i="2"/>
  <c r="R772" i="2"/>
  <c r="R928" i="2"/>
  <c r="E753" i="2"/>
  <c r="E909" i="2"/>
  <c r="I775" i="2"/>
  <c r="I931" i="2"/>
  <c r="S722" i="2"/>
  <c r="F718" i="2"/>
  <c r="V789" i="2"/>
  <c r="V945" i="2"/>
  <c r="N739" i="2"/>
  <c r="V705" i="2"/>
  <c r="D722" i="2"/>
  <c r="P726" i="2"/>
  <c r="V724" i="2"/>
  <c r="W726" i="2"/>
  <c r="H721" i="2"/>
  <c r="I725" i="2"/>
  <c r="A503" i="2"/>
  <c r="BA507" i="2"/>
  <c r="T724" i="2"/>
  <c r="AJ802" i="2"/>
  <c r="AZ625" i="2"/>
  <c r="BC625" i="2" s="1"/>
  <c r="AO798" i="2"/>
  <c r="AL799" i="2"/>
  <c r="P655" i="2"/>
  <c r="J704" i="2" s="1"/>
  <c r="T721" i="2"/>
  <c r="S732" i="2"/>
  <c r="L726" i="2"/>
  <c r="AZ631" i="2"/>
  <c r="BC631" i="2" s="1"/>
  <c r="A501" i="2"/>
  <c r="BA505" i="2"/>
  <c r="AZ626" i="2"/>
  <c r="BC626" i="2" s="1"/>
  <c r="A500" i="2"/>
  <c r="BA504" i="2"/>
  <c r="E728" i="2"/>
  <c r="M711" i="2"/>
  <c r="AZ627" i="2"/>
  <c r="BC627" i="2" s="1"/>
  <c r="N724" i="2"/>
  <c r="AY630" i="2"/>
  <c r="BB630" i="2" s="1"/>
  <c r="S801" i="2"/>
  <c r="AY625" i="2"/>
  <c r="BB625" i="2" s="1"/>
  <c r="A502" i="2"/>
  <c r="BA506" i="2"/>
  <c r="M736" i="2"/>
  <c r="AZ528" i="2"/>
  <c r="BC528" i="2" s="1"/>
  <c r="X700" i="2"/>
  <c r="O735" i="2"/>
  <c r="AF829" i="2"/>
  <c r="AH805" i="2"/>
  <c r="E723" i="2"/>
  <c r="AY569" i="2"/>
  <c r="BB569" i="2" s="1"/>
  <c r="AY593" i="2"/>
  <c r="BB593" i="2" s="1"/>
  <c r="S704" i="2"/>
  <c r="Y712" i="2"/>
  <c r="S723" i="2"/>
  <c r="O724" i="2"/>
  <c r="Y723" i="2"/>
  <c r="D737" i="2"/>
  <c r="U733" i="2"/>
  <c r="Q719" i="2"/>
  <c r="M709" i="2"/>
  <c r="P718" i="2"/>
  <c r="S725" i="2"/>
  <c r="W717" i="2"/>
  <c r="H803" i="2"/>
  <c r="O802" i="2"/>
  <c r="L715" i="2"/>
  <c r="AJ804" i="2"/>
  <c r="J718" i="2"/>
  <c r="S731" i="2"/>
  <c r="AV680" i="2"/>
  <c r="BA680" i="2" s="1"/>
  <c r="AA798" i="2"/>
  <c r="O800" i="2"/>
  <c r="F702" i="2"/>
  <c r="K708" i="2"/>
  <c r="Q716" i="2"/>
  <c r="K732" i="2"/>
  <c r="E719" i="2"/>
  <c r="AN653" i="2"/>
  <c r="V702" i="2" s="1"/>
  <c r="O715" i="2"/>
  <c r="U720" i="2"/>
  <c r="R721" i="2"/>
  <c r="AY598" i="2"/>
  <c r="BB598" i="2" s="1"/>
  <c r="AM802" i="2"/>
  <c r="J805" i="2"/>
  <c r="AI806" i="2"/>
  <c r="P802" i="2"/>
  <c r="Q739" i="2"/>
  <c r="O720" i="2"/>
  <c r="X713" i="2"/>
  <c r="M706" i="2"/>
  <c r="J719" i="2"/>
  <c r="F830" i="2"/>
  <c r="I659" i="2"/>
  <c r="T739" i="2"/>
  <c r="K707" i="2"/>
  <c r="O711" i="2"/>
  <c r="P656" i="2"/>
  <c r="J705" i="2" s="1"/>
  <c r="Y725" i="2"/>
  <c r="M707" i="2"/>
  <c r="K715" i="2"/>
  <c r="P721" i="2"/>
  <c r="J734" i="2"/>
  <c r="M725" i="2"/>
  <c r="J724" i="2"/>
  <c r="K705" i="2"/>
  <c r="AN807" i="2"/>
  <c r="M717" i="2"/>
  <c r="U800" i="2"/>
  <c r="AW679" i="2"/>
  <c r="BB679" i="2" s="1"/>
  <c r="N740" i="2"/>
  <c r="AO797" i="2"/>
  <c r="AZ616" i="2"/>
  <c r="BC616" i="2" s="1"/>
  <c r="AK805" i="2"/>
  <c r="U726" i="2"/>
  <c r="AY555" i="2"/>
  <c r="BB555" i="2" s="1"/>
  <c r="AZ544" i="2"/>
  <c r="BC544" i="2" s="1"/>
  <c r="V710" i="2"/>
  <c r="G720" i="2"/>
  <c r="R715" i="2"/>
  <c r="AY528" i="2"/>
  <c r="BB528" i="2" s="1"/>
  <c r="S710" i="2"/>
  <c r="U798" i="2"/>
  <c r="AO800" i="2"/>
  <c r="H656" i="2"/>
  <c r="D725" i="2"/>
  <c r="AZ560" i="2"/>
  <c r="BC560" i="2" s="1"/>
  <c r="AG807" i="2"/>
  <c r="AF661" i="2"/>
  <c r="R710" i="2" s="1"/>
  <c r="E736" i="2"/>
  <c r="Y739" i="2"/>
  <c r="AJ797" i="2"/>
  <c r="AK801" i="2"/>
  <c r="AT797" i="2"/>
  <c r="M652" i="2"/>
  <c r="H701" i="2" s="1"/>
  <c r="N709" i="2"/>
  <c r="AZ569" i="2"/>
  <c r="BC569" i="2" s="1"/>
  <c r="H807" i="2"/>
  <c r="E807" i="2"/>
  <c r="M804" i="2"/>
  <c r="H704" i="2"/>
  <c r="AY542" i="2"/>
  <c r="BB542" i="2" s="1"/>
  <c r="X706" i="2"/>
  <c r="E726" i="2"/>
  <c r="AY575" i="2"/>
  <c r="BB575" i="2" s="1"/>
  <c r="AZ558" i="2"/>
  <c r="BC558" i="2" s="1"/>
  <c r="AW686" i="2"/>
  <c r="BB686" i="2" s="1"/>
  <c r="V712" i="2"/>
  <c r="AF798" i="2"/>
  <c r="D655" i="2"/>
  <c r="D704" i="2" s="1"/>
  <c r="AK798" i="2"/>
  <c r="N803" i="2"/>
  <c r="W739" i="2"/>
  <c r="G735" i="2"/>
  <c r="AM799" i="2"/>
  <c r="Z797" i="2"/>
  <c r="AG802" i="2"/>
  <c r="AV684" i="2"/>
  <c r="BA684" i="2" s="1"/>
  <c r="F723" i="2"/>
  <c r="AF656" i="2"/>
  <c r="R705" i="2" s="1"/>
  <c r="Y709" i="2"/>
  <c r="K797" i="2"/>
  <c r="D709" i="2"/>
  <c r="AY608" i="2"/>
  <c r="BB608" i="2" s="1"/>
  <c r="I710" i="2"/>
  <c r="AW680" i="2"/>
  <c r="BB680" i="2" s="1"/>
  <c r="AU804" i="2"/>
  <c r="R812" i="2"/>
  <c r="Q802" i="2"/>
  <c r="V716" i="2"/>
  <c r="I804" i="2"/>
  <c r="AL802" i="2"/>
  <c r="AE804" i="2"/>
  <c r="AZ567" i="2"/>
  <c r="BC567" i="2" s="1"/>
  <c r="Z807" i="2"/>
  <c r="V713" i="2"/>
  <c r="AT802" i="2"/>
  <c r="F712" i="2"/>
  <c r="AT803" i="2"/>
  <c r="M805" i="2"/>
  <c r="K805" i="2"/>
  <c r="N723" i="2"/>
  <c r="AZ608" i="2"/>
  <c r="BC608" i="2" s="1"/>
  <c r="AV685" i="2"/>
  <c r="BA685" i="2" s="1"/>
  <c r="U652" i="2"/>
  <c r="L701" i="2" s="1"/>
  <c r="AY563" i="2"/>
  <c r="BB563" i="2" s="1"/>
  <c r="M720" i="2"/>
  <c r="T806" i="2"/>
  <c r="Q723" i="2"/>
  <c r="V715" i="2"/>
  <c r="AK655" i="2"/>
  <c r="T704" i="2" s="1"/>
  <c r="AF799" i="2"/>
  <c r="I803" i="2"/>
  <c r="P722" i="2"/>
  <c r="G714" i="2"/>
  <c r="G713" i="2"/>
  <c r="K803" i="2"/>
  <c r="P717" i="2"/>
  <c r="U716" i="2"/>
  <c r="X654" i="2"/>
  <c r="N703" i="2" s="1"/>
  <c r="Y703" i="2"/>
  <c r="I714" i="2"/>
  <c r="L713" i="2"/>
  <c r="AE660" i="2"/>
  <c r="Q709" i="2" s="1"/>
  <c r="S708" i="2"/>
  <c r="AM804" i="2"/>
  <c r="Y802" i="2"/>
  <c r="AY523" i="2"/>
  <c r="BB523" i="2" s="1"/>
  <c r="S807" i="2"/>
  <c r="AA802" i="2"/>
  <c r="Z806" i="2"/>
  <c r="T798" i="2"/>
  <c r="AA800" i="2"/>
  <c r="AG803" i="2"/>
  <c r="D710" i="2"/>
  <c r="D799" i="2"/>
  <c r="Y799" i="2"/>
  <c r="O803" i="2"/>
  <c r="AP806" i="2"/>
  <c r="AL657" i="2"/>
  <c r="U706" i="2" s="1"/>
  <c r="AL653" i="2"/>
  <c r="P801" i="2"/>
  <c r="AQ807" i="2"/>
  <c r="U713" i="2"/>
  <c r="AZ516" i="2"/>
  <c r="BC516" i="2" s="1"/>
  <c r="L802" i="2"/>
  <c r="D654" i="2"/>
  <c r="D703" i="2" s="1"/>
  <c r="O707" i="2"/>
  <c r="U705" i="2"/>
  <c r="P803" i="2"/>
  <c r="U797" i="2"/>
  <c r="N710" i="2"/>
  <c r="AL798" i="2"/>
  <c r="AU805" i="2"/>
  <c r="AZ527" i="2"/>
  <c r="BC527" i="2" s="1"/>
  <c r="AJ801" i="2"/>
  <c r="Y713" i="2"/>
  <c r="AI807" i="2"/>
  <c r="S803" i="2"/>
  <c r="AE801" i="2"/>
  <c r="U714" i="2"/>
  <c r="AK807" i="2"/>
  <c r="P658" i="2"/>
  <c r="J707" i="2" s="1"/>
  <c r="P807" i="2"/>
  <c r="R709" i="2"/>
  <c r="T713" i="2"/>
  <c r="AZ532" i="2"/>
  <c r="BC532" i="2" s="1"/>
  <c r="AW682" i="2"/>
  <c r="BB682" i="2" s="1"/>
  <c r="AZ611" i="2"/>
  <c r="BC611" i="2" s="1"/>
  <c r="AL822" i="2"/>
  <c r="AW683" i="2"/>
  <c r="BB683" i="2" s="1"/>
  <c r="AV682" i="2"/>
  <c r="BA682" i="2" s="1"/>
  <c r="J800" i="2"/>
  <c r="U806" i="2"/>
  <c r="AQ800" i="2"/>
  <c r="AM801" i="2"/>
  <c r="AG800" i="2"/>
  <c r="AF805" i="2"/>
  <c r="AZ533" i="2"/>
  <c r="BC533" i="2" s="1"/>
  <c r="AY513" i="2"/>
  <c r="BB513" i="2" s="1"/>
  <c r="AU802" i="2"/>
  <c r="D803" i="2"/>
  <c r="D798" i="2"/>
  <c r="H713" i="2"/>
  <c r="I711" i="2"/>
  <c r="AF806" i="2"/>
  <c r="N799" i="2"/>
  <c r="X703" i="2"/>
  <c r="AE805" i="2"/>
  <c r="AH828" i="2"/>
  <c r="K710" i="2"/>
  <c r="AI800" i="2"/>
  <c r="T804" i="2"/>
  <c r="AD804" i="2"/>
  <c r="AY572" i="2"/>
  <c r="BB572" i="2" s="1"/>
  <c r="AZ577" i="2"/>
  <c r="BC577" i="2" s="1"/>
  <c r="AZ530" i="2"/>
  <c r="BC530" i="2" s="1"/>
  <c r="AO806" i="2"/>
  <c r="J713" i="2"/>
  <c r="AZ615" i="2"/>
  <c r="BC615" i="2" s="1"/>
  <c r="AG801" i="2"/>
  <c r="G710" i="2"/>
  <c r="AA797" i="2"/>
  <c r="J657" i="2"/>
  <c r="AV657" i="2" s="1"/>
  <c r="BA657" i="2" s="1"/>
  <c r="T803" i="2"/>
  <c r="E799" i="2"/>
  <c r="AA832" i="2"/>
  <c r="M733" i="2"/>
  <c r="AV676" i="2"/>
  <c r="BA676" i="2" s="1"/>
  <c r="M726" i="2"/>
  <c r="R717" i="2"/>
  <c r="K701" i="2"/>
  <c r="Q820" i="2"/>
  <c r="AW687" i="2"/>
  <c r="BB687" i="2" s="1"/>
  <c r="R712" i="2"/>
  <c r="Q797" i="2"/>
  <c r="O709" i="2"/>
  <c r="W701" i="2"/>
  <c r="G703" i="2"/>
  <c r="J656" i="2"/>
  <c r="X801" i="2"/>
  <c r="I798" i="2"/>
  <c r="Z804" i="2"/>
  <c r="T801" i="2"/>
  <c r="Q722" i="2"/>
  <c r="L721" i="2"/>
  <c r="AV688" i="2"/>
  <c r="BA688" i="2" s="1"/>
  <c r="AY546" i="2"/>
  <c r="BB546" i="2" s="1"/>
  <c r="Q801" i="2"/>
  <c r="AW689" i="2"/>
  <c r="BB689" i="2" s="1"/>
  <c r="W706" i="2"/>
  <c r="AO804" i="2"/>
  <c r="N704" i="2"/>
  <c r="Q701" i="2"/>
  <c r="U707" i="2"/>
  <c r="L714" i="2"/>
  <c r="AT653" i="2"/>
  <c r="Y702" i="2" s="1"/>
  <c r="AU806" i="2"/>
  <c r="U704" i="2"/>
  <c r="AZ545" i="2"/>
  <c r="BC545" i="2" s="1"/>
  <c r="Y731" i="2"/>
  <c r="AY604" i="2"/>
  <c r="BB604" i="2" s="1"/>
  <c r="H703" i="2"/>
  <c r="X808" i="2"/>
  <c r="AK803" i="2"/>
  <c r="H804" i="2"/>
  <c r="Q705" i="2"/>
  <c r="L712" i="2"/>
  <c r="G725" i="2"/>
  <c r="AU800" i="2"/>
  <c r="U736" i="2"/>
  <c r="Y721" i="2"/>
  <c r="F720" i="2"/>
  <c r="AA831" i="2"/>
  <c r="AW831" i="2" s="1"/>
  <c r="BB831" i="2" s="1"/>
  <c r="E717" i="2"/>
  <c r="K807" i="2"/>
  <c r="AI801" i="2"/>
  <c r="AH799" i="2"/>
  <c r="AE799" i="2"/>
  <c r="AZ480" i="2"/>
  <c r="BC480" i="2" s="1"/>
  <c r="AF801" i="2"/>
  <c r="AT656" i="2"/>
  <c r="Y705" i="2" s="1"/>
  <c r="AL816" i="2"/>
  <c r="J804" i="2"/>
  <c r="AZ561" i="2"/>
  <c r="BC561" i="2" s="1"/>
  <c r="AY533" i="2"/>
  <c r="BB533" i="2" s="1"/>
  <c r="AH806" i="2"/>
  <c r="AO802" i="2"/>
  <c r="AH800" i="2"/>
  <c r="J798" i="2"/>
  <c r="AZ565" i="2"/>
  <c r="BC565" i="2" s="1"/>
  <c r="AA799" i="2"/>
  <c r="W712" i="2"/>
  <c r="AP805" i="2"/>
  <c r="AL803" i="2"/>
  <c r="U712" i="2"/>
  <c r="D806" i="2"/>
  <c r="AL659" i="2"/>
  <c r="U708" i="2" s="1"/>
  <c r="G707" i="2"/>
  <c r="S706" i="2"/>
  <c r="Y803" i="2"/>
  <c r="I706" i="2"/>
  <c r="AW675" i="2"/>
  <c r="BB675" i="2" s="1"/>
  <c r="AY614" i="2"/>
  <c r="BB614" i="2" s="1"/>
  <c r="T707" i="2"/>
  <c r="L706" i="2"/>
  <c r="AI802" i="2"/>
  <c r="T653" i="2"/>
  <c r="L702" i="2" s="1"/>
  <c r="J652" i="2"/>
  <c r="G701" i="2" s="1"/>
  <c r="N720" i="2"/>
  <c r="L801" i="2"/>
  <c r="W709" i="2"/>
  <c r="O799" i="2"/>
  <c r="AD805" i="2"/>
  <c r="J712" i="2"/>
  <c r="K801" i="2"/>
  <c r="P799" i="2"/>
  <c r="N712" i="2"/>
  <c r="N804" i="2"/>
  <c r="X804" i="2"/>
  <c r="Q735" i="2"/>
  <c r="U737" i="2"/>
  <c r="Q725" i="2"/>
  <c r="W731" i="2"/>
  <c r="AZ534" i="2"/>
  <c r="BC534" i="2" s="1"/>
  <c r="AN800" i="2"/>
  <c r="AV691" i="2"/>
  <c r="BA691" i="2" s="1"/>
  <c r="D712" i="2"/>
  <c r="Z799" i="2"/>
  <c r="I707" i="2"/>
  <c r="K712" i="2"/>
  <c r="H797" i="2"/>
  <c r="Y800" i="2"/>
  <c r="Z654" i="2"/>
  <c r="O703" i="2" s="1"/>
  <c r="T658" i="2"/>
  <c r="AA805" i="2"/>
  <c r="E803" i="2"/>
  <c r="AO805" i="2"/>
  <c r="AT800" i="2"/>
  <c r="I717" i="2"/>
  <c r="AI804" i="2"/>
  <c r="X723" i="2"/>
  <c r="E798" i="2"/>
  <c r="AZ590" i="2"/>
  <c r="BC590" i="2" s="1"/>
  <c r="U701" i="2"/>
  <c r="I797" i="2"/>
  <c r="AZ572" i="2"/>
  <c r="BC572" i="2" s="1"/>
  <c r="AY584" i="2"/>
  <c r="BB584" i="2" s="1"/>
  <c r="AP653" i="2"/>
  <c r="W702" i="2" s="1"/>
  <c r="D802" i="2"/>
  <c r="G702" i="2"/>
  <c r="AJ805" i="2"/>
  <c r="AI799" i="2"/>
  <c r="D805" i="2"/>
  <c r="AD798" i="2"/>
  <c r="K724" i="2"/>
  <c r="R720" i="2"/>
  <c r="G734" i="2"/>
  <c r="M802" i="2"/>
  <c r="AZ531" i="2"/>
  <c r="BC531" i="2" s="1"/>
  <c r="S702" i="2"/>
  <c r="AY553" i="2"/>
  <c r="BB553" i="2" s="1"/>
  <c r="AY568" i="2"/>
  <c r="BB568" i="2" s="1"/>
  <c r="V723" i="2"/>
  <c r="AP804" i="2"/>
  <c r="R701" i="2"/>
  <c r="AW691" i="2"/>
  <c r="BB691" i="2" s="1"/>
  <c r="S712" i="2"/>
  <c r="K804" i="2"/>
  <c r="O710" i="2"/>
  <c r="M798" i="2"/>
  <c r="K799" i="2"/>
  <c r="J802" i="2"/>
  <c r="AY623" i="2"/>
  <c r="BB623" i="2" s="1"/>
  <c r="N805" i="2"/>
  <c r="AL804" i="2"/>
  <c r="P716" i="2"/>
  <c r="E805" i="2"/>
  <c r="AY531" i="2"/>
  <c r="BB531" i="2" s="1"/>
  <c r="D835" i="2"/>
  <c r="R711" i="2"/>
  <c r="H801" i="2"/>
  <c r="N797" i="2"/>
  <c r="T797" i="2"/>
  <c r="AY567" i="2"/>
  <c r="BB567" i="2" s="1"/>
  <c r="N714" i="2"/>
  <c r="H655" i="2"/>
  <c r="AG797" i="2"/>
  <c r="AL835" i="2"/>
  <c r="AW835" i="2" s="1"/>
  <c r="BB835" i="2" s="1"/>
  <c r="N706" i="2"/>
  <c r="AW678" i="2"/>
  <c r="BB678" i="2" s="1"/>
  <c r="I709" i="2"/>
  <c r="AM822" i="2"/>
  <c r="AY535" i="2"/>
  <c r="BB535" i="2" s="1"/>
  <c r="AZ576" i="2"/>
  <c r="BC576" i="2" s="1"/>
  <c r="Q804" i="2"/>
  <c r="U702" i="2"/>
  <c r="V740" i="2"/>
  <c r="S705" i="2"/>
  <c r="W714" i="2"/>
  <c r="I712" i="2"/>
  <c r="AY486" i="2"/>
  <c r="BB486" i="2" s="1"/>
  <c r="D804" i="2"/>
  <c r="AZ547" i="2"/>
  <c r="BC547" i="2" s="1"/>
  <c r="AV675" i="2"/>
  <c r="BA675" i="2" s="1"/>
  <c r="AN803" i="2"/>
  <c r="Y798" i="2"/>
  <c r="Q740" i="2"/>
  <c r="J701" i="2"/>
  <c r="V722" i="2"/>
  <c r="AZ538" i="2"/>
  <c r="BC538" i="2" s="1"/>
  <c r="AY543" i="2"/>
  <c r="BB543" i="2" s="1"/>
  <c r="AZ603" i="2"/>
  <c r="BC603" i="2" s="1"/>
  <c r="AO803" i="2"/>
  <c r="AY508" i="2"/>
  <c r="BB508" i="2" s="1"/>
  <c r="Y711" i="2"/>
  <c r="I801" i="2"/>
  <c r="AT799" i="2"/>
  <c r="J797" i="2"/>
  <c r="AQ804" i="2"/>
  <c r="S802" i="2"/>
  <c r="AZ586" i="2"/>
  <c r="BC586" i="2" s="1"/>
  <c r="T800" i="2"/>
  <c r="AJ652" i="2"/>
  <c r="T701" i="2" s="1"/>
  <c r="AG805" i="2"/>
  <c r="AV681" i="2"/>
  <c r="BA681" i="2" s="1"/>
  <c r="AA659" i="2"/>
  <c r="O708" i="2" s="1"/>
  <c r="AQ799" i="2"/>
  <c r="H835" i="2"/>
  <c r="AM660" i="2"/>
  <c r="U709" i="2" s="1"/>
  <c r="U725" i="2"/>
  <c r="D800" i="2"/>
  <c r="R708" i="2"/>
  <c r="M732" i="2"/>
  <c r="AW685" i="2"/>
  <c r="BB685" i="2" s="1"/>
  <c r="D714" i="2"/>
  <c r="AV687" i="2"/>
  <c r="BA687" i="2" s="1"/>
  <c r="AD797" i="2"/>
  <c r="AD799" i="2"/>
  <c r="H805" i="2"/>
  <c r="Q803" i="2"/>
  <c r="AQ801" i="2"/>
  <c r="O705" i="2"/>
  <c r="F724" i="2"/>
  <c r="H802" i="2"/>
  <c r="U805" i="2"/>
  <c r="S713" i="2"/>
  <c r="O702" i="2"/>
  <c r="AL797" i="2"/>
  <c r="AA806" i="2"/>
  <c r="O807" i="2"/>
  <c r="W707" i="2"/>
  <c r="J702" i="2"/>
  <c r="AL801" i="2"/>
  <c r="AZ519" i="2"/>
  <c r="BC519" i="2" s="1"/>
  <c r="J803" i="2"/>
  <c r="AD803" i="2"/>
  <c r="O804" i="2"/>
  <c r="Q805" i="2"/>
  <c r="H799" i="2"/>
  <c r="D708" i="2"/>
  <c r="X805" i="2"/>
  <c r="AO657" i="2"/>
  <c r="V706" i="2" s="1"/>
  <c r="U804" i="2"/>
  <c r="E801" i="2"/>
  <c r="L799" i="2"/>
  <c r="AU807" i="2"/>
  <c r="AG798" i="2"/>
  <c r="AN651" i="2"/>
  <c r="V700" i="2" s="1"/>
  <c r="Q798" i="2"/>
  <c r="AO652" i="2"/>
  <c r="V701" i="2" s="1"/>
  <c r="Q807" i="2"/>
  <c r="N708" i="2"/>
  <c r="Y714" i="2"/>
  <c r="AG804" i="2"/>
  <c r="D801" i="2"/>
  <c r="AA801" i="2"/>
  <c r="T807" i="2"/>
  <c r="W704" i="2"/>
  <c r="Y806" i="2"/>
  <c r="AF804" i="2"/>
  <c r="S800" i="2"/>
  <c r="AN799" i="2"/>
  <c r="AZ500" i="2"/>
  <c r="BC500" i="2" s="1"/>
  <c r="H712" i="2"/>
  <c r="I704" i="2"/>
  <c r="AM807" i="2"/>
  <c r="AH797" i="2"/>
  <c r="AM805" i="2"/>
  <c r="AO801" i="2"/>
  <c r="AA804" i="2"/>
  <c r="AO807" i="2"/>
  <c r="AH798" i="2"/>
  <c r="AY474" i="2"/>
  <c r="BB474" i="2" s="1"/>
  <c r="AL800" i="2"/>
  <c r="AF800" i="2"/>
  <c r="AT804" i="2"/>
  <c r="J806" i="2"/>
  <c r="Z805" i="2"/>
  <c r="U710" i="2"/>
  <c r="AL806" i="2"/>
  <c r="AL654" i="2"/>
  <c r="AE800" i="2"/>
  <c r="AU799" i="2"/>
  <c r="Y807" i="2"/>
  <c r="E802" i="2"/>
  <c r="J807" i="2"/>
  <c r="P804" i="2"/>
  <c r="AI805" i="2"/>
  <c r="Z803" i="2"/>
  <c r="AD653" i="2"/>
  <c r="F706" i="2"/>
  <c r="AZ491" i="2"/>
  <c r="BC491" i="2" s="1"/>
  <c r="H714" i="2"/>
  <c r="P806" i="2"/>
  <c r="AZ517" i="2"/>
  <c r="BC517" i="2" s="1"/>
  <c r="AY516" i="2"/>
  <c r="BB516" i="2" s="1"/>
  <c r="AP803" i="2"/>
  <c r="Q707" i="2"/>
  <c r="L798" i="2"/>
  <c r="AU798" i="2"/>
  <c r="AG806" i="2"/>
  <c r="AZ478" i="2"/>
  <c r="BC478" i="2" s="1"/>
  <c r="AF797" i="2"/>
  <c r="AG658" i="2"/>
  <c r="R707" i="2" s="1"/>
  <c r="AZ486" i="2"/>
  <c r="BC486" i="2" s="1"/>
  <c r="AL805" i="2"/>
  <c r="R706" i="2"/>
  <c r="AJ799" i="2"/>
  <c r="L807" i="2"/>
  <c r="L704" i="2"/>
  <c r="Z655" i="2"/>
  <c r="O704" i="2" s="1"/>
  <c r="AY520" i="2"/>
  <c r="BB520" i="2" s="1"/>
  <c r="X800" i="2"/>
  <c r="Y801" i="2"/>
  <c r="AF803" i="2"/>
  <c r="AZ485" i="2"/>
  <c r="BC485" i="2" s="1"/>
  <c r="H705" i="2"/>
  <c r="D706" i="2"/>
  <c r="R704" i="2"/>
  <c r="W708" i="2"/>
  <c r="S799" i="2"/>
  <c r="AO658" i="2"/>
  <c r="V707" i="2" s="1"/>
  <c r="J799" i="2"/>
  <c r="AP651" i="2"/>
  <c r="W700" i="2" s="1"/>
  <c r="L804" i="2"/>
  <c r="AN797" i="2"/>
  <c r="AA807" i="2"/>
  <c r="P805" i="2"/>
  <c r="AJ800" i="2"/>
  <c r="AQ798" i="2"/>
  <c r="N707" i="2"/>
  <c r="Y706" i="2"/>
  <c r="D702" i="2"/>
  <c r="AD800" i="2"/>
  <c r="H702" i="2"/>
  <c r="AN798" i="2"/>
  <c r="AE802" i="2"/>
  <c r="D797" i="2"/>
  <c r="H707" i="2"/>
  <c r="AH801" i="2"/>
  <c r="AZ484" i="2"/>
  <c r="BC484" i="2" s="1"/>
  <c r="N806" i="2"/>
  <c r="AO799" i="2"/>
  <c r="S703" i="2"/>
  <c r="I702" i="2"/>
  <c r="AY521" i="2"/>
  <c r="BB521" i="2" s="1"/>
  <c r="AZ487" i="2"/>
  <c r="BC487" i="2" s="1"/>
  <c r="AP801" i="2"/>
  <c r="X807" i="2"/>
  <c r="AY478" i="2"/>
  <c r="BB478" i="2" s="1"/>
  <c r="K806" i="2"/>
  <c r="I713" i="2"/>
  <c r="AZ499" i="2"/>
  <c r="BC499" i="2" s="1"/>
  <c r="AF807" i="2"/>
  <c r="Z798" i="2"/>
  <c r="V704" i="2"/>
  <c r="AU801" i="2"/>
  <c r="G705" i="2"/>
  <c r="Z801" i="2"/>
  <c r="M797" i="2"/>
  <c r="AE798" i="2"/>
  <c r="AK797" i="2"/>
  <c r="AU803" i="2"/>
  <c r="Q806" i="2"/>
  <c r="Q714" i="2"/>
  <c r="X799" i="2"/>
  <c r="O805" i="2"/>
  <c r="S804" i="2"/>
  <c r="E806" i="2"/>
  <c r="AZ512" i="2"/>
  <c r="BC512" i="2" s="1"/>
  <c r="N711" i="2"/>
  <c r="E800" i="2"/>
  <c r="AP798" i="2"/>
  <c r="V711" i="2"/>
  <c r="H710" i="2"/>
  <c r="O701" i="2"/>
  <c r="N807" i="2"/>
  <c r="N702" i="2"/>
  <c r="P651" i="2"/>
  <c r="AY497" i="2"/>
  <c r="BB497" i="2" s="1"/>
  <c r="Y710" i="2"/>
  <c r="AH651" i="2"/>
  <c r="O809" i="2"/>
  <c r="Q703" i="2"/>
  <c r="M806" i="2"/>
  <c r="AJ798" i="2"/>
  <c r="Q712" i="2"/>
  <c r="AP799" i="2"/>
  <c r="U711" i="2"/>
  <c r="S653" i="2"/>
  <c r="K702" i="2" s="1"/>
  <c r="AH803" i="2"/>
  <c r="M807" i="2"/>
  <c r="AY514" i="2"/>
  <c r="BB514" i="2" s="1"/>
  <c r="Q710" i="2"/>
  <c r="AY482" i="2"/>
  <c r="BB482" i="2" s="1"/>
  <c r="T654" i="2"/>
  <c r="L703" i="2" s="1"/>
  <c r="AE797" i="2"/>
  <c r="AQ805" i="2"/>
  <c r="AZ469" i="2"/>
  <c r="BC469" i="2" s="1"/>
  <c r="I708" i="2"/>
  <c r="H711" i="2"/>
  <c r="X798" i="2"/>
  <c r="O713" i="2"/>
  <c r="O714" i="2"/>
  <c r="P798" i="2"/>
  <c r="H651" i="2"/>
  <c r="U799" i="2"/>
  <c r="Z800" i="2"/>
  <c r="N798" i="2"/>
  <c r="H798" i="2"/>
  <c r="AH802" i="2"/>
  <c r="AY485" i="2"/>
  <c r="BB485" i="2" s="1"/>
  <c r="AJ807" i="2"/>
  <c r="AP797" i="2"/>
  <c r="J810" i="2"/>
  <c r="AY495" i="2"/>
  <c r="BB495" i="2" s="1"/>
  <c r="AM798" i="2"/>
  <c r="AQ806" i="2"/>
  <c r="AH807" i="2"/>
  <c r="D711" i="2"/>
  <c r="Y805" i="2"/>
  <c r="AY480" i="2"/>
  <c r="BB480" i="2" s="1"/>
  <c r="AM800" i="2"/>
  <c r="P797" i="2"/>
  <c r="I805" i="2"/>
  <c r="AY490" i="2"/>
  <c r="BB490" i="2" s="1"/>
  <c r="M801" i="2"/>
  <c r="AM654" i="2"/>
  <c r="AY518" i="2"/>
  <c r="BB518" i="2" s="1"/>
  <c r="AY499" i="2"/>
  <c r="BB499" i="2" s="1"/>
  <c r="AM803" i="2"/>
  <c r="AZ479" i="2"/>
  <c r="BC479" i="2" s="1"/>
  <c r="AV662" i="2"/>
  <c r="BA662" i="2" s="1"/>
  <c r="AU797" i="2"/>
  <c r="K800" i="2"/>
  <c r="J801" i="2"/>
  <c r="X652" i="2"/>
  <c r="N652" i="2"/>
  <c r="I701" i="2" s="1"/>
  <c r="J710" i="2"/>
  <c r="AH804" i="2"/>
  <c r="I703" i="2"/>
  <c r="AT807" i="2"/>
  <c r="AZ513" i="2"/>
  <c r="BC513" i="2" s="1"/>
  <c r="AI798" i="2"/>
  <c r="N800" i="2"/>
  <c r="AT798" i="2"/>
  <c r="E797" i="2"/>
  <c r="U801" i="2"/>
  <c r="AJ661" i="2"/>
  <c r="T710" i="2" s="1"/>
  <c r="AZ495" i="2"/>
  <c r="BC495" i="2" s="1"/>
  <c r="AZ515" i="2"/>
  <c r="BC515" i="2" s="1"/>
  <c r="AY476" i="2"/>
  <c r="BB476" i="2" s="1"/>
  <c r="AQ797" i="2"/>
  <c r="AY468" i="2"/>
  <c r="BB468" i="2" s="1"/>
  <c r="AJ803" i="2"/>
  <c r="AN801" i="2"/>
  <c r="AL807" i="2"/>
  <c r="J703" i="2"/>
  <c r="N801" i="2"/>
  <c r="AY484" i="2"/>
  <c r="BB484" i="2" s="1"/>
  <c r="J706" i="2"/>
  <c r="AY489" i="2"/>
  <c r="BB489" i="2" s="1"/>
  <c r="AY477" i="2"/>
  <c r="BB477" i="2" s="1"/>
  <c r="M660" i="2"/>
  <c r="H709" i="2" s="1"/>
  <c r="I705" i="2"/>
  <c r="AZ475" i="2"/>
  <c r="BC475" i="2" s="1"/>
  <c r="X806" i="2"/>
  <c r="AU655" i="2"/>
  <c r="Y704" i="2" s="1"/>
  <c r="AZ470" i="2"/>
  <c r="BC470" i="2" s="1"/>
  <c r="M803" i="2"/>
  <c r="T709" i="2"/>
  <c r="N713" i="2"/>
  <c r="H806" i="2"/>
  <c r="F709" i="2"/>
  <c r="X803" i="2"/>
  <c r="S707" i="2"/>
  <c r="AZ492" i="2"/>
  <c r="BC492" i="2" s="1"/>
  <c r="AZ476" i="2"/>
  <c r="BC476" i="2" s="1"/>
  <c r="Y701" i="2"/>
  <c r="P800" i="2"/>
  <c r="F707" i="2"/>
  <c r="AZ508" i="2"/>
  <c r="BC508" i="2" s="1"/>
  <c r="V709" i="2"/>
  <c r="AT806" i="2"/>
  <c r="D807" i="2"/>
  <c r="F711" i="2"/>
  <c r="AY494" i="2"/>
  <c r="BB494" i="2" s="1"/>
  <c r="AZ473" i="2"/>
  <c r="BC473" i="2" s="1"/>
  <c r="AI797" i="2"/>
  <c r="AZ510" i="2"/>
  <c r="BC510" i="2" s="1"/>
  <c r="Y804" i="2"/>
  <c r="G709" i="2"/>
  <c r="AN659" i="2"/>
  <c r="H708" i="2"/>
  <c r="AY501" i="2"/>
  <c r="BB501" i="2" s="1"/>
  <c r="AZ471" i="2"/>
  <c r="BC471" i="2" s="1"/>
  <c r="AY498" i="2"/>
  <c r="BB498" i="2" s="1"/>
  <c r="AZ498" i="2"/>
  <c r="BC498" i="2" s="1"/>
  <c r="AZ524" i="2"/>
  <c r="BC524" i="2" s="1"/>
  <c r="T799" i="2"/>
  <c r="AZ501" i="2"/>
  <c r="BC501" i="2" s="1"/>
  <c r="AY511" i="2"/>
  <c r="BB511" i="2" s="1"/>
  <c r="AZ472" i="2"/>
  <c r="BC472" i="2" s="1"/>
  <c r="I799" i="2"/>
  <c r="L805" i="2"/>
  <c r="AZ502" i="2"/>
  <c r="BC502" i="2" s="1"/>
  <c r="R702" i="2"/>
  <c r="R713" i="2"/>
  <c r="Q704" i="2"/>
  <c r="G700" i="2"/>
  <c r="AY509" i="2"/>
  <c r="BB509" i="2" s="1"/>
  <c r="AV836" i="2"/>
  <c r="BA836" i="2" s="1"/>
  <c r="I832" i="2"/>
  <c r="AV832" i="2" s="1"/>
  <c r="BA832" i="2" s="1"/>
  <c r="AN805" i="2"/>
  <c r="AY492" i="2"/>
  <c r="BB492" i="2" s="1"/>
  <c r="AY493" i="2"/>
  <c r="BB493" i="2" s="1"/>
  <c r="AN804" i="2"/>
  <c r="F808" i="2"/>
  <c r="AY512" i="2"/>
  <c r="BB512" i="2" s="1"/>
  <c r="AG799" i="2"/>
  <c r="AY545" i="2"/>
  <c r="BB545" i="2" s="1"/>
  <c r="AY469" i="2"/>
  <c r="BB469" i="2" s="1"/>
  <c r="AR832" i="2"/>
  <c r="AZ507" i="2"/>
  <c r="BC507" i="2" s="1"/>
  <c r="AE807" i="2"/>
  <c r="X715" i="2"/>
  <c r="AY470" i="2"/>
  <c r="BB470" i="2" s="1"/>
  <c r="K816" i="2"/>
  <c r="AY544" i="2"/>
  <c r="BB544" i="2" s="1"/>
  <c r="AI803" i="2"/>
  <c r="R725" i="2"/>
  <c r="AZ562" i="2"/>
  <c r="BC562" i="2" s="1"/>
  <c r="AL834" i="2"/>
  <c r="AW834" i="2" s="1"/>
  <c r="BB834" i="2" s="1"/>
  <c r="X802" i="2"/>
  <c r="AY503" i="2"/>
  <c r="BB503" i="2" s="1"/>
  <c r="T659" i="2"/>
  <c r="L708" i="2" s="1"/>
  <c r="P738" i="2"/>
  <c r="AY472" i="2"/>
  <c r="BB472" i="2" s="1"/>
  <c r="AW670" i="2"/>
  <c r="BB670" i="2" s="1"/>
  <c r="Z802" i="2"/>
  <c r="H739" i="2"/>
  <c r="AV690" i="2"/>
  <c r="BA690" i="2" s="1"/>
  <c r="I802" i="2"/>
  <c r="K714" i="2"/>
  <c r="AZ481" i="2"/>
  <c r="BC481" i="2" s="1"/>
  <c r="AV826" i="2"/>
  <c r="BA826" i="2" s="1"/>
  <c r="T805" i="2"/>
  <c r="AY496" i="2"/>
  <c r="BB496" i="2" s="1"/>
  <c r="V714" i="2"/>
  <c r="AY502" i="2"/>
  <c r="BB502" i="2" s="1"/>
  <c r="AZ568" i="2"/>
  <c r="BC568" i="2" s="1"/>
  <c r="M799" i="2"/>
  <c r="AZ504" i="2"/>
  <c r="BC504" i="2" s="1"/>
  <c r="AK806" i="2"/>
  <c r="S797" i="2"/>
  <c r="AZ543" i="2"/>
  <c r="BC543" i="2" s="1"/>
  <c r="AH815" i="2"/>
  <c r="AW815" i="2" s="1"/>
  <c r="BB815" i="2" s="1"/>
  <c r="L740" i="2"/>
  <c r="AW690" i="2"/>
  <c r="BB690" i="2" s="1"/>
  <c r="S709" i="2"/>
  <c r="Y717" i="2"/>
  <c r="AM797" i="2"/>
  <c r="L800" i="2"/>
  <c r="AY491" i="2"/>
  <c r="BB491" i="2" s="1"/>
  <c r="H716" i="2"/>
  <c r="AW824" i="2"/>
  <c r="BB824" i="2" s="1"/>
  <c r="AY471" i="2"/>
  <c r="BB471" i="2" s="1"/>
  <c r="AZ493" i="2"/>
  <c r="BC493" i="2" s="1"/>
  <c r="AY566" i="2"/>
  <c r="BB566" i="2" s="1"/>
  <c r="Y797" i="2"/>
  <c r="AZ474" i="2"/>
  <c r="BC474" i="2" s="1"/>
  <c r="AZ511" i="2"/>
  <c r="BC511" i="2" s="1"/>
  <c r="T735" i="2"/>
  <c r="AV689" i="2"/>
  <c r="BA689" i="2" s="1"/>
  <c r="G731" i="2"/>
  <c r="O797" i="2"/>
  <c r="P823" i="2"/>
  <c r="AV823" i="2" s="1"/>
  <c r="BA823" i="2" s="1"/>
  <c r="AY573" i="2"/>
  <c r="BB573" i="2" s="1"/>
  <c r="AY479" i="2"/>
  <c r="BB479" i="2" s="1"/>
  <c r="AV678" i="2"/>
  <c r="BA678" i="2" s="1"/>
  <c r="AZ468" i="2"/>
  <c r="BC468" i="2" s="1"/>
  <c r="P818" i="2"/>
  <c r="AY517" i="2"/>
  <c r="BB517" i="2" s="1"/>
  <c r="AY530" i="2"/>
  <c r="BB530" i="2" s="1"/>
  <c r="O700" i="2"/>
  <c r="AV683" i="2"/>
  <c r="BA683" i="2" s="1"/>
  <c r="AV686" i="2"/>
  <c r="BA686" i="2" s="1"/>
  <c r="F708" i="2"/>
  <c r="F703" i="2"/>
  <c r="Y707" i="2"/>
  <c r="S701" i="2"/>
  <c r="F710" i="2"/>
  <c r="AV661" i="2"/>
  <c r="BA661" i="2" s="1"/>
  <c r="P725" i="2"/>
  <c r="AW676" i="2"/>
  <c r="BB676" i="2" s="1"/>
  <c r="P811" i="2"/>
  <c r="AY524" i="2"/>
  <c r="BB524" i="2" s="1"/>
  <c r="AV666" i="2"/>
  <c r="BA666" i="2" s="1"/>
  <c r="D715" i="2"/>
  <c r="D700" i="2"/>
  <c r="AV833" i="2"/>
  <c r="BA833" i="2" s="1"/>
  <c r="AV828" i="2"/>
  <c r="BA828" i="2" s="1"/>
  <c r="AW669" i="2"/>
  <c r="BB669" i="2" s="1"/>
  <c r="O718" i="2"/>
  <c r="AZ483" i="2"/>
  <c r="BC483" i="2" s="1"/>
  <c r="Y700" i="2"/>
  <c r="AK802" i="2"/>
  <c r="AZ490" i="2"/>
  <c r="BC490" i="2" s="1"/>
  <c r="V703" i="2"/>
  <c r="AN806" i="2"/>
  <c r="Z819" i="2"/>
  <c r="AZ556" i="2"/>
  <c r="BC556" i="2" s="1"/>
  <c r="Q817" i="2"/>
  <c r="AY548" i="2"/>
  <c r="BB548" i="2" s="1"/>
  <c r="Z818" i="2"/>
  <c r="AW818" i="2" s="1"/>
  <c r="BB818" i="2" s="1"/>
  <c r="AZ552" i="2"/>
  <c r="BC552" i="2" s="1"/>
  <c r="X724" i="2"/>
  <c r="H706" i="2"/>
  <c r="I806" i="2"/>
  <c r="AY507" i="2"/>
  <c r="BB507" i="2" s="1"/>
  <c r="Q700" i="2"/>
  <c r="AW829" i="2"/>
  <c r="BB829" i="2" s="1"/>
  <c r="AV825" i="2"/>
  <c r="BA825" i="2" s="1"/>
  <c r="S798" i="2"/>
  <c r="AY473" i="2"/>
  <c r="BB473" i="2" s="1"/>
  <c r="G704" i="2"/>
  <c r="I807" i="2"/>
  <c r="AB820" i="2"/>
  <c r="AW820" i="2" s="1"/>
  <c r="BB820" i="2" s="1"/>
  <c r="AZ563" i="2"/>
  <c r="BC563" i="2" s="1"/>
  <c r="AM810" i="2"/>
  <c r="AZ520" i="2"/>
  <c r="BC520" i="2" s="1"/>
  <c r="AR823" i="2"/>
  <c r="AZ522" i="2"/>
  <c r="BC522" i="2" s="1"/>
  <c r="O722" i="2"/>
  <c r="AW673" i="2"/>
  <c r="BB673" i="2" s="1"/>
  <c r="AV671" i="2"/>
  <c r="BA671" i="2" s="1"/>
  <c r="AZ546" i="2"/>
  <c r="BC546" i="2" s="1"/>
  <c r="AJ816" i="2"/>
  <c r="AK804" i="2"/>
  <c r="AZ497" i="2"/>
  <c r="BC497" i="2" s="1"/>
  <c r="G716" i="2"/>
  <c r="AV667" i="2"/>
  <c r="BA667" i="2" s="1"/>
  <c r="O716" i="2"/>
  <c r="AW667" i="2"/>
  <c r="BB667" i="2" s="1"/>
  <c r="AW681" i="2"/>
  <c r="BB681" i="2" s="1"/>
  <c r="AD810" i="2"/>
  <c r="AZ523" i="2"/>
  <c r="BC523" i="2" s="1"/>
  <c r="AY483" i="2"/>
  <c r="BB483" i="2" s="1"/>
  <c r="AZ496" i="2"/>
  <c r="BC496" i="2" s="1"/>
  <c r="AZ535" i="2"/>
  <c r="BC535" i="2" s="1"/>
  <c r="AW828" i="2"/>
  <c r="BB828" i="2" s="1"/>
  <c r="E820" i="2"/>
  <c r="AV820" i="2" s="1"/>
  <c r="BA820" i="2" s="1"/>
  <c r="AY560" i="2"/>
  <c r="BB560" i="2" s="1"/>
  <c r="Y822" i="2"/>
  <c r="AV822" i="2" s="1"/>
  <c r="BA822" i="2" s="1"/>
  <c r="AY570" i="2"/>
  <c r="BB570" i="2" s="1"/>
  <c r="R700" i="2"/>
  <c r="S806" i="2"/>
  <c r="AY506" i="2"/>
  <c r="BB506" i="2" s="1"/>
  <c r="G722" i="2"/>
  <c r="U700" i="2"/>
  <c r="AF802" i="2"/>
  <c r="AZ489" i="2"/>
  <c r="BC489" i="2" s="1"/>
  <c r="Q720" i="2"/>
  <c r="AW671" i="2"/>
  <c r="BB671" i="2" s="1"/>
  <c r="AE806" i="2"/>
  <c r="O721" i="2"/>
  <c r="AW672" i="2"/>
  <c r="BB672" i="2" s="1"/>
  <c r="O806" i="2"/>
  <c r="AW662" i="2"/>
  <c r="BB662" i="2" s="1"/>
  <c r="F726" i="2"/>
  <c r="AV677" i="2"/>
  <c r="BA677" i="2" s="1"/>
  <c r="AW674" i="2"/>
  <c r="BB674" i="2" s="1"/>
  <c r="W815" i="2"/>
  <c r="AV815" i="2" s="1"/>
  <c r="BA815" i="2" s="1"/>
  <c r="AY541" i="2"/>
  <c r="BB541" i="2" s="1"/>
  <c r="F705" i="2"/>
  <c r="H717" i="2"/>
  <c r="Q713" i="2"/>
  <c r="AW664" i="2"/>
  <c r="BB664" i="2" s="1"/>
  <c r="AW813" i="2"/>
  <c r="BB813" i="2" s="1"/>
  <c r="L700" i="2"/>
  <c r="I700" i="2"/>
  <c r="AV829" i="2"/>
  <c r="BA829" i="2" s="1"/>
  <c r="AK799" i="2"/>
  <c r="AZ477" i="2"/>
  <c r="BC477" i="2" s="1"/>
  <c r="AV827" i="2"/>
  <c r="BA827" i="2" s="1"/>
  <c r="AW666" i="2"/>
  <c r="BB666" i="2" s="1"/>
  <c r="AZ509" i="2"/>
  <c r="BC509" i="2" s="1"/>
  <c r="L803" i="2"/>
  <c r="E727" i="2"/>
  <c r="F817" i="2"/>
  <c r="AY550" i="2"/>
  <c r="BB550" i="2" s="1"/>
  <c r="F814" i="2"/>
  <c r="AY536" i="2"/>
  <c r="BB536" i="2" s="1"/>
  <c r="D717" i="2"/>
  <c r="AV668" i="2"/>
  <c r="BA668" i="2" s="1"/>
  <c r="N802" i="2"/>
  <c r="O733" i="2"/>
  <c r="AW684" i="2"/>
  <c r="AV669" i="2"/>
  <c r="BA669" i="2" s="1"/>
  <c r="AV672" i="2"/>
  <c r="BA672" i="2" s="1"/>
  <c r="D721" i="2"/>
  <c r="K813" i="2"/>
  <c r="AV813" i="2" s="1"/>
  <c r="BA813" i="2" s="1"/>
  <c r="AY532" i="2"/>
  <c r="BB532" i="2" s="1"/>
  <c r="AY565" i="2"/>
  <c r="BB565" i="2" s="1"/>
  <c r="V821" i="2"/>
  <c r="AV821" i="2" s="1"/>
  <c r="BA821" i="2" s="1"/>
  <c r="J700" i="2"/>
  <c r="AW833" i="2"/>
  <c r="BB833" i="2" s="1"/>
  <c r="AD822" i="2"/>
  <c r="AB811" i="2"/>
  <c r="AW811" i="2" s="1"/>
  <c r="BB811" i="2" s="1"/>
  <c r="AZ525" i="2"/>
  <c r="BC525" i="2" s="1"/>
  <c r="AU814" i="2"/>
  <c r="AZ539" i="2"/>
  <c r="BC539" i="2" s="1"/>
  <c r="AY505" i="2"/>
  <c r="BB505" i="2" s="1"/>
  <c r="AY547" i="2"/>
  <c r="BB547" i="2" s="1"/>
  <c r="D816" i="2"/>
  <c r="AV816" i="2" s="1"/>
  <c r="BA816" i="2" s="1"/>
  <c r="AV664" i="2"/>
  <c r="BA664" i="2" s="1"/>
  <c r="D713" i="2"/>
  <c r="AS809" i="2"/>
  <c r="AW809" i="2" s="1"/>
  <c r="BB809" i="2" s="1"/>
  <c r="AZ518" i="2"/>
  <c r="BC518" i="2" s="1"/>
  <c r="AW836" i="2"/>
  <c r="BB836" i="2" s="1"/>
  <c r="AD802" i="2"/>
  <c r="AZ488" i="2"/>
  <c r="BC488" i="2" s="1"/>
  <c r="F824" i="2"/>
  <c r="AV824" i="2" s="1"/>
  <c r="BA824" i="2" s="1"/>
  <c r="AY576" i="2"/>
  <c r="BB576" i="2" s="1"/>
  <c r="E810" i="2"/>
  <c r="AV810" i="2" s="1"/>
  <c r="BA810" i="2" s="1"/>
  <c r="AY522" i="2"/>
  <c r="BB522" i="2" s="1"/>
  <c r="J819" i="2"/>
  <c r="AV819" i="2" s="1"/>
  <c r="BA819" i="2" s="1"/>
  <c r="AY556" i="2"/>
  <c r="BB556" i="2" s="1"/>
  <c r="AK827" i="2"/>
  <c r="AW827" i="2" s="1"/>
  <c r="BB827" i="2" s="1"/>
  <c r="AZ588" i="2"/>
  <c r="BC588" i="2" s="1"/>
  <c r="AV830" i="2"/>
  <c r="BA830" i="2" s="1"/>
  <c r="Q799" i="2"/>
  <c r="F809" i="2"/>
  <c r="AV809" i="2" s="1"/>
  <c r="BA809" i="2" s="1"/>
  <c r="AD817" i="2"/>
  <c r="AW817" i="2" s="1"/>
  <c r="BB817" i="2" s="1"/>
  <c r="AZ548" i="2"/>
  <c r="BC548" i="2" s="1"/>
  <c r="AV673" i="2"/>
  <c r="BA673" i="2" s="1"/>
  <c r="AY488" i="2"/>
  <c r="BB488" i="2" s="1"/>
  <c r="AV837" i="2"/>
  <c r="BA837" i="2" s="1"/>
  <c r="AW826" i="2"/>
  <c r="BB826" i="2" s="1"/>
  <c r="W727" i="2"/>
  <c r="AE812" i="2"/>
  <c r="AW812" i="2" s="1"/>
  <c r="BB812" i="2" s="1"/>
  <c r="AZ529" i="2"/>
  <c r="BC529" i="2" s="1"/>
  <c r="O814" i="2"/>
  <c r="AY539" i="2"/>
  <c r="BB539" i="2" s="1"/>
  <c r="AZ554" i="2"/>
  <c r="BC554" i="2" s="1"/>
  <c r="AI808" i="2"/>
  <c r="AW808" i="2" s="1"/>
  <c r="BB808" i="2" s="1"/>
  <c r="S714" i="2"/>
  <c r="S805" i="2"/>
  <c r="AY504" i="2"/>
  <c r="BB504" i="2" s="1"/>
  <c r="P737" i="2"/>
  <c r="AW688" i="2"/>
  <c r="BB688" i="2" s="1"/>
  <c r="E814" i="2"/>
  <c r="AY537" i="2"/>
  <c r="BB537" i="2" s="1"/>
  <c r="G721" i="2"/>
  <c r="O726" i="2"/>
  <c r="AW677" i="2"/>
  <c r="BB677" i="2" s="1"/>
  <c r="Z830" i="2"/>
  <c r="AW830" i="2" s="1"/>
  <c r="BB830" i="2" s="1"/>
  <c r="AZ600" i="2"/>
  <c r="BC600" i="2" s="1"/>
  <c r="AE821" i="2"/>
  <c r="AW821" i="2" s="1"/>
  <c r="BB821" i="2" s="1"/>
  <c r="AZ564" i="2"/>
  <c r="BC564" i="2" s="1"/>
  <c r="AW663" i="2"/>
  <c r="BB663" i="2" s="1"/>
  <c r="M724" i="2"/>
  <c r="AD807" i="2"/>
  <c r="AY487" i="2"/>
  <c r="BB487" i="2" s="1"/>
  <c r="O801" i="2"/>
  <c r="AW668" i="2"/>
  <c r="BB668" i="2" s="1"/>
  <c r="O717" i="2"/>
  <c r="Q706" i="2"/>
  <c r="AZ536" i="2"/>
  <c r="BC536" i="2" s="1"/>
  <c r="AD814" i="2"/>
  <c r="AY510" i="2"/>
  <c r="BB510" i="2" s="1"/>
  <c r="AV831" i="2"/>
  <c r="BA831" i="2" s="1"/>
  <c r="AW825" i="2"/>
  <c r="BB825" i="2" s="1"/>
  <c r="AK819" i="2"/>
  <c r="AZ559" i="2"/>
  <c r="BC559" i="2" s="1"/>
  <c r="AE803" i="2"/>
  <c r="AZ494" i="2"/>
  <c r="BC494" i="2" s="1"/>
  <c r="AY549" i="2"/>
  <c r="BB549" i="2" s="1"/>
  <c r="E812" i="2"/>
  <c r="AV812" i="2" s="1"/>
  <c r="BA812" i="2" s="1"/>
  <c r="AY529" i="2"/>
  <c r="BB529" i="2" s="1"/>
  <c r="K700" i="2"/>
  <c r="T700" i="2"/>
  <c r="AV834" i="2"/>
  <c r="BA834" i="2" s="1"/>
  <c r="E714" i="2"/>
  <c r="AV665" i="2"/>
  <c r="BA665" i="2" s="1"/>
  <c r="AZ506" i="2"/>
  <c r="BC506" i="2" s="1"/>
  <c r="AM806" i="2"/>
  <c r="AW837" i="2"/>
  <c r="BB837" i="2" s="1"/>
  <c r="H700" i="2"/>
  <c r="N700" i="2"/>
  <c r="O798" i="2"/>
  <c r="AY475" i="2"/>
  <c r="BB475" i="2" s="1"/>
  <c r="H800" i="2"/>
  <c r="AY481" i="2"/>
  <c r="BB481" i="2" s="1"/>
  <c r="AJ806" i="2"/>
  <c r="AZ505" i="2"/>
  <c r="BC505" i="2" s="1"/>
  <c r="Q711" i="2"/>
  <c r="P714" i="2"/>
  <c r="AW665" i="2"/>
  <c r="BB665" i="2" s="1"/>
  <c r="E712" i="2"/>
  <c r="AV663" i="2"/>
  <c r="BA663" i="2" s="1"/>
  <c r="I818" i="2"/>
  <c r="AY552" i="2"/>
  <c r="BB552" i="2" s="1"/>
  <c r="D723" i="2"/>
  <c r="AV674" i="2"/>
  <c r="BA674" i="2" s="1"/>
  <c r="Z814" i="2"/>
  <c r="AZ537" i="2"/>
  <c r="BC537" i="2" s="1"/>
  <c r="D719" i="2"/>
  <c r="AV670" i="2"/>
  <c r="BA670" i="2" s="1"/>
  <c r="Z823" i="2"/>
  <c r="AZ574" i="2"/>
  <c r="BC574" i="2" s="1"/>
  <c r="AZ503" i="2"/>
  <c r="BC503" i="2" s="1"/>
  <c r="AZ482" i="2"/>
  <c r="BC482" i="2" s="1"/>
  <c r="AY500" i="2"/>
  <c r="BB500" i="2" s="1"/>
  <c r="AY558" i="2"/>
  <c r="BB558" i="2" s="1"/>
  <c r="D909" i="2" l="1"/>
  <c r="D911" i="2"/>
  <c r="L758" i="2"/>
  <c r="W907" i="2"/>
  <c r="L915" i="2"/>
  <c r="L913" i="2"/>
  <c r="AV811" i="2"/>
  <c r="BA811" i="2" s="1"/>
  <c r="AV655" i="2"/>
  <c r="BA655" i="2" s="1"/>
  <c r="F704" i="2"/>
  <c r="F752" i="2" s="1"/>
  <c r="E950" i="2"/>
  <c r="Y912" i="2"/>
  <c r="M950" i="2"/>
  <c r="O910" i="2"/>
  <c r="AV656" i="2"/>
  <c r="BA656" i="2" s="1"/>
  <c r="AW656" i="2"/>
  <c r="BB656" i="2" s="1"/>
  <c r="V749" i="2"/>
  <c r="V905" i="2"/>
  <c r="N748" i="2"/>
  <c r="N904" i="2"/>
  <c r="T748" i="2"/>
  <c r="T904" i="2"/>
  <c r="R748" i="2"/>
  <c r="R904" i="2"/>
  <c r="V751" i="2"/>
  <c r="V907" i="2"/>
  <c r="U759" i="2"/>
  <c r="U915" i="2"/>
  <c r="V759" i="2"/>
  <c r="V915" i="2"/>
  <c r="G753" i="2"/>
  <c r="G909" i="2"/>
  <c r="H750" i="2"/>
  <c r="H906" i="2"/>
  <c r="R752" i="2"/>
  <c r="R908" i="2"/>
  <c r="R755" i="2"/>
  <c r="R911" i="2"/>
  <c r="U757" i="2"/>
  <c r="U913" i="2"/>
  <c r="Y759" i="2"/>
  <c r="Y915" i="2"/>
  <c r="I760" i="2"/>
  <c r="I916" i="2"/>
  <c r="P764" i="2"/>
  <c r="P920" i="2"/>
  <c r="U749" i="2"/>
  <c r="U905" i="2"/>
  <c r="J752" i="2"/>
  <c r="J908" i="2"/>
  <c r="V750" i="2"/>
  <c r="V906" i="2"/>
  <c r="G762" i="2"/>
  <c r="G918" i="2"/>
  <c r="D757" i="2"/>
  <c r="D913" i="2"/>
  <c r="L763" i="2"/>
  <c r="L919" i="2"/>
  <c r="U781" i="2"/>
  <c r="U937" i="2"/>
  <c r="S780" i="2"/>
  <c r="S936" i="2"/>
  <c r="L764" i="2"/>
  <c r="L920" i="2"/>
  <c r="Q759" i="2"/>
  <c r="Q915" i="2"/>
  <c r="H748" i="2"/>
  <c r="H904" i="2"/>
  <c r="K748" i="2"/>
  <c r="K904" i="2"/>
  <c r="D761" i="2"/>
  <c r="D917" i="2"/>
  <c r="Q768" i="2"/>
  <c r="Q924" i="2"/>
  <c r="D748" i="2"/>
  <c r="D904" i="2"/>
  <c r="F758" i="2"/>
  <c r="F914" i="2"/>
  <c r="Y765" i="2"/>
  <c r="Y921" i="2"/>
  <c r="P786" i="2"/>
  <c r="P942" i="2"/>
  <c r="R750" i="2"/>
  <c r="R906" i="2"/>
  <c r="V757" i="2"/>
  <c r="V913" i="2"/>
  <c r="Y752" i="2"/>
  <c r="Y908" i="2"/>
  <c r="D759" i="2"/>
  <c r="D915" i="2"/>
  <c r="O762" i="2"/>
  <c r="O918" i="2"/>
  <c r="L751" i="2"/>
  <c r="L907" i="2"/>
  <c r="Y758" i="2"/>
  <c r="Y914" i="2"/>
  <c r="Q762" i="2"/>
  <c r="Q918" i="2"/>
  <c r="O752" i="2"/>
  <c r="O908" i="2"/>
  <c r="U758" i="2"/>
  <c r="U914" i="2"/>
  <c r="D751" i="2"/>
  <c r="D907" i="2"/>
  <c r="D756" i="2"/>
  <c r="D912" i="2"/>
  <c r="J750" i="2"/>
  <c r="J906" i="2"/>
  <c r="Q788" i="2"/>
  <c r="Q944" i="2"/>
  <c r="W762" i="2"/>
  <c r="W918" i="2"/>
  <c r="I757" i="2"/>
  <c r="I913" i="2"/>
  <c r="S760" i="2"/>
  <c r="S916" i="2"/>
  <c r="D760" i="2"/>
  <c r="D916" i="2"/>
  <c r="W757" i="2"/>
  <c r="W913" i="2"/>
  <c r="U760" i="2"/>
  <c r="U916" i="2"/>
  <c r="W754" i="2"/>
  <c r="W910" i="2"/>
  <c r="R760" i="2"/>
  <c r="R916" i="2"/>
  <c r="J761" i="2"/>
  <c r="J917" i="2"/>
  <c r="K758" i="2"/>
  <c r="K914" i="2"/>
  <c r="N758" i="2"/>
  <c r="N914" i="2"/>
  <c r="Y751" i="2"/>
  <c r="Y907" i="2"/>
  <c r="P770" i="2"/>
  <c r="P926" i="2"/>
  <c r="F760" i="2"/>
  <c r="F916" i="2"/>
  <c r="V764" i="2"/>
  <c r="V920" i="2"/>
  <c r="G783" i="2"/>
  <c r="G939" i="2"/>
  <c r="E784" i="2"/>
  <c r="E940" i="2"/>
  <c r="S758" i="2"/>
  <c r="S914" i="2"/>
  <c r="K753" i="2"/>
  <c r="K909" i="2"/>
  <c r="X761" i="2"/>
  <c r="X917" i="2"/>
  <c r="R769" i="2"/>
  <c r="R925" i="2"/>
  <c r="F750" i="2"/>
  <c r="F906" i="2"/>
  <c r="D785" i="2"/>
  <c r="D941" i="2"/>
  <c r="E771" i="2"/>
  <c r="E927" i="2"/>
  <c r="T769" i="2"/>
  <c r="T925" i="2"/>
  <c r="N787" i="2"/>
  <c r="N943" i="2"/>
  <c r="M761" i="2"/>
  <c r="M917" i="2"/>
  <c r="M760" i="2"/>
  <c r="M916" i="2"/>
  <c r="O773" i="2"/>
  <c r="O929" i="2"/>
  <c r="X770" i="2"/>
  <c r="X926" i="2"/>
  <c r="U772" i="2"/>
  <c r="U928" i="2"/>
  <c r="K759" i="2"/>
  <c r="K915" i="2"/>
  <c r="P762" i="2"/>
  <c r="P918" i="2"/>
  <c r="P785" i="2"/>
  <c r="P941" i="2"/>
  <c r="L748" i="2"/>
  <c r="L904" i="2"/>
  <c r="R773" i="2"/>
  <c r="R929" i="2"/>
  <c r="R761" i="2"/>
  <c r="R917" i="2"/>
  <c r="G757" i="2"/>
  <c r="G913" i="2"/>
  <c r="S755" i="2"/>
  <c r="S911" i="2"/>
  <c r="J754" i="2"/>
  <c r="J910" i="2"/>
  <c r="V748" i="2"/>
  <c r="V904" i="2"/>
  <c r="T749" i="2"/>
  <c r="T905" i="2"/>
  <c r="U754" i="2"/>
  <c r="U910" i="2"/>
  <c r="S750" i="2"/>
  <c r="S906" i="2"/>
  <c r="T755" i="2"/>
  <c r="T911" i="2"/>
  <c r="Y753" i="2"/>
  <c r="Y909" i="2"/>
  <c r="Q753" i="2"/>
  <c r="Q909" i="2"/>
  <c r="U752" i="2"/>
  <c r="U908" i="2"/>
  <c r="M781" i="2"/>
  <c r="M937" i="2"/>
  <c r="H761" i="2"/>
  <c r="H917" i="2"/>
  <c r="U774" i="2"/>
  <c r="U930" i="2"/>
  <c r="Y773" i="2"/>
  <c r="Y929" i="2"/>
  <c r="M754" i="2"/>
  <c r="M910" i="2"/>
  <c r="K756" i="2"/>
  <c r="K912" i="2"/>
  <c r="E776" i="2"/>
  <c r="E932" i="2"/>
  <c r="D771" i="2"/>
  <c r="D927" i="2"/>
  <c r="D765" i="2"/>
  <c r="D921" i="2"/>
  <c r="F774" i="2"/>
  <c r="F930" i="2"/>
  <c r="D763" i="2"/>
  <c r="D919" i="2"/>
  <c r="S749" i="2"/>
  <c r="S905" i="2"/>
  <c r="G779" i="2"/>
  <c r="G935" i="2"/>
  <c r="S757" i="2"/>
  <c r="S913" i="2"/>
  <c r="K762" i="2"/>
  <c r="K918" i="2"/>
  <c r="L756" i="2"/>
  <c r="L912" i="2"/>
  <c r="F757" i="2"/>
  <c r="F913" i="2"/>
  <c r="O761" i="2"/>
  <c r="O917" i="2"/>
  <c r="Q760" i="2"/>
  <c r="Q916" i="2"/>
  <c r="V752" i="2"/>
  <c r="V908" i="2"/>
  <c r="D750" i="2"/>
  <c r="D906" i="2"/>
  <c r="D754" i="2"/>
  <c r="D910" i="2"/>
  <c r="L752" i="2"/>
  <c r="L908" i="2"/>
  <c r="W755" i="2"/>
  <c r="W911" i="2"/>
  <c r="F772" i="2"/>
  <c r="F928" i="2"/>
  <c r="D762" i="2"/>
  <c r="D918" i="2"/>
  <c r="J753" i="2"/>
  <c r="J909" i="2"/>
  <c r="S753" i="2"/>
  <c r="S909" i="2"/>
  <c r="G750" i="2"/>
  <c r="G906" i="2"/>
  <c r="F768" i="2"/>
  <c r="F924" i="2"/>
  <c r="Y750" i="2"/>
  <c r="Y906" i="2"/>
  <c r="T761" i="2"/>
  <c r="T917" i="2"/>
  <c r="U761" i="2"/>
  <c r="U917" i="2"/>
  <c r="N751" i="2"/>
  <c r="N907" i="2"/>
  <c r="L749" i="2"/>
  <c r="L905" i="2"/>
  <c r="Y757" i="2"/>
  <c r="Y913" i="2"/>
  <c r="W787" i="2"/>
  <c r="W943" i="2"/>
  <c r="W950" i="2" s="1"/>
  <c r="R758" i="2"/>
  <c r="R914" i="2"/>
  <c r="J772" i="2"/>
  <c r="J928" i="2"/>
  <c r="O759" i="2"/>
  <c r="O915" i="2"/>
  <c r="O768" i="2"/>
  <c r="O924" i="2"/>
  <c r="U768" i="2"/>
  <c r="U924" i="2"/>
  <c r="Y771" i="2"/>
  <c r="Y927" i="2"/>
  <c r="I773" i="2"/>
  <c r="I929" i="2"/>
  <c r="Q779" i="2"/>
  <c r="Q935" i="2"/>
  <c r="L773" i="2"/>
  <c r="L929" i="2"/>
  <c r="D950" i="2"/>
  <c r="L787" i="2"/>
  <c r="L943" i="2"/>
  <c r="F950" i="2"/>
  <c r="X772" i="2"/>
  <c r="X928" i="2"/>
  <c r="O748" i="2"/>
  <c r="O904" i="2"/>
  <c r="H760" i="2"/>
  <c r="H916" i="2"/>
  <c r="Q783" i="2"/>
  <c r="Q939" i="2"/>
  <c r="U762" i="2"/>
  <c r="U918" i="2"/>
  <c r="I762" i="2"/>
  <c r="I918" i="2"/>
  <c r="M768" i="2"/>
  <c r="M924" i="2"/>
  <c r="Y787" i="2"/>
  <c r="Y943" i="2"/>
  <c r="Y950" i="2" s="1"/>
  <c r="V753" i="2"/>
  <c r="V909" i="2"/>
  <c r="W759" i="2"/>
  <c r="W915" i="2"/>
  <c r="T756" i="2"/>
  <c r="T912" i="2"/>
  <c r="W775" i="2"/>
  <c r="W931" i="2"/>
  <c r="O774" i="2"/>
  <c r="O930" i="2"/>
  <c r="S762" i="2"/>
  <c r="S918" i="2"/>
  <c r="R753" i="2"/>
  <c r="R909" i="2"/>
  <c r="D769" i="2"/>
  <c r="D925" i="2"/>
  <c r="Q761" i="2"/>
  <c r="Q917" i="2"/>
  <c r="Y748" i="2"/>
  <c r="Y904" i="2"/>
  <c r="Y755" i="2"/>
  <c r="Y911" i="2"/>
  <c r="J756" i="2"/>
  <c r="J912" i="2"/>
  <c r="F755" i="2"/>
  <c r="F911" i="2"/>
  <c r="J751" i="2"/>
  <c r="J907" i="2"/>
  <c r="Q758" i="2"/>
  <c r="Q914" i="2"/>
  <c r="N759" i="2"/>
  <c r="N915" i="2"/>
  <c r="J755" i="2"/>
  <c r="J911" i="2"/>
  <c r="Y754" i="2"/>
  <c r="Y910" i="2"/>
  <c r="W748" i="2"/>
  <c r="W904" i="2"/>
  <c r="H753" i="2"/>
  <c r="H909" i="2"/>
  <c r="H762" i="2"/>
  <c r="H918" i="2"/>
  <c r="Y762" i="2"/>
  <c r="Y918" i="2"/>
  <c r="O753" i="2"/>
  <c r="O909" i="2"/>
  <c r="V788" i="2"/>
  <c r="V944" i="2"/>
  <c r="V950" i="2" s="1"/>
  <c r="N754" i="2"/>
  <c r="N910" i="2"/>
  <c r="R749" i="2"/>
  <c r="R905" i="2"/>
  <c r="G782" i="2"/>
  <c r="G938" i="2"/>
  <c r="X771" i="2"/>
  <c r="X927" i="2"/>
  <c r="O751" i="2"/>
  <c r="O907" i="2"/>
  <c r="N760" i="2"/>
  <c r="N916" i="2"/>
  <c r="N768" i="2"/>
  <c r="N924" i="2"/>
  <c r="I754" i="2"/>
  <c r="I910" i="2"/>
  <c r="Y769" i="2"/>
  <c r="Y925" i="2"/>
  <c r="L762" i="2"/>
  <c r="L918" i="2"/>
  <c r="R757" i="2"/>
  <c r="R913" i="2"/>
  <c r="D758" i="2"/>
  <c r="D914" i="2"/>
  <c r="U764" i="2"/>
  <c r="U920" i="2"/>
  <c r="V761" i="2"/>
  <c r="V917" i="2"/>
  <c r="E774" i="2"/>
  <c r="E930" i="2"/>
  <c r="N757" i="2"/>
  <c r="N913" i="2"/>
  <c r="R763" i="2"/>
  <c r="R919" i="2"/>
  <c r="M773" i="2"/>
  <c r="M929" i="2"/>
  <c r="K755" i="2"/>
  <c r="K911" i="2"/>
  <c r="Q787" i="2"/>
  <c r="Q943" i="2"/>
  <c r="Q950" i="2" s="1"/>
  <c r="O763" i="2"/>
  <c r="O919" i="2"/>
  <c r="W765" i="2"/>
  <c r="W921" i="2"/>
  <c r="O772" i="2"/>
  <c r="O928" i="2"/>
  <c r="H769" i="2"/>
  <c r="H925" i="2"/>
  <c r="U950" i="2"/>
  <c r="O786" i="2"/>
  <c r="O942" i="2"/>
  <c r="O950" i="2" s="1"/>
  <c r="H772" i="2"/>
  <c r="H928" i="2"/>
  <c r="R787" i="2"/>
  <c r="R943" i="2"/>
  <c r="R950" i="2" s="1"/>
  <c r="H765" i="2"/>
  <c r="H921" i="2"/>
  <c r="F751" i="2"/>
  <c r="F907" i="2"/>
  <c r="T783" i="2"/>
  <c r="T939" i="2"/>
  <c r="I753" i="2"/>
  <c r="I909" i="2"/>
  <c r="T758" i="2"/>
  <c r="T914" i="2"/>
  <c r="I751" i="2"/>
  <c r="I907" i="2"/>
  <c r="H759" i="2"/>
  <c r="H915" i="2"/>
  <c r="N750" i="2"/>
  <c r="N906" i="2"/>
  <c r="H755" i="2"/>
  <c r="H911" i="2"/>
  <c r="N755" i="2"/>
  <c r="N911" i="2"/>
  <c r="N756" i="2"/>
  <c r="N912" i="2"/>
  <c r="M780" i="2"/>
  <c r="M936" i="2"/>
  <c r="O756" i="2"/>
  <c r="O912" i="2"/>
  <c r="U750" i="2"/>
  <c r="U906" i="2"/>
  <c r="R759" i="2"/>
  <c r="R915" i="2"/>
  <c r="R768" i="2"/>
  <c r="R924" i="2"/>
  <c r="W750" i="2"/>
  <c r="W906" i="2"/>
  <c r="G749" i="2"/>
  <c r="G905" i="2"/>
  <c r="W760" i="2"/>
  <c r="W916" i="2"/>
  <c r="U784" i="2"/>
  <c r="U940" i="2"/>
  <c r="H751" i="2"/>
  <c r="H907" i="2"/>
  <c r="U755" i="2"/>
  <c r="U911" i="2"/>
  <c r="K749" i="2"/>
  <c r="K905" i="2"/>
  <c r="X751" i="2"/>
  <c r="X907" i="2"/>
  <c r="H749" i="2"/>
  <c r="H905" i="2"/>
  <c r="Y761" i="2"/>
  <c r="Y917" i="2"/>
  <c r="U753" i="2"/>
  <c r="U909" i="2"/>
  <c r="P765" i="2"/>
  <c r="P921" i="2"/>
  <c r="T752" i="2"/>
  <c r="T908" i="2"/>
  <c r="F771" i="2"/>
  <c r="F927" i="2"/>
  <c r="X754" i="2"/>
  <c r="X910" i="2"/>
  <c r="G768" i="2"/>
  <c r="G924" i="2"/>
  <c r="N788" i="2"/>
  <c r="N944" i="2"/>
  <c r="J782" i="2"/>
  <c r="J938" i="2"/>
  <c r="T787" i="2"/>
  <c r="T943" i="2"/>
  <c r="T950" i="2" s="1"/>
  <c r="S773" i="2"/>
  <c r="S929" i="2"/>
  <c r="S771" i="2"/>
  <c r="S927" i="2"/>
  <c r="O783" i="2"/>
  <c r="O939" i="2"/>
  <c r="W774" i="2"/>
  <c r="W930" i="2"/>
  <c r="F766" i="2"/>
  <c r="F922" i="2"/>
  <c r="P787" i="2"/>
  <c r="P943" i="2"/>
  <c r="F773" i="2"/>
  <c r="F929" i="2"/>
  <c r="J774" i="2"/>
  <c r="J930" i="2"/>
  <c r="H771" i="2"/>
  <c r="H927" i="2"/>
  <c r="R774" i="2"/>
  <c r="R930" i="2"/>
  <c r="J757" i="2"/>
  <c r="J913" i="2"/>
  <c r="L750" i="2"/>
  <c r="L906" i="2"/>
  <c r="L788" i="2"/>
  <c r="L944" i="2"/>
  <c r="F753" i="2"/>
  <c r="F909" i="2"/>
  <c r="O766" i="2"/>
  <c r="O922" i="2"/>
  <c r="H764" i="2"/>
  <c r="H920" i="2"/>
  <c r="H787" i="2"/>
  <c r="H943" i="2"/>
  <c r="H950" i="2" s="1"/>
  <c r="X763" i="2"/>
  <c r="X919" i="2"/>
  <c r="Y749" i="2"/>
  <c r="Y905" i="2"/>
  <c r="T757" i="2"/>
  <c r="T913" i="2"/>
  <c r="H757" i="2"/>
  <c r="H913" i="2"/>
  <c r="I756" i="2"/>
  <c r="I912" i="2"/>
  <c r="Q751" i="2"/>
  <c r="Q907" i="2"/>
  <c r="V755" i="2"/>
  <c r="V911" i="2"/>
  <c r="R754" i="2"/>
  <c r="R910" i="2"/>
  <c r="F754" i="2"/>
  <c r="F910" i="2"/>
  <c r="R756" i="2"/>
  <c r="R912" i="2"/>
  <c r="V771" i="2"/>
  <c r="V927" i="2"/>
  <c r="K772" i="2"/>
  <c r="K928" i="2"/>
  <c r="I765" i="2"/>
  <c r="I921" i="2"/>
  <c r="W779" i="2"/>
  <c r="W935" i="2"/>
  <c r="S754" i="2"/>
  <c r="S910" i="2"/>
  <c r="Q757" i="2"/>
  <c r="Q913" i="2"/>
  <c r="G751" i="2"/>
  <c r="G907" i="2"/>
  <c r="R765" i="2"/>
  <c r="R921" i="2"/>
  <c r="O755" i="2"/>
  <c r="O911" i="2"/>
  <c r="S756" i="2"/>
  <c r="S912" i="2"/>
  <c r="T751" i="2"/>
  <c r="T907" i="2"/>
  <c r="V763" i="2"/>
  <c r="V919" i="2"/>
  <c r="N771" i="2"/>
  <c r="N927" i="2"/>
  <c r="D752" i="2"/>
  <c r="D908" i="2"/>
  <c r="D773" i="2"/>
  <c r="D929" i="2"/>
  <c r="V758" i="2"/>
  <c r="V914" i="2"/>
  <c r="P769" i="2"/>
  <c r="P925" i="2"/>
  <c r="E767" i="2"/>
  <c r="E923" i="2"/>
  <c r="S779" i="2"/>
  <c r="S935" i="2"/>
  <c r="P766" i="2"/>
  <c r="P922" i="2"/>
  <c r="Y760" i="2"/>
  <c r="Y916" i="2"/>
  <c r="X748" i="2"/>
  <c r="X904" i="2"/>
  <c r="N772" i="2"/>
  <c r="N928" i="2"/>
  <c r="V772" i="2"/>
  <c r="V928" i="2"/>
  <c r="S770" i="2"/>
  <c r="S926" i="2"/>
  <c r="H768" i="2"/>
  <c r="H924" i="2"/>
  <c r="T763" i="2"/>
  <c r="T919" i="2"/>
  <c r="R781" i="2"/>
  <c r="R937" i="2"/>
  <c r="S778" i="2"/>
  <c r="S934" i="2"/>
  <c r="Y767" i="2"/>
  <c r="Y923" i="2"/>
  <c r="P775" i="2"/>
  <c r="P931" i="2"/>
  <c r="D768" i="2"/>
  <c r="D924" i="2"/>
  <c r="N761" i="2"/>
  <c r="N917" i="2"/>
  <c r="G770" i="2"/>
  <c r="G926" i="2"/>
  <c r="O764" i="2"/>
  <c r="O920" i="2"/>
  <c r="F756" i="2"/>
  <c r="F912" i="2"/>
  <c r="V762" i="2"/>
  <c r="V918" i="2"/>
  <c r="G748" i="2"/>
  <c r="G904" i="2"/>
  <c r="D767" i="2"/>
  <c r="D923" i="2"/>
  <c r="E760" i="2"/>
  <c r="E916" i="2"/>
  <c r="E762" i="2"/>
  <c r="E918" i="2"/>
  <c r="Q754" i="2"/>
  <c r="Q910" i="2"/>
  <c r="J748" i="2"/>
  <c r="J904" i="2"/>
  <c r="O769" i="2"/>
  <c r="O925" i="2"/>
  <c r="O770" i="2"/>
  <c r="O926" i="2"/>
  <c r="Q752" i="2"/>
  <c r="Q908" i="2"/>
  <c r="H756" i="2"/>
  <c r="H912" i="2"/>
  <c r="F759" i="2"/>
  <c r="F915" i="2"/>
  <c r="J758" i="2"/>
  <c r="J914" i="2"/>
  <c r="O749" i="2"/>
  <c r="O905" i="2"/>
  <c r="I750" i="2"/>
  <c r="I906" i="2"/>
  <c r="Q755" i="2"/>
  <c r="Q911" i="2"/>
  <c r="Q702" i="2"/>
  <c r="W752" i="2"/>
  <c r="W908" i="2"/>
  <c r="O750" i="2"/>
  <c r="O906" i="2"/>
  <c r="V770" i="2"/>
  <c r="V926" i="2"/>
  <c r="K760" i="2"/>
  <c r="K916" i="2"/>
  <c r="Q773" i="2"/>
  <c r="Q929" i="2"/>
  <c r="J760" i="2"/>
  <c r="J916" i="2"/>
  <c r="G755" i="2"/>
  <c r="G911" i="2"/>
  <c r="G773" i="2"/>
  <c r="G929" i="2"/>
  <c r="Y779" i="2"/>
  <c r="Y935" i="2"/>
  <c r="Q749" i="2"/>
  <c r="Q905" i="2"/>
  <c r="L769" i="2"/>
  <c r="L925" i="2"/>
  <c r="W749" i="2"/>
  <c r="W905" i="2"/>
  <c r="M774" i="2"/>
  <c r="M930" i="2"/>
  <c r="G758" i="2"/>
  <c r="G914" i="2"/>
  <c r="Q771" i="2"/>
  <c r="Q927" i="2"/>
  <c r="I758" i="2"/>
  <c r="I914" i="2"/>
  <c r="H752" i="2"/>
  <c r="H908" i="2"/>
  <c r="K763" i="2"/>
  <c r="K919" i="2"/>
  <c r="K780" i="2"/>
  <c r="K936" i="2"/>
  <c r="J766" i="2"/>
  <c r="J922" i="2"/>
  <c r="M757" i="2"/>
  <c r="M913" i="2"/>
  <c r="S752" i="2"/>
  <c r="S908" i="2"/>
  <c r="P774" i="2"/>
  <c r="P930" i="2"/>
  <c r="G950" i="2"/>
  <c r="M782" i="2"/>
  <c r="M938" i="2"/>
  <c r="K950" i="2"/>
  <c r="X950" i="2"/>
  <c r="M772" i="2"/>
  <c r="M928" i="2"/>
  <c r="G769" i="2"/>
  <c r="G925" i="2"/>
  <c r="U748" i="2"/>
  <c r="U904" i="2"/>
  <c r="Q748" i="2"/>
  <c r="Q904" i="2"/>
  <c r="O765" i="2"/>
  <c r="O921" i="2"/>
  <c r="O781" i="2"/>
  <c r="O937" i="2"/>
  <c r="E775" i="2"/>
  <c r="E931" i="2"/>
  <c r="I748" i="2"/>
  <c r="I904" i="2"/>
  <c r="G764" i="2"/>
  <c r="G920" i="2"/>
  <c r="G752" i="2"/>
  <c r="G908" i="2"/>
  <c r="H754" i="2"/>
  <c r="H910" i="2"/>
  <c r="P773" i="2"/>
  <c r="P929" i="2"/>
  <c r="AW660" i="2"/>
  <c r="BB660" i="2" s="1"/>
  <c r="T754" i="2"/>
  <c r="T910" i="2"/>
  <c r="I749" i="2"/>
  <c r="I905" i="2"/>
  <c r="K750" i="2"/>
  <c r="K906" i="2"/>
  <c r="D749" i="2"/>
  <c r="D905" i="2"/>
  <c r="H758" i="2"/>
  <c r="H914" i="2"/>
  <c r="I761" i="2"/>
  <c r="I917" i="2"/>
  <c r="S751" i="2"/>
  <c r="S907" i="2"/>
  <c r="W756" i="2"/>
  <c r="W912" i="2"/>
  <c r="I752" i="2"/>
  <c r="I908" i="2"/>
  <c r="V754" i="2"/>
  <c r="V910" i="2"/>
  <c r="S761" i="2"/>
  <c r="S917" i="2"/>
  <c r="U773" i="2"/>
  <c r="U929" i="2"/>
  <c r="J749" i="2"/>
  <c r="J905" i="2"/>
  <c r="N762" i="2"/>
  <c r="N918" i="2"/>
  <c r="O758" i="2"/>
  <c r="O914" i="2"/>
  <c r="I755" i="2"/>
  <c r="I911" i="2"/>
  <c r="U785" i="2"/>
  <c r="U941" i="2"/>
  <c r="L754" i="2"/>
  <c r="L910" i="2"/>
  <c r="U756" i="2"/>
  <c r="U912" i="2"/>
  <c r="E765" i="2"/>
  <c r="E921" i="2"/>
  <c r="L760" i="2"/>
  <c r="L916" i="2"/>
  <c r="N752" i="2"/>
  <c r="N908" i="2"/>
  <c r="Q770" i="2"/>
  <c r="Q926" i="2"/>
  <c r="O757" i="2"/>
  <c r="O913" i="2"/>
  <c r="I759" i="2"/>
  <c r="I915" i="2"/>
  <c r="R751" i="2"/>
  <c r="R907" i="2"/>
  <c r="L761" i="2"/>
  <c r="L917" i="2"/>
  <c r="G761" i="2"/>
  <c r="G917" i="2"/>
  <c r="V760" i="2"/>
  <c r="V916" i="2"/>
  <c r="M765" i="2"/>
  <c r="M921" i="2"/>
  <c r="M755" i="2"/>
  <c r="M911" i="2"/>
  <c r="J767" i="2"/>
  <c r="J923" i="2"/>
  <c r="Q764" i="2"/>
  <c r="Q920" i="2"/>
  <c r="Q767" i="2"/>
  <c r="Q923" i="2"/>
  <c r="M784" i="2"/>
  <c r="M940" i="2"/>
  <c r="M759" i="2"/>
  <c r="M915" i="2"/>
  <c r="L774" i="2"/>
  <c r="L930" i="2"/>
  <c r="T772" i="2"/>
  <c r="T928" i="2"/>
  <c r="D770" i="2"/>
  <c r="D926" i="2"/>
  <c r="I950" i="2"/>
  <c r="J950" i="2"/>
  <c r="X764" i="2"/>
  <c r="X920" i="2"/>
  <c r="I769" i="2"/>
  <c r="I925" i="2"/>
  <c r="S950" i="2"/>
  <c r="G763" i="2"/>
  <c r="G919" i="2"/>
  <c r="A496" i="2"/>
  <c r="BA500" i="2"/>
  <c r="A497" i="2"/>
  <c r="BA501" i="2"/>
  <c r="A498" i="2"/>
  <c r="BA502" i="2"/>
  <c r="A499" i="2"/>
  <c r="BA503" i="2"/>
  <c r="AW832" i="2"/>
  <c r="BB832" i="2" s="1"/>
  <c r="AV807" i="2"/>
  <c r="BA807" i="2" s="1"/>
  <c r="BA696" i="2"/>
  <c r="U703" i="2"/>
  <c r="G706" i="2"/>
  <c r="AV808" i="2"/>
  <c r="BA808" i="2" s="1"/>
  <c r="AV658" i="2"/>
  <c r="BA658" i="2" s="1"/>
  <c r="AW816" i="2"/>
  <c r="BB816" i="2" s="1"/>
  <c r="AW657" i="2"/>
  <c r="BB657" i="2" s="1"/>
  <c r="L707" i="2"/>
  <c r="AV817" i="2"/>
  <c r="BA817" i="2" s="1"/>
  <c r="AV835" i="2"/>
  <c r="BA835" i="2" s="1"/>
  <c r="AW652" i="2"/>
  <c r="BB652" i="2" s="1"/>
  <c r="AW822" i="2"/>
  <c r="BB822" i="2" s="1"/>
  <c r="AW658" i="2"/>
  <c r="BB658" i="2" s="1"/>
  <c r="AW653" i="2"/>
  <c r="BB653" i="2" s="1"/>
  <c r="AW651" i="2"/>
  <c r="BB651" i="2" s="1"/>
  <c r="AV804" i="2"/>
  <c r="BA804" i="2" s="1"/>
  <c r="AW654" i="2"/>
  <c r="BB654" i="2" s="1"/>
  <c r="S700" i="2"/>
  <c r="AV654" i="2"/>
  <c r="BA654" i="2" s="1"/>
  <c r="AW800" i="2"/>
  <c r="BB800" i="2" s="1"/>
  <c r="AV652" i="2"/>
  <c r="BA652" i="2" s="1"/>
  <c r="AW798" i="2"/>
  <c r="BB798" i="2" s="1"/>
  <c r="AW805" i="2"/>
  <c r="BB805" i="2" s="1"/>
  <c r="AW807" i="2"/>
  <c r="BB807" i="2" s="1"/>
  <c r="AV800" i="2"/>
  <c r="BA800" i="2" s="1"/>
  <c r="AV651" i="2"/>
  <c r="BA651" i="2" s="1"/>
  <c r="AV798" i="2"/>
  <c r="BA798" i="2" s="1"/>
  <c r="AW801" i="2"/>
  <c r="BB801" i="2" s="1"/>
  <c r="F700" i="2"/>
  <c r="N701" i="2"/>
  <c r="AV653" i="2"/>
  <c r="BA653" i="2" s="1"/>
  <c r="AV660" i="2"/>
  <c r="BA660" i="2" s="1"/>
  <c r="AW804" i="2"/>
  <c r="BB804" i="2" s="1"/>
  <c r="AW661" i="2"/>
  <c r="BB661" i="2" s="1"/>
  <c r="AV801" i="2"/>
  <c r="BA801" i="2" s="1"/>
  <c r="AW799" i="2"/>
  <c r="BB799" i="2" s="1"/>
  <c r="AW655" i="2"/>
  <c r="BB655" i="2" s="1"/>
  <c r="AV802" i="2"/>
  <c r="BA802" i="2" s="1"/>
  <c r="AV803" i="2"/>
  <c r="BA803" i="2" s="1"/>
  <c r="AV797" i="2"/>
  <c r="BA797" i="2" s="1"/>
  <c r="AV805" i="2"/>
  <c r="BA805" i="2" s="1"/>
  <c r="AV659" i="2"/>
  <c r="BA659" i="2" s="1"/>
  <c r="AW797" i="2"/>
  <c r="BB797" i="2" s="1"/>
  <c r="AW803" i="2"/>
  <c r="BB803" i="2" s="1"/>
  <c r="V708" i="2"/>
  <c r="AW659" i="2"/>
  <c r="BB659" i="2" s="1"/>
  <c r="AV799" i="2"/>
  <c r="BA799" i="2" s="1"/>
  <c r="AV806" i="2"/>
  <c r="BA806" i="2" s="1"/>
  <c r="AW814" i="2"/>
  <c r="BB814" i="2" s="1"/>
  <c r="AW823" i="2"/>
  <c r="BB823" i="2" s="1"/>
  <c r="AV818" i="2"/>
  <c r="BA818" i="2" s="1"/>
  <c r="AW802" i="2"/>
  <c r="BB802" i="2" s="1"/>
  <c r="BB684" i="2"/>
  <c r="BB696" i="2" s="1"/>
  <c r="AW806" i="2"/>
  <c r="BB806" i="2" s="1"/>
  <c r="AW810" i="2"/>
  <c r="BB810" i="2" s="1"/>
  <c r="AV814" i="2"/>
  <c r="BA814" i="2" s="1"/>
  <c r="AW819" i="2"/>
  <c r="BB819" i="2" s="1"/>
  <c r="F908" i="2" l="1"/>
  <c r="N950" i="2"/>
  <c r="L950" i="2"/>
  <c r="D951" i="2" s="1"/>
  <c r="V756" i="2"/>
  <c r="V912" i="2"/>
  <c r="N749" i="2"/>
  <c r="N905" i="2"/>
  <c r="G754" i="2"/>
  <c r="G910" i="2"/>
  <c r="S748" i="2"/>
  <c r="S904" i="2"/>
  <c r="U751" i="2"/>
  <c r="U907" i="2"/>
  <c r="P950" i="2"/>
  <c r="D952" i="2" s="1"/>
  <c r="L755" i="2"/>
  <c r="L911" i="2"/>
  <c r="F748" i="2"/>
  <c r="F904" i="2"/>
  <c r="Q750" i="2"/>
  <c r="Q906" i="2"/>
  <c r="A495" i="2"/>
  <c r="BA499" i="2"/>
  <c r="A494" i="2"/>
  <c r="BA498" i="2"/>
  <c r="A493" i="2"/>
  <c r="BA497" i="2"/>
  <c r="A492" i="2"/>
  <c r="BA496" i="2"/>
  <c r="A489" i="2" l="1"/>
  <c r="BA493" i="2"/>
  <c r="A490" i="2"/>
  <c r="BA494" i="2"/>
  <c r="A488" i="2"/>
  <c r="BA492" i="2"/>
  <c r="A491" i="2"/>
  <c r="BA495" i="2"/>
  <c r="A485" i="2" l="1"/>
  <c r="BA489" i="2"/>
  <c r="A484" i="2"/>
  <c r="BA488" i="2"/>
  <c r="A487" i="2"/>
  <c r="BA491" i="2"/>
  <c r="A486" i="2"/>
  <c r="BA490" i="2"/>
  <c r="A480" i="2" l="1"/>
  <c r="BA484" i="2"/>
  <c r="A481" i="2"/>
  <c r="BA485" i="2"/>
  <c r="A482" i="2"/>
  <c r="BA486" i="2"/>
  <c r="A483" i="2"/>
  <c r="BA487" i="2"/>
  <c r="A479" i="2" l="1"/>
  <c r="BA483" i="2"/>
  <c r="A478" i="2"/>
  <c r="BA482" i="2"/>
  <c r="A477" i="2"/>
  <c r="BA481" i="2"/>
  <c r="A476" i="2"/>
  <c r="BA480" i="2"/>
  <c r="A474" i="2" l="1"/>
  <c r="BA478" i="2"/>
  <c r="A475" i="2"/>
  <c r="BA479" i="2"/>
  <c r="A472" i="2"/>
  <c r="BA476" i="2"/>
  <c r="A473" i="2"/>
  <c r="BA477" i="2"/>
  <c r="A470" i="2" l="1"/>
  <c r="BA470" i="2" s="1"/>
  <c r="BA474" i="2"/>
  <c r="A469" i="2"/>
  <c r="BA469" i="2" s="1"/>
  <c r="BA473" i="2"/>
  <c r="A468" i="2"/>
  <c r="BA468" i="2" s="1"/>
  <c r="BA472" i="2"/>
  <c r="A471" i="2"/>
  <c r="BA471" i="2" s="1"/>
  <c r="BA475" i="2"/>
</calcChain>
</file>

<file path=xl/sharedStrings.xml><?xml version="1.0" encoding="utf-8"?>
<sst xmlns="http://schemas.openxmlformats.org/spreadsheetml/2006/main" count="2320" uniqueCount="219">
  <si>
    <t>Pulpwood Stumpage</t>
  </si>
  <si>
    <t>Pine Sawtimber Timber Mart South Weights</t>
  </si>
  <si>
    <t>Pine Pulpwood (poletimber) Timber Mart South Weights</t>
  </si>
  <si>
    <t>Pine Saw</t>
  </si>
  <si>
    <t>Pine Pulp</t>
  </si>
  <si>
    <t>All-Commodities Producer Price Index</t>
  </si>
  <si>
    <t>Old Area 1</t>
  </si>
  <si>
    <t>Old Area 2</t>
  </si>
  <si>
    <t>Old Area 3</t>
  </si>
  <si>
    <t>Total Volume</t>
  </si>
  <si>
    <t>Consumer Price Index</t>
  </si>
  <si>
    <t>Northern</t>
  </si>
  <si>
    <t>Central</t>
  </si>
  <si>
    <t>Southwest</t>
  </si>
  <si>
    <t>North</t>
  </si>
  <si>
    <t>South</t>
  </si>
  <si>
    <t xml:space="preserve">North </t>
  </si>
  <si>
    <t>East</t>
  </si>
  <si>
    <t>Panhandle</t>
  </si>
  <si>
    <t xml:space="preserve">South </t>
  </si>
  <si>
    <t>Northwest</t>
  </si>
  <si>
    <t>Northeast</t>
  </si>
  <si>
    <t>Southeast</t>
  </si>
  <si>
    <t>West</t>
  </si>
  <si>
    <t>Far East</t>
  </si>
  <si>
    <t>Far Southeast</t>
  </si>
  <si>
    <t>State</t>
  </si>
  <si>
    <t>New Area</t>
  </si>
  <si>
    <t>Weight</t>
  </si>
  <si>
    <t>All Commodities, Urban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</si>
  <si>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</si>
  <si>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</si>
  <si>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</si>
  <si>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</si>
  <si>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</si>
  <si>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</si>
  <si>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</si>
  <si>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</si>
  <si>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</si>
  <si>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</si>
  <si>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</si>
  <si>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</si>
  <si>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</si>
  <si>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</si>
  <si>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</si>
  <si>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</si>
  <si>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</si>
  <si>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</si>
  <si>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</si>
  <si>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</si>
  <si>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</si>
  <si>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</si>
  <si>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</si>
  <si>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</si>
  <si>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</si>
  <si>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</si>
  <si>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</si>
  <si>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</si>
  <si>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</si>
  <si>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</si>
  <si>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</si>
  <si>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</si>
  <si>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</si>
  <si>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</si>
  <si>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</si>
  <si>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</si>
  <si>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</si>
  <si>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</si>
  <si>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</si>
  <si>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</si>
  <si>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</si>
  <si>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</si>
  <si>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</si>
  <si>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</si>
  <si>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</si>
  <si>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</si>
  <si>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</si>
  <si>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</si>
  <si>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</si>
  <si>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</si>
  <si>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</si>
  <si>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</si>
  <si>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</si>
  <si>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</si>
  <si>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</si>
  <si>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</si>
  <si>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</si>
  <si>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</si>
  <si>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</si>
  <si>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</si>
  <si>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</si>
  <si>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</si>
  <si>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</si>
  <si>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</si>
  <si>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</si>
  <si>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</si>
  <si>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</si>
  <si>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</si>
  <si>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</si>
  <si>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</si>
  <si>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</si>
  <si>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</si>
  <si>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</si>
  <si>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</si>
  <si>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Proxy New</t>
  </si>
  <si>
    <t>VA(2) Proxy New</t>
  </si>
  <si>
    <t>VA(1) New Proxy</t>
  </si>
  <si>
    <t>VA(2) New Proxy</t>
  </si>
  <si>
    <t>Month</t>
  </si>
  <si>
    <t>Mid-Month</t>
  </si>
  <si>
    <t>Quarterly Average</t>
  </si>
  <si>
    <t>Alabama</t>
  </si>
  <si>
    <t xml:space="preserve">                                   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</si>
  <si>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</si>
  <si>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</si>
  <si>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</si>
  <si>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</si>
  <si>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</si>
  <si>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</si>
  <si>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</si>
  <si>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</si>
  <si>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</si>
  <si>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</si>
  <si>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</si>
  <si>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</si>
  <si>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</si>
  <si>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</si>
  <si>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</si>
  <si>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</si>
  <si>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</si>
  <si>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</si>
  <si>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</si>
  <si>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</si>
  <si>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</si>
  <si>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</si>
  <si>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</si>
  <si>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</si>
  <si>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na</t>
  </si>
  <si>
    <t>feb</t>
  </si>
  <si>
    <t>may</t>
  </si>
  <si>
    <t>aug</t>
  </si>
  <si>
    <t>nov</t>
  </si>
  <si>
    <t>1997</t>
  </si>
  <si>
    <t>Source: Timber Mart South Quarterly and Monthly Data</t>
  </si>
  <si>
    <t>Note:  Definition of regions changes in 1992.</t>
  </si>
  <si>
    <t>Note: Prices in bold italics are statewide average prices, due to weak local market conditions</t>
  </si>
  <si>
    <t>All-Commodity Producer Price Indices</t>
  </si>
  <si>
    <t>West, Northwest</t>
  </si>
  <si>
    <t>Central, Far Southeast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</si>
  <si>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</si>
  <si>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</si>
  <si>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</si>
  <si>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</si>
  <si>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</si>
  <si>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</si>
  <si>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</si>
  <si>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</si>
  <si>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Average Annual</t>
  </si>
  <si>
    <t>Sawtimber</t>
  </si>
  <si>
    <t>Pulpwood</t>
  </si>
  <si>
    <t>PPI</t>
  </si>
  <si>
    <t>CPI</t>
  </si>
  <si>
    <t>S&amp;P500</t>
  </si>
  <si>
    <t>Southwide</t>
  </si>
  <si>
    <t>New State Weight</t>
  </si>
  <si>
    <t>New Southwide Weight</t>
  </si>
  <si>
    <t>Southwide Weight</t>
  </si>
  <si>
    <t>Producer Price Index</t>
  </si>
  <si>
    <t>All Commodities</t>
  </si>
  <si>
    <t>PPI Inflator Annual</t>
  </si>
  <si>
    <t>CPI Inflator Annual</t>
  </si>
  <si>
    <t>Based on 12-month Average Price Data</t>
  </si>
  <si>
    <t>All-Urban Consumer Price Index</t>
  </si>
  <si>
    <t>All-Urban Consumer Price Indices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</si>
  <si>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</si>
  <si>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</si>
  <si>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</si>
  <si>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</si>
  <si>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</si>
  <si>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</si>
  <si>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</si>
  <si>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</si>
  <si>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</si>
  <si>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</si>
  <si>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</si>
  <si>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</si>
  <si>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</si>
  <si>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</si>
  <si>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</si>
  <si>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</si>
  <si>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</si>
  <si>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</si>
  <si>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</si>
  <si>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</si>
  <si>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</si>
  <si>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</si>
  <si>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</si>
  <si>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Statewide Annual Weighted Averages (Real Prices, 2009 dollars)</t>
  </si>
  <si>
    <t>P</t>
  </si>
  <si>
    <t>Weighted Southwide Average</t>
  </si>
  <si>
    <t>[Excluding AR(2), TN(2)]</t>
  </si>
  <si>
    <t>[Excluding AR(2), TN(1), TN(2)]</t>
  </si>
  <si>
    <t>Southwide, Real</t>
  </si>
  <si>
    <t>Summarized Quarterly Data, 1977:1-2017:4 (three-month average observations)</t>
  </si>
  <si>
    <t>Summarized Quarterly Data, 1977:1-2017:4 (mid-month observations)</t>
  </si>
  <si>
    <t>CPI (1982 = 100)</t>
  </si>
  <si>
    <t>(2012 = 100)</t>
  </si>
  <si>
    <t>CPI Inflator as of October 2019</t>
  </si>
  <si>
    <t>2020Q1 YOY Change</t>
  </si>
  <si>
    <t>2020Q2 YOY Change</t>
  </si>
  <si>
    <t>Year:Quarter</t>
  </si>
  <si>
    <t>Weighted Southwide Average (Nominal $/mbf)</t>
  </si>
  <si>
    <t>Weighted Southwide Average (Nominal $/cord)</t>
  </si>
  <si>
    <t>Delivered Prices</t>
  </si>
  <si>
    <t>Delivered Price Divided by Stumpage Price</t>
  </si>
  <si>
    <t>Average Ratio, 2015-2020</t>
  </si>
  <si>
    <t>Saw</t>
  </si>
  <si>
    <t>Pulp</t>
  </si>
  <si>
    <t>Monthly and Quarterly Pine Sawtimber (Scribner Decimal C) and Pulpwood Stumpage Prices, 1977(Jan.)-2021:2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</si>
</sst>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"/>
    <numFmt numFmtId="166" formatCode="0.000"/>
    <numFmt numFmtId="167" formatCode="0.000000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sz val="10"/>
      <name val="Arial"/>
      <family val="2"/>
    </font>
    <font>
      <b/>
      <i/>
      <sz val="12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0"/>
      <color indexed="61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10" fillId="0" borderId="0" xfId="0" applyFont="1"/>
    <xf numFmtId="1" fontId="3" fillId="0" borderId="0" xfId="0" applyNumberFormat="1" applyFont="1"/>
    <xf numFmtId="0" fontId="11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2" fontId="10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/>
    <xf numFmtId="0" fontId="14" fillId="0" borderId="0" xfId="0" applyFont="1"/>
    <xf numFmtId="0" fontId="15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2" fontId="6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3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17" fillId="0" borderId="1" xfId="0" applyFont="1" applyBorder="1" applyAlignment="1">
      <alignment horizontal="centerContinuous"/>
    </xf>
    <xf numFmtId="2" fontId="17" fillId="0" borderId="1" xfId="0" applyNumberFormat="1" applyFont="1" applyBorder="1" applyAlignment="1">
      <alignment horizontal="centerContinuous"/>
    </xf>
    <xf numFmtId="2" fontId="6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164" fontId="5" fillId="0" borderId="0" xfId="0" applyNumberFormat="1" applyFont="1"/>
    <xf numFmtId="0" fontId="11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165" fontId="5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5" fillId="3" borderId="0" xfId="0" applyFont="1" applyFill="1"/>
    <xf numFmtId="166" fontId="6" fillId="0" borderId="0" xfId="0" applyNumberFormat="1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Price_Data!$BA$795:$BA$796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Price_Data!$A$797:$A$840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Price_Data!$BA$797:$BA$840</c:f>
              <c:numCache>
                <c:formatCode>General</c:formatCode>
                <c:ptCount val="44"/>
                <c:pt idx="0">
                  <c:v>371.25098753369264</c:v>
                </c:pt>
                <c:pt idx="1">
                  <c:v>419.42550662552202</c:v>
                </c:pt>
                <c:pt idx="2">
                  <c:v>457.49532594043876</c:v>
                </c:pt>
                <c:pt idx="3">
                  <c:v>350.91968153928735</c:v>
                </c:pt>
                <c:pt idx="4">
                  <c:v>367.59586065870701</c:v>
                </c:pt>
                <c:pt idx="5">
                  <c:v>302.58615274630608</c:v>
                </c:pt>
                <c:pt idx="6">
                  <c:v>342.98138278933777</c:v>
                </c:pt>
                <c:pt idx="7">
                  <c:v>321.60047567744641</c:v>
                </c:pt>
                <c:pt idx="8">
                  <c:v>264.66639396237088</c:v>
                </c:pt>
                <c:pt idx="9">
                  <c:v>250.52602883527925</c:v>
                </c:pt>
                <c:pt idx="10">
                  <c:v>233.47841505966144</c:v>
                </c:pt>
                <c:pt idx="11">
                  <c:v>257.63581285455456</c:v>
                </c:pt>
                <c:pt idx="12">
                  <c:v>253.93877524315769</c:v>
                </c:pt>
                <c:pt idx="13">
                  <c:v>253.52964152702478</c:v>
                </c:pt>
                <c:pt idx="14">
                  <c:v>240.61655550823824</c:v>
                </c:pt>
                <c:pt idx="15">
                  <c:v>283.94311608673632</c:v>
                </c:pt>
                <c:pt idx="16">
                  <c:v>331.57170436731008</c:v>
                </c:pt>
                <c:pt idx="17">
                  <c:v>398.35888688678381</c:v>
                </c:pt>
                <c:pt idx="18">
                  <c:v>414.44173669987208</c:v>
                </c:pt>
                <c:pt idx="19">
                  <c:v>360.45793446135866</c:v>
                </c:pt>
                <c:pt idx="20">
                  <c:v>437.8341279033715</c:v>
                </c:pt>
                <c:pt idx="21">
                  <c:v>449.86213105338339</c:v>
                </c:pt>
                <c:pt idx="22">
                  <c:v>414.16167635142756</c:v>
                </c:pt>
                <c:pt idx="23">
                  <c:v>405.5530626033941</c:v>
                </c:pt>
                <c:pt idx="24">
                  <c:v>348.5693241737477</c:v>
                </c:pt>
                <c:pt idx="25">
                  <c:v>360.41238369546062</c:v>
                </c:pt>
                <c:pt idx="26">
                  <c:v>343.97856107923593</c:v>
                </c:pt>
                <c:pt idx="27">
                  <c:v>359.84089951657006</c:v>
                </c:pt>
                <c:pt idx="28">
                  <c:v>365.54993191407493</c:v>
                </c:pt>
                <c:pt idx="29">
                  <c:v>335.74330298251459</c:v>
                </c:pt>
                <c:pt idx="30">
                  <c:v>317.68828595025525</c:v>
                </c:pt>
                <c:pt idx="31">
                  <c:v>255.77147707054405</c:v>
                </c:pt>
                <c:pt idx="32">
                  <c:v>222.27287588578591</c:v>
                </c:pt>
                <c:pt idx="33">
                  <c:v>225.64194403026121</c:v>
                </c:pt>
                <c:pt idx="34">
                  <c:v>185.78837277673625</c:v>
                </c:pt>
                <c:pt idx="35">
                  <c:v>177.90445709657442</c:v>
                </c:pt>
                <c:pt idx="36">
                  <c:v>184.64102056514886</c:v>
                </c:pt>
                <c:pt idx="37">
                  <c:v>187.25499251188839</c:v>
                </c:pt>
                <c:pt idx="38">
                  <c:v>188.0227823584535</c:v>
                </c:pt>
                <c:pt idx="39">
                  <c:v>177.30705606529568</c:v>
                </c:pt>
                <c:pt idx="40">
                  <c:v>164.90241423634484</c:v>
                </c:pt>
                <c:pt idx="41">
                  <c:v>164.76866102901664</c:v>
                </c:pt>
                <c:pt idx="42">
                  <c:v>153.20830846189324</c:v>
                </c:pt>
                <c:pt idx="43">
                  <c:v>147.24880992575552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C98-AAF7-24176994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3944"/>
        <c:axId val="724316496"/>
      </c:lineChart>
      <c:lineChart>
        <c:grouping val="standard"/>
        <c:varyColors val="0"/>
        <c:ser>
          <c:idx val="1"/>
          <c:order val="1"/>
          <c:tx>
            <c:strRef>
              <c:f>Price_Data!$BB$795:$BB$796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Price_Data!$A$797:$A$838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Price_Data!$BB$797:$BB$840</c:f>
              <c:numCache>
                <c:formatCode>General</c:formatCode>
                <c:ptCount val="44"/>
                <c:pt idx="0">
                  <c:v>39.901571227822856</c:v>
                </c:pt>
                <c:pt idx="1">
                  <c:v>39.482619889352968</c:v>
                </c:pt>
                <c:pt idx="2">
                  <c:v>40.309098215466143</c:v>
                </c:pt>
                <c:pt idx="3">
                  <c:v>39.928388415416919</c:v>
                </c:pt>
                <c:pt idx="4">
                  <c:v>38.891691746982211</c:v>
                </c:pt>
                <c:pt idx="5">
                  <c:v>40.899074382657901</c:v>
                </c:pt>
                <c:pt idx="6">
                  <c:v>40.907221815442952</c:v>
                </c:pt>
                <c:pt idx="7">
                  <c:v>41.00496270324637</c:v>
                </c:pt>
                <c:pt idx="8">
                  <c:v>36.670754415589244</c:v>
                </c:pt>
                <c:pt idx="9">
                  <c:v>33.022692125554087</c:v>
                </c:pt>
                <c:pt idx="10">
                  <c:v>30.448014682771539</c:v>
                </c:pt>
                <c:pt idx="11">
                  <c:v>31.329833017444056</c:v>
                </c:pt>
                <c:pt idx="12">
                  <c:v>35.739691730811536</c:v>
                </c:pt>
                <c:pt idx="13">
                  <c:v>35.916548844898038</c:v>
                </c:pt>
                <c:pt idx="14">
                  <c:v>36.657125876476023</c:v>
                </c:pt>
                <c:pt idx="15">
                  <c:v>39.572959970057575</c:v>
                </c:pt>
                <c:pt idx="16">
                  <c:v>44.686512669752865</c:v>
                </c:pt>
                <c:pt idx="17">
                  <c:v>39.396230002949387</c:v>
                </c:pt>
                <c:pt idx="18">
                  <c:v>41.731355526301961</c:v>
                </c:pt>
                <c:pt idx="19">
                  <c:v>39.399053169859769</c:v>
                </c:pt>
                <c:pt idx="20">
                  <c:v>44.15768534288955</c:v>
                </c:pt>
                <c:pt idx="21">
                  <c:v>44.661211291422219</c:v>
                </c:pt>
                <c:pt idx="22">
                  <c:v>36.379825770951527</c:v>
                </c:pt>
                <c:pt idx="23">
                  <c:v>29.872580813085811</c:v>
                </c:pt>
                <c:pt idx="24">
                  <c:v>23.910641112285887</c:v>
                </c:pt>
                <c:pt idx="25">
                  <c:v>21.822600155691038</c:v>
                </c:pt>
                <c:pt idx="26">
                  <c:v>24.060723192845114</c:v>
                </c:pt>
                <c:pt idx="27">
                  <c:v>22.164223680854111</c:v>
                </c:pt>
                <c:pt idx="28">
                  <c:v>23.187385422457673</c:v>
                </c:pt>
                <c:pt idx="29">
                  <c:v>20.470993153839913</c:v>
                </c:pt>
                <c:pt idx="30">
                  <c:v>22.441330260930229</c:v>
                </c:pt>
                <c:pt idx="31">
                  <c:v>25.109278710524123</c:v>
                </c:pt>
                <c:pt idx="32">
                  <c:v>24.097603290009612</c:v>
                </c:pt>
                <c:pt idx="33">
                  <c:v>27.852172159232047</c:v>
                </c:pt>
                <c:pt idx="34">
                  <c:v>22.931505570691716</c:v>
                </c:pt>
                <c:pt idx="35">
                  <c:v>24.736888943248541</c:v>
                </c:pt>
                <c:pt idx="36">
                  <c:v>27.581690434553277</c:v>
                </c:pt>
                <c:pt idx="37">
                  <c:v>28.934238231472765</c:v>
                </c:pt>
                <c:pt idx="38">
                  <c:v>28.157626309392416</c:v>
                </c:pt>
                <c:pt idx="39">
                  <c:v>28.133460919656532</c:v>
                </c:pt>
                <c:pt idx="40">
                  <c:v>25.982580713734965</c:v>
                </c:pt>
                <c:pt idx="41">
                  <c:v>24.731188512929545</c:v>
                </c:pt>
                <c:pt idx="42">
                  <c:v>23.548665291330764</c:v>
                </c:pt>
                <c:pt idx="43">
                  <c:v>21.996027033980184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C98-AAF7-24176994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6888"/>
        <c:axId val="724319240"/>
      </c:lineChart>
      <c:catAx>
        <c:axId val="7243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496"/>
        <c:crosses val="autoZero"/>
        <c:auto val="1"/>
        <c:lblAlgn val="ctr"/>
        <c:lblOffset val="100"/>
        <c:noMultiLvlLbl val="0"/>
      </c:catAx>
      <c:valAx>
        <c:axId val="724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Southern Pine Sawtimber Stumpage Price (2012 $/mbf)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23944"/>
        <c:crosses val="autoZero"/>
        <c:crossBetween val="between"/>
      </c:valAx>
      <c:valAx>
        <c:axId val="724319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Southern Pine Pulpwood Stumpage Price (2012</a:t>
                </a:r>
                <a:r>
                  <a:rPr lang="en-US" b="1" baseline="0">
                    <a:solidFill>
                      <a:srgbClr val="C00000"/>
                    </a:solidFill>
                  </a:rPr>
                  <a:t> $/cord)</a:t>
                </a:r>
                <a:endParaRPr lang="en-US" b="1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888"/>
        <c:crosses val="max"/>
        <c:crossBetween val="between"/>
      </c:valAx>
      <c:catAx>
        <c:axId val="72431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31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Price_Data!$BA$795:$BA$796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Price_Data!$A$820:$A$840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Price_Data!$BA$820:$BA$840</c:f>
              <c:numCache>
                <c:formatCode>General</c:formatCode>
                <c:ptCount val="21"/>
                <c:pt idx="0">
                  <c:v>405.5530626033941</c:v>
                </c:pt>
                <c:pt idx="1">
                  <c:v>348.5693241737477</c:v>
                </c:pt>
                <c:pt idx="2">
                  <c:v>360.41238369546062</c:v>
                </c:pt>
                <c:pt idx="3">
                  <c:v>343.97856107923593</c:v>
                </c:pt>
                <c:pt idx="4">
                  <c:v>359.84089951657006</c:v>
                </c:pt>
                <c:pt idx="5">
                  <c:v>365.54993191407493</c:v>
                </c:pt>
                <c:pt idx="6">
                  <c:v>335.74330298251459</c:v>
                </c:pt>
                <c:pt idx="7">
                  <c:v>317.68828595025525</c:v>
                </c:pt>
                <c:pt idx="8">
                  <c:v>255.77147707054405</c:v>
                </c:pt>
                <c:pt idx="9">
                  <c:v>222.27287588578591</c:v>
                </c:pt>
                <c:pt idx="10">
                  <c:v>225.64194403026121</c:v>
                </c:pt>
                <c:pt idx="11">
                  <c:v>185.78837277673625</c:v>
                </c:pt>
                <c:pt idx="12">
                  <c:v>177.90445709657442</c:v>
                </c:pt>
                <c:pt idx="13">
                  <c:v>184.64102056514886</c:v>
                </c:pt>
                <c:pt idx="14">
                  <c:v>187.25499251188839</c:v>
                </c:pt>
                <c:pt idx="15">
                  <c:v>188.0227823584535</c:v>
                </c:pt>
                <c:pt idx="16">
                  <c:v>177.30705606529568</c:v>
                </c:pt>
                <c:pt idx="17">
                  <c:v>164.90241423634484</c:v>
                </c:pt>
                <c:pt idx="18">
                  <c:v>164.76866102901664</c:v>
                </c:pt>
                <c:pt idx="19">
                  <c:v>153.20830846189324</c:v>
                </c:pt>
                <c:pt idx="20">
                  <c:v>147.24880992575552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1-4E0C-AC91-8E333BFD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3944"/>
        <c:axId val="724316496"/>
      </c:lineChart>
      <c:lineChart>
        <c:grouping val="standard"/>
        <c:varyColors val="0"/>
        <c:ser>
          <c:idx val="1"/>
          <c:order val="1"/>
          <c:tx>
            <c:strRef>
              <c:f>Price_Data!$BB$795:$BB$796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Price_Data!$A$820:$A$840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Price_Data!$BB$820:$BB$840</c:f>
              <c:numCache>
                <c:formatCode>General</c:formatCode>
                <c:ptCount val="21"/>
                <c:pt idx="0">
                  <c:v>29.872580813085811</c:v>
                </c:pt>
                <c:pt idx="1">
                  <c:v>23.910641112285887</c:v>
                </c:pt>
                <c:pt idx="2">
                  <c:v>21.822600155691038</c:v>
                </c:pt>
                <c:pt idx="3">
                  <c:v>24.060723192845114</c:v>
                </c:pt>
                <c:pt idx="4">
                  <c:v>22.164223680854111</c:v>
                </c:pt>
                <c:pt idx="5">
                  <c:v>23.187385422457673</c:v>
                </c:pt>
                <c:pt idx="6">
                  <c:v>20.470993153839913</c:v>
                </c:pt>
                <c:pt idx="7">
                  <c:v>22.441330260930229</c:v>
                </c:pt>
                <c:pt idx="8">
                  <c:v>25.109278710524123</c:v>
                </c:pt>
                <c:pt idx="9">
                  <c:v>24.097603290009612</c:v>
                </c:pt>
                <c:pt idx="10">
                  <c:v>27.852172159232047</c:v>
                </c:pt>
                <c:pt idx="11">
                  <c:v>22.931505570691716</c:v>
                </c:pt>
                <c:pt idx="12">
                  <c:v>24.736888943248541</c:v>
                </c:pt>
                <c:pt idx="13">
                  <c:v>27.581690434553277</c:v>
                </c:pt>
                <c:pt idx="14">
                  <c:v>28.934238231472765</c:v>
                </c:pt>
                <c:pt idx="15">
                  <c:v>28.157626309392416</c:v>
                </c:pt>
                <c:pt idx="16">
                  <c:v>28.133460919656532</c:v>
                </c:pt>
                <c:pt idx="17">
                  <c:v>25.982580713734965</c:v>
                </c:pt>
                <c:pt idx="18">
                  <c:v>24.731188512929545</c:v>
                </c:pt>
                <c:pt idx="19">
                  <c:v>23.548665291330764</c:v>
                </c:pt>
                <c:pt idx="20">
                  <c:v>21.996027033980184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1-4E0C-AC91-8E333BFD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6888"/>
        <c:axId val="724319240"/>
      </c:lineChart>
      <c:catAx>
        <c:axId val="7243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496"/>
        <c:crosses val="autoZero"/>
        <c:auto val="1"/>
        <c:lblAlgn val="ctr"/>
        <c:lblOffset val="100"/>
        <c:noMultiLvlLbl val="0"/>
      </c:catAx>
      <c:valAx>
        <c:axId val="724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Southern Pine Sawtimber Stumpage Price (2012 $/mbf)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23944"/>
        <c:crosses val="autoZero"/>
        <c:crossBetween val="between"/>
      </c:valAx>
      <c:valAx>
        <c:axId val="724319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Southern Pine Pulpwood Stumpage Price (2012</a:t>
                </a:r>
                <a:r>
                  <a:rPr lang="en-US" b="1" baseline="0">
                    <a:solidFill>
                      <a:srgbClr val="C00000"/>
                    </a:solidFill>
                  </a:rPr>
                  <a:t> $/cord)</a:t>
                </a:r>
                <a:endParaRPr lang="en-US" b="1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6888"/>
        <c:crosses val="max"/>
        <c:crossBetween val="between"/>
      </c:valAx>
      <c:catAx>
        <c:axId val="72431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31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3333672417544"/>
          <c:y val="5.0000002119276347E-2"/>
          <c:w val="0.40333334359063067"/>
          <c:h val="0.78333336653532948"/>
        </c:manualLayout>
      </c:layout>
      <c:lineChart>
        <c:grouping val="standard"/>
        <c:varyColors val="0"/>
        <c:ser>
          <c:idx val="0"/>
          <c:order val="0"/>
          <c:tx>
            <c:strRef>
              <c:f>Price_Data!$E$280:$E$282</c:f>
              <c:strCache>
                <c:ptCount val="3"/>
                <c:pt idx="0">
                  <c:v>Pine Saw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Price_Data!$E$283:$E$414</c:f>
              <c:numCache>
                <c:formatCode>0.00</c:formatCode>
                <c:ptCount val="132"/>
                <c:pt idx="0">
                  <c:v>100.97635438491469</c:v>
                </c:pt>
                <c:pt idx="1">
                  <c:v>111.5015264890751</c:v>
                </c:pt>
                <c:pt idx="2">
                  <c:v>116.46453157737203</c:v>
                </c:pt>
                <c:pt idx="3">
                  <c:v>110.97635438491469</c:v>
                </c:pt>
                <c:pt idx="4">
                  <c:v>128.23226578868599</c:v>
                </c:pt>
                <c:pt idx="5">
                  <c:v>108.23226578868602</c:v>
                </c:pt>
                <c:pt idx="6">
                  <c:v>148.23226578868602</c:v>
                </c:pt>
                <c:pt idx="7">
                  <c:v>155.48817719245733</c:v>
                </c:pt>
                <c:pt idx="8">
                  <c:v>169.13463035019453</c:v>
                </c:pt>
                <c:pt idx="9">
                  <c:v>166.9393594732116</c:v>
                </c:pt>
                <c:pt idx="10">
                  <c:v>171.84172403472013</c:v>
                </c:pt>
                <c:pt idx="11">
                  <c:v>161.27955701885662</c:v>
                </c:pt>
                <c:pt idx="12">
                  <c:v>146.03699491170306</c:v>
                </c:pt>
                <c:pt idx="13">
                  <c:v>115.48817719245733</c:v>
                </c:pt>
                <c:pt idx="14">
                  <c:v>118.23226578868602</c:v>
                </c:pt>
                <c:pt idx="15">
                  <c:v>134.62280754265188</c:v>
                </c:pt>
                <c:pt idx="16">
                  <c:v>128.6464531577372</c:v>
                </c:pt>
                <c:pt idx="17">
                  <c:v>157.39054175396586</c:v>
                </c:pt>
                <c:pt idx="18">
                  <c:v>176.13463035019453</c:v>
                </c:pt>
                <c:pt idx="19">
                  <c:v>163.23226578868599</c:v>
                </c:pt>
                <c:pt idx="20">
                  <c:v>120.48817719245734</c:v>
                </c:pt>
                <c:pt idx="21">
                  <c:v>165.17162526189762</c:v>
                </c:pt>
                <c:pt idx="22">
                  <c:v>158.03699491170306</c:v>
                </c:pt>
                <c:pt idx="23">
                  <c:v>153.46453157737201</c:v>
                </c:pt>
                <c:pt idx="24">
                  <c:v>159.48817719245733</c:v>
                </c:pt>
                <c:pt idx="25">
                  <c:v>190.68344806944026</c:v>
                </c:pt>
                <c:pt idx="26">
                  <c:v>188.09763543849147</c:v>
                </c:pt>
                <c:pt idx="27">
                  <c:v>200.9393594732116</c:v>
                </c:pt>
                <c:pt idx="28">
                  <c:v>176.07398982340615</c:v>
                </c:pt>
                <c:pt idx="29">
                  <c:v>170.97635438491469</c:v>
                </c:pt>
                <c:pt idx="30">
                  <c:v>177.74408859622866</c:v>
                </c:pt>
                <c:pt idx="31">
                  <c:v>161.62280754265188</c:v>
                </c:pt>
                <c:pt idx="32">
                  <c:v>171.72044298114335</c:v>
                </c:pt>
                <c:pt idx="33">
                  <c:v>129.87871894642319</c:v>
                </c:pt>
                <c:pt idx="34">
                  <c:v>152.58581263094879</c:v>
                </c:pt>
                <c:pt idx="35">
                  <c:v>150.87871894642319</c:v>
                </c:pt>
                <c:pt idx="36">
                  <c:v>179.62280754265188</c:v>
                </c:pt>
                <c:pt idx="37">
                  <c:v>147.68344806944026</c:v>
                </c:pt>
                <c:pt idx="38">
                  <c:v>146.20862017360071</c:v>
                </c:pt>
                <c:pt idx="39">
                  <c:v>139.20862017360071</c:v>
                </c:pt>
                <c:pt idx="40">
                  <c:v>124.42753666566895</c:v>
                </c:pt>
                <c:pt idx="41">
                  <c:v>125.26926070038908</c:v>
                </c:pt>
                <c:pt idx="42">
                  <c:v>148.6464531577372</c:v>
                </c:pt>
                <c:pt idx="43">
                  <c:v>171.87871894642319</c:v>
                </c:pt>
                <c:pt idx="44">
                  <c:v>177.54881771924573</c:v>
                </c:pt>
                <c:pt idx="45">
                  <c:v>164.20862017360071</c:v>
                </c:pt>
                <c:pt idx="46">
                  <c:v>138.97635438491469</c:v>
                </c:pt>
                <c:pt idx="47">
                  <c:v>157.32990122717746</c:v>
                </c:pt>
                <c:pt idx="48">
                  <c:v>174.99999999999997</c:v>
                </c:pt>
                <c:pt idx="49">
                  <c:v>180.2929063154744</c:v>
                </c:pt>
                <c:pt idx="50">
                  <c:v>182.58581263094879</c:v>
                </c:pt>
                <c:pt idx="51">
                  <c:v>168.46453157737204</c:v>
                </c:pt>
                <c:pt idx="52">
                  <c:v>164.86536964980542</c:v>
                </c:pt>
                <c:pt idx="53">
                  <c:v>186.26926070038908</c:v>
                </c:pt>
                <c:pt idx="54">
                  <c:v>170.96300508829688</c:v>
                </c:pt>
                <c:pt idx="55">
                  <c:v>173.74408859622866</c:v>
                </c:pt>
                <c:pt idx="56">
                  <c:v>162.6464531577372</c:v>
                </c:pt>
                <c:pt idx="57">
                  <c:v>159.90236456150851</c:v>
                </c:pt>
                <c:pt idx="58">
                  <c:v>170.86536964980542</c:v>
                </c:pt>
                <c:pt idx="59">
                  <c:v>189.09763543849147</c:v>
                </c:pt>
                <c:pt idx="60">
                  <c:v>210</c:v>
                </c:pt>
                <c:pt idx="61">
                  <c:v>186</c:v>
                </c:pt>
                <c:pt idx="62">
                  <c:v>178</c:v>
                </c:pt>
                <c:pt idx="63">
                  <c:v>203</c:v>
                </c:pt>
                <c:pt idx="64">
                  <c:v>249</c:v>
                </c:pt>
                <c:pt idx="65">
                  <c:v>274</c:v>
                </c:pt>
                <c:pt idx="66">
                  <c:v>248</c:v>
                </c:pt>
                <c:pt idx="67">
                  <c:v>299</c:v>
                </c:pt>
                <c:pt idx="68">
                  <c:v>395</c:v>
                </c:pt>
                <c:pt idx="69">
                  <c:v>340</c:v>
                </c:pt>
                <c:pt idx="70">
                  <c:v>343</c:v>
                </c:pt>
                <c:pt idx="71">
                  <c:v>363</c:v>
                </c:pt>
                <c:pt idx="72">
                  <c:v>356</c:v>
                </c:pt>
                <c:pt idx="73">
                  <c:v>374</c:v>
                </c:pt>
                <c:pt idx="74">
                  <c:v>312</c:v>
                </c:pt>
                <c:pt idx="75">
                  <c:v>224</c:v>
                </c:pt>
                <c:pt idx="76">
                  <c:v>251</c:v>
                </c:pt>
                <c:pt idx="77">
                  <c:v>235</c:v>
                </c:pt>
                <c:pt idx="78">
                  <c:v>277</c:v>
                </c:pt>
                <c:pt idx="79">
                  <c:v>311</c:v>
                </c:pt>
                <c:pt idx="80">
                  <c:v>347</c:v>
                </c:pt>
                <c:pt idx="81">
                  <c:v>381</c:v>
                </c:pt>
                <c:pt idx="82">
                  <c:v>393</c:v>
                </c:pt>
                <c:pt idx="83">
                  <c:v>437</c:v>
                </c:pt>
                <c:pt idx="84">
                  <c:v>412</c:v>
                </c:pt>
                <c:pt idx="85">
                  <c:v>407</c:v>
                </c:pt>
                <c:pt idx="86">
                  <c:v>370</c:v>
                </c:pt>
                <c:pt idx="87">
                  <c:v>386</c:v>
                </c:pt>
                <c:pt idx="88">
                  <c:v>369</c:v>
                </c:pt>
                <c:pt idx="89">
                  <c:v>350</c:v>
                </c:pt>
                <c:pt idx="90">
                  <c:v>370</c:v>
                </c:pt>
                <c:pt idx="91">
                  <c:v>376</c:v>
                </c:pt>
                <c:pt idx="92">
                  <c:v>424</c:v>
                </c:pt>
                <c:pt idx="93">
                  <c:v>380</c:v>
                </c:pt>
                <c:pt idx="94">
                  <c:v>353</c:v>
                </c:pt>
                <c:pt idx="95">
                  <c:v>336</c:v>
                </c:pt>
                <c:pt idx="96">
                  <c:v>285</c:v>
                </c:pt>
                <c:pt idx="97">
                  <c:v>351</c:v>
                </c:pt>
                <c:pt idx="98">
                  <c:v>338</c:v>
                </c:pt>
                <c:pt idx="99">
                  <c:v>341</c:v>
                </c:pt>
                <c:pt idx="100">
                  <c:v>353</c:v>
                </c:pt>
                <c:pt idx="101">
                  <c:v>347</c:v>
                </c:pt>
                <c:pt idx="102">
                  <c:v>330</c:v>
                </c:pt>
                <c:pt idx="103">
                  <c:v>341</c:v>
                </c:pt>
                <c:pt idx="104">
                  <c:v>357</c:v>
                </c:pt>
                <c:pt idx="105">
                  <c:v>335</c:v>
                </c:pt>
                <c:pt idx="106">
                  <c:v>368</c:v>
                </c:pt>
                <c:pt idx="107">
                  <c:v>376</c:v>
                </c:pt>
                <c:pt idx="108">
                  <c:v>369</c:v>
                </c:pt>
                <c:pt idx="109">
                  <c:v>384</c:v>
                </c:pt>
                <c:pt idx="110">
                  <c:v>379</c:v>
                </c:pt>
                <c:pt idx="111">
                  <c:v>344</c:v>
                </c:pt>
                <c:pt idx="112">
                  <c:v>354</c:v>
                </c:pt>
                <c:pt idx="113">
                  <c:v>399</c:v>
                </c:pt>
                <c:pt idx="114">
                  <c:v>351</c:v>
                </c:pt>
                <c:pt idx="115">
                  <c:v>365</c:v>
                </c:pt>
                <c:pt idx="116">
                  <c:v>384</c:v>
                </c:pt>
                <c:pt idx="117">
                  <c:v>364</c:v>
                </c:pt>
                <c:pt idx="118">
                  <c:v>320</c:v>
                </c:pt>
                <c:pt idx="119">
                  <c:v>315</c:v>
                </c:pt>
                <c:pt idx="120">
                  <c:v>336</c:v>
                </c:pt>
                <c:pt idx="121">
                  <c:v>286</c:v>
                </c:pt>
                <c:pt idx="122">
                  <c:v>277</c:v>
                </c:pt>
                <c:pt idx="123">
                  <c:v>296</c:v>
                </c:pt>
                <c:pt idx="124">
                  <c:v>268</c:v>
                </c:pt>
                <c:pt idx="125">
                  <c:v>279</c:v>
                </c:pt>
                <c:pt idx="126">
                  <c:v>257</c:v>
                </c:pt>
                <c:pt idx="127">
                  <c:v>279</c:v>
                </c:pt>
                <c:pt idx="128">
                  <c:v>230</c:v>
                </c:pt>
                <c:pt idx="129">
                  <c:v>195</c:v>
                </c:pt>
                <c:pt idx="130">
                  <c:v>216</c:v>
                </c:pt>
                <c:pt idx="13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B-4FDD-B729-EE76A24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7080"/>
        <c:axId val="724320024"/>
      </c:lineChart>
      <c:lineChart>
        <c:grouping val="standard"/>
        <c:varyColors val="0"/>
        <c:ser>
          <c:idx val="1"/>
          <c:order val="1"/>
          <c:tx>
            <c:strRef>
              <c:f>Price_Data!$AA$280:$AA$282</c:f>
              <c:strCache>
                <c:ptCount val="3"/>
                <c:pt idx="0">
                  <c:v>Pine Pulp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val>
            <c:numRef>
              <c:f>Price_Data!$AA$283:$AA$414</c:f>
              <c:numCache>
                <c:formatCode>0.00</c:formatCode>
                <c:ptCount val="132"/>
                <c:pt idx="0">
                  <c:v>11.617230098146131</c:v>
                </c:pt>
                <c:pt idx="1">
                  <c:v>12.617230098146129</c:v>
                </c:pt>
                <c:pt idx="2">
                  <c:v>12.355507088331517</c:v>
                </c:pt>
                <c:pt idx="3">
                  <c:v>12.140676117775355</c:v>
                </c:pt>
                <c:pt idx="4">
                  <c:v>13.140676117775355</c:v>
                </c:pt>
                <c:pt idx="5">
                  <c:v>12.617230098146129</c:v>
                </c:pt>
                <c:pt idx="6">
                  <c:v>14.44929116684842</c:v>
                </c:pt>
                <c:pt idx="7">
                  <c:v>14.949291166848418</c:v>
                </c:pt>
                <c:pt idx="8">
                  <c:v>14.949291166848418</c:v>
                </c:pt>
                <c:pt idx="9">
                  <c:v>15.449291166848418</c:v>
                </c:pt>
                <c:pt idx="10">
                  <c:v>15.925845147219192</c:v>
                </c:pt>
                <c:pt idx="11">
                  <c:v>14.093784078516904</c:v>
                </c:pt>
                <c:pt idx="12">
                  <c:v>15.617230098146131</c:v>
                </c:pt>
                <c:pt idx="13">
                  <c:v>15.617230098146131</c:v>
                </c:pt>
                <c:pt idx="14">
                  <c:v>16.664122137404583</c:v>
                </c:pt>
                <c:pt idx="15">
                  <c:v>17.949291166848418</c:v>
                </c:pt>
                <c:pt idx="16">
                  <c:v>17.617230098146131</c:v>
                </c:pt>
                <c:pt idx="17">
                  <c:v>17.617230098146131</c:v>
                </c:pt>
                <c:pt idx="18">
                  <c:v>19.187568157033809</c:v>
                </c:pt>
                <c:pt idx="19">
                  <c:v>19.187568157033809</c:v>
                </c:pt>
                <c:pt idx="20">
                  <c:v>20.234460196292257</c:v>
                </c:pt>
                <c:pt idx="21">
                  <c:v>21.140676117775357</c:v>
                </c:pt>
                <c:pt idx="22">
                  <c:v>17.783260632497274</c:v>
                </c:pt>
                <c:pt idx="23">
                  <c:v>16.212922573609596</c:v>
                </c:pt>
                <c:pt idx="24">
                  <c:v>16.332061068702291</c:v>
                </c:pt>
                <c:pt idx="25">
                  <c:v>18.308615049073065</c:v>
                </c:pt>
                <c:pt idx="26">
                  <c:v>18.630861504907308</c:v>
                </c:pt>
                <c:pt idx="27">
                  <c:v>20.523446019629226</c:v>
                </c:pt>
                <c:pt idx="28">
                  <c:v>20.332061068702291</c:v>
                </c:pt>
                <c:pt idx="29">
                  <c:v>18.261723009814617</c:v>
                </c:pt>
                <c:pt idx="30">
                  <c:v>16.832061068702291</c:v>
                </c:pt>
                <c:pt idx="31">
                  <c:v>17.308615049073065</c:v>
                </c:pt>
                <c:pt idx="32">
                  <c:v>21.046892039258452</c:v>
                </c:pt>
                <c:pt idx="33">
                  <c:v>18.046892039258452</c:v>
                </c:pt>
                <c:pt idx="34">
                  <c:v>19.785169029443839</c:v>
                </c:pt>
                <c:pt idx="35">
                  <c:v>19.476553980370774</c:v>
                </c:pt>
                <c:pt idx="36">
                  <c:v>20</c:v>
                </c:pt>
                <c:pt idx="37">
                  <c:v>20.570338058887678</c:v>
                </c:pt>
                <c:pt idx="38">
                  <c:v>18.832061068702291</c:v>
                </c:pt>
                <c:pt idx="39">
                  <c:v>19.320338058887678</c:v>
                </c:pt>
                <c:pt idx="40">
                  <c:v>15.378953107960744</c:v>
                </c:pt>
                <c:pt idx="41">
                  <c:v>15.852344601962924</c:v>
                </c:pt>
                <c:pt idx="42">
                  <c:v>19.738276990185387</c:v>
                </c:pt>
                <c:pt idx="43">
                  <c:v>19.093784078516904</c:v>
                </c:pt>
                <c:pt idx="44">
                  <c:v>18.593784078516904</c:v>
                </c:pt>
                <c:pt idx="45">
                  <c:v>14.927753544165759</c:v>
                </c:pt>
                <c:pt idx="46">
                  <c:v>15.261723009814613</c:v>
                </c:pt>
                <c:pt idx="47">
                  <c:v>16.476553980370774</c:v>
                </c:pt>
                <c:pt idx="48">
                  <c:v>17.455179934569248</c:v>
                </c:pt>
                <c:pt idx="49">
                  <c:v>17.546892039258452</c:v>
                </c:pt>
                <c:pt idx="50">
                  <c:v>18.261723009814617</c:v>
                </c:pt>
                <c:pt idx="51">
                  <c:v>16.486575790621593</c:v>
                </c:pt>
                <c:pt idx="52">
                  <c:v>23.097600872410034</c:v>
                </c:pt>
                <c:pt idx="53">
                  <c:v>26.976553980370774</c:v>
                </c:pt>
                <c:pt idx="54">
                  <c:v>25.218647764449294</c:v>
                </c:pt>
                <c:pt idx="55">
                  <c:v>24</c:v>
                </c:pt>
                <c:pt idx="56">
                  <c:v>27.381243184296622</c:v>
                </c:pt>
                <c:pt idx="57">
                  <c:v>18.953107960741548</c:v>
                </c:pt>
                <c:pt idx="58">
                  <c:v>24.929661941112325</c:v>
                </c:pt>
                <c:pt idx="59">
                  <c:v>26.308615049073065</c:v>
                </c:pt>
                <c:pt idx="60">
                  <c:v>23.5</c:v>
                </c:pt>
                <c:pt idx="61">
                  <c:v>25.08</c:v>
                </c:pt>
                <c:pt idx="62">
                  <c:v>24.5</c:v>
                </c:pt>
                <c:pt idx="63">
                  <c:v>26.82</c:v>
                </c:pt>
                <c:pt idx="64">
                  <c:v>26.75</c:v>
                </c:pt>
                <c:pt idx="65">
                  <c:v>28.67</c:v>
                </c:pt>
                <c:pt idx="66">
                  <c:v>28.65</c:v>
                </c:pt>
                <c:pt idx="67">
                  <c:v>32.659999999999997</c:v>
                </c:pt>
                <c:pt idx="68">
                  <c:v>33.5</c:v>
                </c:pt>
                <c:pt idx="69">
                  <c:v>29.04</c:v>
                </c:pt>
                <c:pt idx="70">
                  <c:v>33.67</c:v>
                </c:pt>
                <c:pt idx="71">
                  <c:v>30.67</c:v>
                </c:pt>
                <c:pt idx="72">
                  <c:v>34.68</c:v>
                </c:pt>
                <c:pt idx="73">
                  <c:v>34.33</c:v>
                </c:pt>
                <c:pt idx="74">
                  <c:v>34.840000000000003</c:v>
                </c:pt>
                <c:pt idx="75">
                  <c:v>26.14</c:v>
                </c:pt>
                <c:pt idx="76">
                  <c:v>29.17</c:v>
                </c:pt>
                <c:pt idx="77">
                  <c:v>27.39</c:v>
                </c:pt>
                <c:pt idx="78">
                  <c:v>29.55</c:v>
                </c:pt>
                <c:pt idx="79">
                  <c:v>30.44</c:v>
                </c:pt>
                <c:pt idx="80">
                  <c:v>32.35</c:v>
                </c:pt>
                <c:pt idx="81">
                  <c:v>31.78</c:v>
                </c:pt>
                <c:pt idx="82">
                  <c:v>32.119999999999997</c:v>
                </c:pt>
                <c:pt idx="83">
                  <c:v>35.799999999999997</c:v>
                </c:pt>
                <c:pt idx="84">
                  <c:v>39.17</c:v>
                </c:pt>
                <c:pt idx="85">
                  <c:v>34.49</c:v>
                </c:pt>
                <c:pt idx="86">
                  <c:v>32.96</c:v>
                </c:pt>
                <c:pt idx="87">
                  <c:v>30.97</c:v>
                </c:pt>
                <c:pt idx="88">
                  <c:v>29.55</c:v>
                </c:pt>
                <c:pt idx="89">
                  <c:v>27.38</c:v>
                </c:pt>
                <c:pt idx="90">
                  <c:v>27.08</c:v>
                </c:pt>
                <c:pt idx="91">
                  <c:v>27.6</c:v>
                </c:pt>
                <c:pt idx="92">
                  <c:v>26.6</c:v>
                </c:pt>
                <c:pt idx="93">
                  <c:v>23.33</c:v>
                </c:pt>
                <c:pt idx="94">
                  <c:v>19.14</c:v>
                </c:pt>
                <c:pt idx="95">
                  <c:v>18.440000000000001</c:v>
                </c:pt>
                <c:pt idx="96">
                  <c:v>17.190000000000001</c:v>
                </c:pt>
                <c:pt idx="97">
                  <c:v>19.39</c:v>
                </c:pt>
                <c:pt idx="98">
                  <c:v>17.649999999999999</c:v>
                </c:pt>
                <c:pt idx="99">
                  <c:v>17.88</c:v>
                </c:pt>
                <c:pt idx="100">
                  <c:v>18.8</c:v>
                </c:pt>
                <c:pt idx="101">
                  <c:v>14.73</c:v>
                </c:pt>
                <c:pt idx="102">
                  <c:v>14.73</c:v>
                </c:pt>
                <c:pt idx="103">
                  <c:v>18</c:v>
                </c:pt>
                <c:pt idx="104">
                  <c:v>20.77</c:v>
                </c:pt>
                <c:pt idx="105">
                  <c:v>19.22</c:v>
                </c:pt>
                <c:pt idx="106">
                  <c:v>23.84</c:v>
                </c:pt>
                <c:pt idx="107">
                  <c:v>23.24</c:v>
                </c:pt>
                <c:pt idx="108">
                  <c:v>23.3</c:v>
                </c:pt>
                <c:pt idx="109">
                  <c:v>21.17</c:v>
                </c:pt>
                <c:pt idx="110">
                  <c:v>19.989999999999998</c:v>
                </c:pt>
                <c:pt idx="111">
                  <c:v>16.940000000000001</c:v>
                </c:pt>
                <c:pt idx="112">
                  <c:v>19.47</c:v>
                </c:pt>
                <c:pt idx="113">
                  <c:v>20.76</c:v>
                </c:pt>
                <c:pt idx="114">
                  <c:v>20.07</c:v>
                </c:pt>
                <c:pt idx="115">
                  <c:v>23.16</c:v>
                </c:pt>
                <c:pt idx="116">
                  <c:v>20.6</c:v>
                </c:pt>
                <c:pt idx="117">
                  <c:v>21.48</c:v>
                </c:pt>
                <c:pt idx="118">
                  <c:v>15.02</c:v>
                </c:pt>
                <c:pt idx="119">
                  <c:v>18.75</c:v>
                </c:pt>
                <c:pt idx="120">
                  <c:v>23.47</c:v>
                </c:pt>
                <c:pt idx="121">
                  <c:v>18.21</c:v>
                </c:pt>
                <c:pt idx="122">
                  <c:v>17.71</c:v>
                </c:pt>
                <c:pt idx="123">
                  <c:v>20.43</c:v>
                </c:pt>
                <c:pt idx="124">
                  <c:v>26.01</c:v>
                </c:pt>
                <c:pt idx="125">
                  <c:v>21.49</c:v>
                </c:pt>
                <c:pt idx="126">
                  <c:v>27.47</c:v>
                </c:pt>
                <c:pt idx="127">
                  <c:v>26.63</c:v>
                </c:pt>
                <c:pt idx="128">
                  <c:v>23.74</c:v>
                </c:pt>
                <c:pt idx="129">
                  <c:v>23.9</c:v>
                </c:pt>
                <c:pt idx="130">
                  <c:v>22.32</c:v>
                </c:pt>
                <c:pt idx="131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FDD-B729-EE76A24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0808"/>
        <c:axId val="724321592"/>
      </c:lineChart>
      <c:catAx>
        <c:axId val="7243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024"/>
        <c:crosses val="autoZero"/>
        <c:auto val="1"/>
        <c:lblAlgn val="ctr"/>
        <c:lblOffset val="100"/>
        <c:noMultiLvlLbl val="0"/>
      </c:catAx>
      <c:valAx>
        <c:axId val="72432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7080"/>
        <c:crosses val="autoZero"/>
        <c:crossBetween val="between"/>
      </c:valAx>
      <c:catAx>
        <c:axId val="724320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21592"/>
        <c:crosses val="autoZero"/>
        <c:auto val="1"/>
        <c:lblAlgn val="ctr"/>
        <c:lblOffset val="100"/>
        <c:noMultiLvlLbl val="0"/>
      </c:catAx>
      <c:valAx>
        <c:axId val="7243215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8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5591533316399964"/>
          <c:y val="0.35125560917788506"/>
          <c:w val="0.99139988146642954"/>
          <c:h val="0.637995089323512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Southern Pine</a:t>
            </a:r>
            <a:r>
              <a:rPr lang="en-US" b="1" baseline="0"/>
              <a:t> Sawtimber and Southern Pine Pulpwood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Price_Data!$BB$465:$BB$466</c:f>
              <c:strCache>
                <c:ptCount val="2"/>
                <c:pt idx="0">
                  <c:v>Pine Saw</c:v>
                </c:pt>
                <c:pt idx="1">
                  <c:v>Weighted Southwide Average (Nominal $/mbf)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Price_Data!$BB$467:$BB$643</c:f>
              <c:numCache>
                <c:formatCode>0.00</c:formatCode>
                <c:ptCount val="177"/>
                <c:pt idx="1">
                  <c:v>84.755786722725489</c:v>
                </c:pt>
                <c:pt idx="2">
                  <c:v>94.657922295749287</c:v>
                </c:pt>
                <c:pt idx="3">
                  <c:v>101.02140123412762</c:v>
                </c:pt>
                <c:pt idx="4">
                  <c:v>101.50564886529484</c:v>
                </c:pt>
                <c:pt idx="5">
                  <c:v>107.16180633459561</c:v>
                </c:pt>
                <c:pt idx="6">
                  <c:v>109.59229510318079</c:v>
                </c:pt>
                <c:pt idx="7">
                  <c:v>117.82640432604528</c:v>
                </c:pt>
                <c:pt idx="8">
                  <c:v>130.14496655670837</c:v>
                </c:pt>
                <c:pt idx="9">
                  <c:v>142.97857182859869</c:v>
                </c:pt>
                <c:pt idx="10">
                  <c:v>139.5773398110473</c:v>
                </c:pt>
                <c:pt idx="11">
                  <c:v>138.24836098314927</c:v>
                </c:pt>
                <c:pt idx="12">
                  <c:v>142.30518352138157</c:v>
                </c:pt>
                <c:pt idx="13">
                  <c:v>137.18241457112561</c:v>
                </c:pt>
                <c:pt idx="14">
                  <c:v>119.41057567810951</c:v>
                </c:pt>
                <c:pt idx="15">
                  <c:v>113.89666698810896</c:v>
                </c:pt>
                <c:pt idx="16">
                  <c:v>118.85303238456474</c:v>
                </c:pt>
                <c:pt idx="17">
                  <c:v>121.28614239325179</c:v>
                </c:pt>
                <c:pt idx="18">
                  <c:v>143.2710759956548</c:v>
                </c:pt>
                <c:pt idx="19">
                  <c:v>153.87859326906235</c:v>
                </c:pt>
                <c:pt idx="20">
                  <c:v>148.82182021942305</c:v>
                </c:pt>
                <c:pt idx="21">
                  <c:v>128.38058504047055</c:v>
                </c:pt>
                <c:pt idx="22">
                  <c:v>129.71563402195008</c:v>
                </c:pt>
                <c:pt idx="23">
                  <c:v>128.58966331564102</c:v>
                </c:pt>
                <c:pt idx="24">
                  <c:v>122.22388290071522</c:v>
                </c:pt>
                <c:pt idx="25">
                  <c:v>129.31213983448453</c:v>
                </c:pt>
                <c:pt idx="26">
                  <c:v>145.3883442079248</c:v>
                </c:pt>
                <c:pt idx="27">
                  <c:v>150.78159176700106</c:v>
                </c:pt>
                <c:pt idx="28">
                  <c:v>150.10928942981522</c:v>
                </c:pt>
                <c:pt idx="29">
                  <c:v>145.05702982199173</c:v>
                </c:pt>
                <c:pt idx="30">
                  <c:v>145.14927083676889</c:v>
                </c:pt>
                <c:pt idx="31">
                  <c:v>139.61492164154808</c:v>
                </c:pt>
                <c:pt idx="32">
                  <c:v>131.54871696522468</c:v>
                </c:pt>
                <c:pt idx="33">
                  <c:v>135.50501149495312</c:v>
                </c:pt>
                <c:pt idx="34">
                  <c:v>122.22137264026341</c:v>
                </c:pt>
                <c:pt idx="35">
                  <c:v>109.90457086018883</c:v>
                </c:pt>
                <c:pt idx="36">
                  <c:v>108.72232440103447</c:v>
                </c:pt>
                <c:pt idx="37">
                  <c:v>126.95671792144589</c:v>
                </c:pt>
                <c:pt idx="38">
                  <c:v>119.60703478878324</c:v>
                </c:pt>
                <c:pt idx="39">
                  <c:v>110.3766718198769</c:v>
                </c:pt>
                <c:pt idx="40">
                  <c:v>102.48137722432318</c:v>
                </c:pt>
                <c:pt idx="41">
                  <c:v>104.89723697178896</c:v>
                </c:pt>
                <c:pt idx="42">
                  <c:v>111.39108578341138</c:v>
                </c:pt>
                <c:pt idx="43">
                  <c:v>113.55414636517308</c:v>
                </c:pt>
                <c:pt idx="44">
                  <c:v>132.32908540161219</c:v>
                </c:pt>
                <c:pt idx="45">
                  <c:v>141.62639333715788</c:v>
                </c:pt>
                <c:pt idx="46">
                  <c:v>126.5999944770802</c:v>
                </c:pt>
                <c:pt idx="47">
                  <c:v>122.97919553477912</c:v>
                </c:pt>
                <c:pt idx="48">
                  <c:v>124.24280293491958</c:v>
                </c:pt>
                <c:pt idx="49">
                  <c:v>133.5874689811119</c:v>
                </c:pt>
                <c:pt idx="50">
                  <c:v>130.93277847061577</c:v>
                </c:pt>
                <c:pt idx="51">
                  <c:v>133.14690384402795</c:v>
                </c:pt>
                <c:pt idx="52">
                  <c:v>134.88990676253519</c:v>
                </c:pt>
                <c:pt idx="53">
                  <c:v>137.84704170947035</c:v>
                </c:pt>
                <c:pt idx="54">
                  <c:v>145.3076327244242</c:v>
                </c:pt>
                <c:pt idx="55">
                  <c:v>136.86637452636649</c:v>
                </c:pt>
                <c:pt idx="56">
                  <c:v>141.70006622948222</c:v>
                </c:pt>
                <c:pt idx="57">
                  <c:v>133.0429242981559</c:v>
                </c:pt>
                <c:pt idx="58">
                  <c:v>134.97361405172433</c:v>
                </c:pt>
                <c:pt idx="59">
                  <c:v>141.24675909550484</c:v>
                </c:pt>
                <c:pt idx="60">
                  <c:v>145.95404030496434</c:v>
                </c:pt>
                <c:pt idx="61">
                  <c:v>155.46146552956313</c:v>
                </c:pt>
                <c:pt idx="62">
                  <c:v>172.44341559864694</c:v>
                </c:pt>
                <c:pt idx="63">
                  <c:v>170.71759969507841</c:v>
                </c:pt>
                <c:pt idx="64">
                  <c:v>175.75756348563536</c:v>
                </c:pt>
                <c:pt idx="65">
                  <c:v>207.00305636285674</c:v>
                </c:pt>
                <c:pt idx="66">
                  <c:v>207.28253847253328</c:v>
                </c:pt>
                <c:pt idx="67">
                  <c:v>179.57026775930251</c:v>
                </c:pt>
                <c:pt idx="68">
                  <c:v>204.54292486540567</c:v>
                </c:pt>
                <c:pt idx="69">
                  <c:v>238.00293725284675</c:v>
                </c:pt>
                <c:pt idx="70">
                  <c:v>234.6462265948831</c:v>
                </c:pt>
                <c:pt idx="71">
                  <c:v>242.22345276097002</c:v>
                </c:pt>
                <c:pt idx="72">
                  <c:v>267.3886464338463</c:v>
                </c:pt>
                <c:pt idx="73">
                  <c:v>286.92437943684786</c:v>
                </c:pt>
                <c:pt idx="74">
                  <c:v>286.34970460717523</c:v>
                </c:pt>
                <c:pt idx="75">
                  <c:v>242.47931773786269</c:v>
                </c:pt>
                <c:pt idx="76">
                  <c:v>236.01759969507842</c:v>
                </c:pt>
                <c:pt idx="77">
                  <c:v>237.65859021392163</c:v>
                </c:pt>
                <c:pt idx="78">
                  <c:v>220.8207013197389</c:v>
                </c:pt>
                <c:pt idx="79">
                  <c:v>227.31719472104436</c:v>
                </c:pt>
                <c:pt idx="80">
                  <c:v>260.8425580065749</c:v>
                </c:pt>
                <c:pt idx="81">
                  <c:v>288.53081137738815</c:v>
                </c:pt>
                <c:pt idx="82">
                  <c:v>285.17066082233555</c:v>
                </c:pt>
                <c:pt idx="83">
                  <c:v>284.70788508266236</c:v>
                </c:pt>
                <c:pt idx="84">
                  <c:v>314.48177140406881</c:v>
                </c:pt>
                <c:pt idx="85">
                  <c:v>340.0495569107627</c:v>
                </c:pt>
                <c:pt idx="86">
                  <c:v>318.83122588022297</c:v>
                </c:pt>
                <c:pt idx="87">
                  <c:v>279.65570060507883</c:v>
                </c:pt>
                <c:pt idx="88">
                  <c:v>283.97275715851163</c:v>
                </c:pt>
                <c:pt idx="89">
                  <c:v>277.7324693887274</c:v>
                </c:pt>
                <c:pt idx="90">
                  <c:v>281.92655915003098</c:v>
                </c:pt>
                <c:pt idx="91">
                  <c:v>290.38656677307159</c:v>
                </c:pt>
                <c:pt idx="92">
                  <c:v>301.46866215636766</c:v>
                </c:pt>
                <c:pt idx="93">
                  <c:v>315.84155986469108</c:v>
                </c:pt>
                <c:pt idx="94">
                  <c:v>296.3647172328362</c:v>
                </c:pt>
                <c:pt idx="95">
                  <c:v>281.04989280099102</c:v>
                </c:pt>
                <c:pt idx="96">
                  <c:v>263.23386535804468</c:v>
                </c:pt>
                <c:pt idx="97">
                  <c:v>249.6146124160274</c:v>
                </c:pt>
                <c:pt idx="98">
                  <c:v>256.05138644051647</c:v>
                </c:pt>
                <c:pt idx="99">
                  <c:v>260.71062461289245</c:v>
                </c:pt>
                <c:pt idx="100">
                  <c:v>262.71289723188335</c:v>
                </c:pt>
                <c:pt idx="101">
                  <c:v>272.37371480299203</c:v>
                </c:pt>
                <c:pt idx="102">
                  <c:v>266.77914145504792</c:v>
                </c:pt>
                <c:pt idx="103">
                  <c:v>258.44089523083517</c:v>
                </c:pt>
                <c:pt idx="104">
                  <c:v>272.23402020105772</c:v>
                </c:pt>
                <c:pt idx="105">
                  <c:v>260.55866882652822</c:v>
                </c:pt>
                <c:pt idx="106">
                  <c:v>264.40290390204393</c:v>
                </c:pt>
                <c:pt idx="107">
                  <c:v>255.9823431321168</c:v>
                </c:pt>
                <c:pt idx="108">
                  <c:v>273.7297941779027</c:v>
                </c:pt>
                <c:pt idx="109">
                  <c:v>277.26375720615562</c:v>
                </c:pt>
                <c:pt idx="110">
                  <c:v>278.36430749440177</c:v>
                </c:pt>
                <c:pt idx="111">
                  <c:v>276.9878388679785</c:v>
                </c:pt>
                <c:pt idx="112">
                  <c:v>285.88640001905765</c:v>
                </c:pt>
                <c:pt idx="113">
                  <c:v>299.51684453761499</c:v>
                </c:pt>
                <c:pt idx="114">
                  <c:v>302.56491495545282</c:v>
                </c:pt>
                <c:pt idx="115">
                  <c:v>287.19208156653485</c:v>
                </c:pt>
                <c:pt idx="116">
                  <c:v>293.01909333460389</c:v>
                </c:pt>
                <c:pt idx="117">
                  <c:v>304.86800466911239</c:v>
                </c:pt>
                <c:pt idx="118">
                  <c:v>278.85394968793173</c:v>
                </c:pt>
                <c:pt idx="119">
                  <c:v>274.76364047834579</c:v>
                </c:pt>
                <c:pt idx="120">
                  <c:v>264.80784696745917</c:v>
                </c:pt>
                <c:pt idx="121">
                  <c:v>285.14955691076284</c:v>
                </c:pt>
                <c:pt idx="122">
                  <c:v>271.33485635332795</c:v>
                </c:pt>
                <c:pt idx="123">
                  <c:v>275.3437562532755</c:v>
                </c:pt>
                <c:pt idx="124">
                  <c:v>269.77677593024919</c:v>
                </c:pt>
                <c:pt idx="125">
                  <c:v>249.65161513173567</c:v>
                </c:pt>
                <c:pt idx="126">
                  <c:v>228.89374672447477</c:v>
                </c:pt>
                <c:pt idx="127">
                  <c:v>216.83053504216497</c:v>
                </c:pt>
                <c:pt idx="128">
                  <c:v>216.395214159798</c:v>
                </c:pt>
                <c:pt idx="129">
                  <c:v>202.87821954357042</c:v>
                </c:pt>
                <c:pt idx="130">
                  <c:v>194.49753204059272</c:v>
                </c:pt>
                <c:pt idx="131">
                  <c:v>191.25966220401165</c:v>
                </c:pt>
                <c:pt idx="132">
                  <c:v>197.79496641097717</c:v>
                </c:pt>
                <c:pt idx="133">
                  <c:v>208.12572776216112</c:v>
                </c:pt>
                <c:pt idx="134">
                  <c:v>214.13057553956835</c:v>
                </c:pt>
                <c:pt idx="135">
                  <c:v>206.86746629186717</c:v>
                </c:pt>
                <c:pt idx="136">
                  <c:v>188.37378388679787</c:v>
                </c:pt>
                <c:pt idx="137">
                  <c:v>193.42921053885365</c:v>
                </c:pt>
                <c:pt idx="138">
                  <c:v>172.62840773738625</c:v>
                </c:pt>
                <c:pt idx="139">
                  <c:v>159.86394301777119</c:v>
                </c:pt>
                <c:pt idx="140">
                  <c:v>171.01514602887229</c:v>
                </c:pt>
                <c:pt idx="141">
                  <c:v>178.10855209871841</c:v>
                </c:pt>
                <c:pt idx="142">
                  <c:v>165.93629043784844</c:v>
                </c:pt>
                <c:pt idx="143">
                  <c:v>166.41024822526083</c:v>
                </c:pt>
                <c:pt idx="144">
                  <c:v>169.91981990566489</c:v>
                </c:pt>
                <c:pt idx="145">
                  <c:v>179.19499023297919</c:v>
                </c:pt>
                <c:pt idx="146">
                  <c:v>180.74172185430464</c:v>
                </c:pt>
                <c:pt idx="147">
                  <c:v>176.70468816999383</c:v>
                </c:pt>
                <c:pt idx="148">
                  <c:v>180.85675353756733</c:v>
                </c:pt>
                <c:pt idx="149">
                  <c:v>187.99907808852257</c:v>
                </c:pt>
                <c:pt idx="150">
                  <c:v>184.12799323455144</c:v>
                </c:pt>
                <c:pt idx="151">
                  <c:v>178.21223498022775</c:v>
                </c:pt>
                <c:pt idx="152">
                  <c:v>188.17395302301205</c:v>
                </c:pt>
                <c:pt idx="153">
                  <c:v>189.06947210443568</c:v>
                </c:pt>
                <c:pt idx="154">
                  <c:v>184.72936061746626</c:v>
                </c:pt>
                <c:pt idx="155">
                  <c:v>183.8656653485159</c:v>
                </c:pt>
                <c:pt idx="156">
                  <c:v>180.59352756205632</c:v>
                </c:pt>
                <c:pt idx="157">
                  <c:v>179.53804611939589</c:v>
                </c:pt>
                <c:pt idx="158">
                  <c:v>177.93299109057128</c:v>
                </c:pt>
                <c:pt idx="159">
                  <c:v>176.1821692315022</c:v>
                </c:pt>
                <c:pt idx="160">
                  <c:v>171.92899614083569</c:v>
                </c:pt>
                <c:pt idx="161">
                  <c:v>169.70916908857018</c:v>
                </c:pt>
                <c:pt idx="162">
                  <c:v>164.86741864786316</c:v>
                </c:pt>
                <c:pt idx="163">
                  <c:v>166.83514221735194</c:v>
                </c:pt>
                <c:pt idx="164">
                  <c:v>168.09357282386011</c:v>
                </c:pt>
                <c:pt idx="165">
                  <c:v>171.55706560579353</c:v>
                </c:pt>
                <c:pt idx="166">
                  <c:v>171.08182143027304</c:v>
                </c:pt>
                <c:pt idx="167">
                  <c:v>171.55461432178765</c:v>
                </c:pt>
                <c:pt idx="168">
                  <c:v>170.70309686026013</c:v>
                </c:pt>
                <c:pt idx="169">
                  <c:v>168.58486702558483</c:v>
                </c:pt>
                <c:pt idx="170">
                  <c:v>163.18378674543808</c:v>
                </c:pt>
                <c:pt idx="171">
                  <c:v>156.9797108008957</c:v>
                </c:pt>
                <c:pt idx="172">
                  <c:v>158.61171327838389</c:v>
                </c:pt>
                <c:pt idx="173">
                  <c:v>161.39447091333554</c:v>
                </c:pt>
                <c:pt idx="174">
                  <c:v>155.53536137977036</c:v>
                </c:pt>
                <c:pt idx="175">
                  <c:v>153.97627566820717</c:v>
                </c:pt>
                <c:pt idx="176">
                  <c:v>162.94140263947784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4A38-8FD1-CAEF8CAA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08559"/>
        <c:axId val="906674831"/>
      </c:lineChart>
      <c:lineChart>
        <c:grouping val="standard"/>
        <c:varyColors val="0"/>
        <c:ser>
          <c:idx val="1"/>
          <c:order val="1"/>
          <c:tx>
            <c:strRef>
              <c:f>Price_Data!$BC$465:$BC$466</c:f>
              <c:strCache>
                <c:ptCount val="2"/>
                <c:pt idx="0">
                  <c:v>Pine Pulp</c:v>
                </c:pt>
                <c:pt idx="1">
                  <c:v>Weighted Southwide Average (Nominal $/cord)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Price_Data!$BC$467:$BC$643</c:f>
              <c:numCache>
                <c:formatCode>0.00</c:formatCode>
                <c:ptCount val="177"/>
                <c:pt idx="1">
                  <c:v>10.27306015071442</c:v>
                </c:pt>
                <c:pt idx="2">
                  <c:v>10.38116411471356</c:v>
                </c:pt>
                <c:pt idx="3">
                  <c:v>10.09422717217574</c:v>
                </c:pt>
                <c:pt idx="4">
                  <c:v>9.789401584113504</c:v>
                </c:pt>
                <c:pt idx="5">
                  <c:v>9.9597355328149373</c:v>
                </c:pt>
                <c:pt idx="6">
                  <c:v>10.273276344632523</c:v>
                </c:pt>
                <c:pt idx="7">
                  <c:v>10.734797955936425</c:v>
                </c:pt>
                <c:pt idx="8">
                  <c:v>12.158000148194279</c:v>
                </c:pt>
                <c:pt idx="9">
                  <c:v>12.3268853827797</c:v>
                </c:pt>
                <c:pt idx="10">
                  <c:v>12.129487123355627</c:v>
                </c:pt>
                <c:pt idx="11">
                  <c:v>12.25615866367559</c:v>
                </c:pt>
                <c:pt idx="12">
                  <c:v>12.513166288637017</c:v>
                </c:pt>
                <c:pt idx="13">
                  <c:v>13.021172239094859</c:v>
                </c:pt>
                <c:pt idx="14">
                  <c:v>13.426872337251691</c:v>
                </c:pt>
                <c:pt idx="15">
                  <c:v>14.638763927976109</c:v>
                </c:pt>
                <c:pt idx="16">
                  <c:v>14.587085205911833</c:v>
                </c:pt>
                <c:pt idx="17">
                  <c:v>14.512954073247029</c:v>
                </c:pt>
                <c:pt idx="18">
                  <c:v>14.659303190038031</c:v>
                </c:pt>
                <c:pt idx="19">
                  <c:v>15.226728579661176</c:v>
                </c:pt>
                <c:pt idx="20">
                  <c:v>15.638365423976964</c:v>
                </c:pt>
                <c:pt idx="21">
                  <c:v>16.237161551856563</c:v>
                </c:pt>
                <c:pt idx="22">
                  <c:v>17.406021770697045</c:v>
                </c:pt>
                <c:pt idx="23">
                  <c:v>17.326698932275324</c:v>
                </c:pt>
                <c:pt idx="24">
                  <c:v>16.299022732874022</c:v>
                </c:pt>
                <c:pt idx="25">
                  <c:v>17.023373162616089</c:v>
                </c:pt>
                <c:pt idx="26">
                  <c:v>17.295754407381867</c:v>
                </c:pt>
                <c:pt idx="27">
                  <c:v>17.281512738104375</c:v>
                </c:pt>
                <c:pt idx="28">
                  <c:v>17.312726734295499</c:v>
                </c:pt>
                <c:pt idx="29">
                  <c:v>17.8558040316091</c:v>
                </c:pt>
                <c:pt idx="30">
                  <c:v>18.033692628081507</c:v>
                </c:pt>
                <c:pt idx="31">
                  <c:v>17.943415242786838</c:v>
                </c:pt>
                <c:pt idx="32">
                  <c:v>18.3028278042963</c:v>
                </c:pt>
                <c:pt idx="33">
                  <c:v>19.089792629370002</c:v>
                </c:pt>
                <c:pt idx="34">
                  <c:v>17.067979660805022</c:v>
                </c:pt>
                <c:pt idx="35">
                  <c:v>14.915886036292477</c:v>
                </c:pt>
                <c:pt idx="36">
                  <c:v>14.833648182258564</c:v>
                </c:pt>
                <c:pt idx="37">
                  <c:v>15.991819395859405</c:v>
                </c:pt>
                <c:pt idx="38">
                  <c:v>16.180255014483009</c:v>
                </c:pt>
                <c:pt idx="39">
                  <c:v>14.061656505830099</c:v>
                </c:pt>
                <c:pt idx="40">
                  <c:v>13.825127172243315</c:v>
                </c:pt>
                <c:pt idx="41">
                  <c:v>13.48838630841445</c:v>
                </c:pt>
                <c:pt idx="42">
                  <c:v>14.400967403001181</c:v>
                </c:pt>
                <c:pt idx="43">
                  <c:v>14.506600073965476</c:v>
                </c:pt>
                <c:pt idx="44">
                  <c:v>15.426317460434033</c:v>
                </c:pt>
                <c:pt idx="45">
                  <c:v>16.014787582432266</c:v>
                </c:pt>
                <c:pt idx="46">
                  <c:v>15.529583099671827</c:v>
                </c:pt>
                <c:pt idx="47">
                  <c:v>14.662324342115655</c:v>
                </c:pt>
                <c:pt idx="48">
                  <c:v>15.205647486516442</c:v>
                </c:pt>
                <c:pt idx="49">
                  <c:v>17.636680085424324</c:v>
                </c:pt>
                <c:pt idx="50">
                  <c:v>17.542962742665036</c:v>
                </c:pt>
                <c:pt idx="51">
                  <c:v>18.817785111740612</c:v>
                </c:pt>
                <c:pt idx="52">
                  <c:v>19.780226696562945</c:v>
                </c:pt>
                <c:pt idx="53">
                  <c:v>19.664651241533853</c:v>
                </c:pt>
                <c:pt idx="54">
                  <c:v>20.832266122765976</c:v>
                </c:pt>
                <c:pt idx="55">
                  <c:v>20.066492802922063</c:v>
                </c:pt>
                <c:pt idx="56">
                  <c:v>20.626458037048106</c:v>
                </c:pt>
                <c:pt idx="57">
                  <c:v>20.570713428149421</c:v>
                </c:pt>
                <c:pt idx="58">
                  <c:v>20.023079209301958</c:v>
                </c:pt>
                <c:pt idx="59">
                  <c:v>21.066808533450029</c:v>
                </c:pt>
                <c:pt idx="60">
                  <c:v>22.471306218232993</c:v>
                </c:pt>
                <c:pt idx="61">
                  <c:v>22.726125244618402</c:v>
                </c:pt>
                <c:pt idx="62">
                  <c:v>22.550714285714289</c:v>
                </c:pt>
                <c:pt idx="63">
                  <c:v>24.232913894324859</c:v>
                </c:pt>
                <c:pt idx="64">
                  <c:v>23.239297455968693</c:v>
                </c:pt>
                <c:pt idx="65">
                  <c:v>28.562744944553163</c:v>
                </c:pt>
                <c:pt idx="66">
                  <c:v>28.854358773646453</c:v>
                </c:pt>
                <c:pt idx="67">
                  <c:v>26.452112198303983</c:v>
                </c:pt>
                <c:pt idx="68">
                  <c:v>24.669654272667977</c:v>
                </c:pt>
                <c:pt idx="69">
                  <c:v>26.791099804305286</c:v>
                </c:pt>
                <c:pt idx="70">
                  <c:v>22.440094585779523</c:v>
                </c:pt>
                <c:pt idx="71">
                  <c:v>24.202898891063278</c:v>
                </c:pt>
                <c:pt idx="72">
                  <c:v>23.357865622961516</c:v>
                </c:pt>
                <c:pt idx="73">
                  <c:v>27.753340508806268</c:v>
                </c:pt>
                <c:pt idx="74">
                  <c:v>27.436519895629488</c:v>
                </c:pt>
                <c:pt idx="75">
                  <c:v>25.919241356816705</c:v>
                </c:pt>
                <c:pt idx="76">
                  <c:v>24.769754729288984</c:v>
                </c:pt>
                <c:pt idx="77">
                  <c:v>25.992697325505546</c:v>
                </c:pt>
                <c:pt idx="78">
                  <c:v>23.94624200913243</c:v>
                </c:pt>
                <c:pt idx="79">
                  <c:v>23.394773646444886</c:v>
                </c:pt>
                <c:pt idx="80">
                  <c:v>26.169891063274633</c:v>
                </c:pt>
                <c:pt idx="81">
                  <c:v>29.186015655577297</c:v>
                </c:pt>
                <c:pt idx="82">
                  <c:v>26.831968688845404</c:v>
                </c:pt>
                <c:pt idx="83">
                  <c:v>27.924097847358127</c:v>
                </c:pt>
                <c:pt idx="84">
                  <c:v>30.755179386823229</c:v>
                </c:pt>
                <c:pt idx="85">
                  <c:v>35.028472928897592</c:v>
                </c:pt>
                <c:pt idx="86">
                  <c:v>29.276341813437703</c:v>
                </c:pt>
                <c:pt idx="87">
                  <c:v>26.956172863666026</c:v>
                </c:pt>
                <c:pt idx="88">
                  <c:v>27.145866927592962</c:v>
                </c:pt>
                <c:pt idx="89">
                  <c:v>25.544812785388132</c:v>
                </c:pt>
                <c:pt idx="90">
                  <c:v>23.487364644487936</c:v>
                </c:pt>
                <c:pt idx="91">
                  <c:v>23.292496412263539</c:v>
                </c:pt>
                <c:pt idx="92">
                  <c:v>25.338103718199612</c:v>
                </c:pt>
                <c:pt idx="93">
                  <c:v>24.764914546640576</c:v>
                </c:pt>
                <c:pt idx="94">
                  <c:v>20.230501630789302</c:v>
                </c:pt>
                <c:pt idx="95">
                  <c:v>19.657431833007177</c:v>
                </c:pt>
                <c:pt idx="96">
                  <c:v>18.899273320287019</c:v>
                </c:pt>
                <c:pt idx="97">
                  <c:v>17.863540769732552</c:v>
                </c:pt>
                <c:pt idx="98">
                  <c:v>17.162902804957604</c:v>
                </c:pt>
                <c:pt idx="99">
                  <c:v>17.397437051532943</c:v>
                </c:pt>
                <c:pt idx="100">
                  <c:v>16.025378995433794</c:v>
                </c:pt>
                <c:pt idx="101">
                  <c:v>16.509606653620356</c:v>
                </c:pt>
                <c:pt idx="102">
                  <c:v>14.768922374429225</c:v>
                </c:pt>
                <c:pt idx="103">
                  <c:v>15.117787997390739</c:v>
                </c:pt>
                <c:pt idx="104">
                  <c:v>16.381263535551209</c:v>
                </c:pt>
                <c:pt idx="105">
                  <c:v>17.198163078930207</c:v>
                </c:pt>
                <c:pt idx="106">
                  <c:v>17.196651011089365</c:v>
                </c:pt>
                <c:pt idx="107">
                  <c:v>18.906195694716246</c:v>
                </c:pt>
                <c:pt idx="108">
                  <c:v>17.928075668623613</c:v>
                </c:pt>
                <c:pt idx="109">
                  <c:v>17.460894977168955</c:v>
                </c:pt>
                <c:pt idx="110">
                  <c:v>16.780714285714289</c:v>
                </c:pt>
                <c:pt idx="111">
                  <c:v>16.759495759947814</c:v>
                </c:pt>
                <c:pt idx="112">
                  <c:v>16.611671232876713</c:v>
                </c:pt>
                <c:pt idx="113">
                  <c:v>18.696096542726682</c:v>
                </c:pt>
                <c:pt idx="114">
                  <c:v>18.471360730593613</c:v>
                </c:pt>
                <c:pt idx="115">
                  <c:v>17.769866275277238</c:v>
                </c:pt>
                <c:pt idx="116">
                  <c:v>17.99315133724723</c:v>
                </c:pt>
                <c:pt idx="117">
                  <c:v>18.238787997390737</c:v>
                </c:pt>
                <c:pt idx="118">
                  <c:v>15.726627527723419</c:v>
                </c:pt>
                <c:pt idx="119">
                  <c:v>15.878041095890412</c:v>
                </c:pt>
                <c:pt idx="120">
                  <c:v>16.701756033920422</c:v>
                </c:pt>
                <c:pt idx="121">
                  <c:v>19.357833659491199</c:v>
                </c:pt>
                <c:pt idx="122">
                  <c:v>18.366739073711678</c:v>
                </c:pt>
                <c:pt idx="123">
                  <c:v>17.965211350293544</c:v>
                </c:pt>
                <c:pt idx="124">
                  <c:v>19.32893542074364</c:v>
                </c:pt>
                <c:pt idx="125">
                  <c:v>20.590636007827793</c:v>
                </c:pt>
                <c:pt idx="126">
                  <c:v>19.193080234833658</c:v>
                </c:pt>
                <c:pt idx="127">
                  <c:v>22.291936725375084</c:v>
                </c:pt>
                <c:pt idx="128">
                  <c:v>25.081616438356168</c:v>
                </c:pt>
                <c:pt idx="129">
                  <c:v>21.357504892367913</c:v>
                </c:pt>
                <c:pt idx="130">
                  <c:v>19.633036529680371</c:v>
                </c:pt>
                <c:pt idx="131">
                  <c:v>19.924262230919769</c:v>
                </c:pt>
                <c:pt idx="132">
                  <c:v>22.800330724070456</c:v>
                </c:pt>
                <c:pt idx="133">
                  <c:v>28.129260273972605</c:v>
                </c:pt>
                <c:pt idx="134">
                  <c:v>25.372830397912594</c:v>
                </c:pt>
                <c:pt idx="135">
                  <c:v>23.501839530332685</c:v>
                </c:pt>
                <c:pt idx="136">
                  <c:v>22.803936073059361</c:v>
                </c:pt>
                <c:pt idx="137">
                  <c:v>22.561091324200916</c:v>
                </c:pt>
                <c:pt idx="138">
                  <c:v>20.064540117416833</c:v>
                </c:pt>
                <c:pt idx="139">
                  <c:v>19.828527071102414</c:v>
                </c:pt>
                <c:pt idx="140">
                  <c:v>20.78624005218526</c:v>
                </c:pt>
                <c:pt idx="141">
                  <c:v>21.956768427919112</c:v>
                </c:pt>
                <c:pt idx="142">
                  <c:v>21.944108284409662</c:v>
                </c:pt>
                <c:pt idx="143">
                  <c:v>22.84876516634051</c:v>
                </c:pt>
                <c:pt idx="144">
                  <c:v>25.275718199608615</c:v>
                </c:pt>
                <c:pt idx="145">
                  <c:v>26.106655577299417</c:v>
                </c:pt>
                <c:pt idx="146">
                  <c:v>25.486448140900194</c:v>
                </c:pt>
                <c:pt idx="147">
                  <c:v>27.065694063926944</c:v>
                </c:pt>
                <c:pt idx="148">
                  <c:v>26.95941552511416</c:v>
                </c:pt>
                <c:pt idx="149">
                  <c:v>27.843803652968045</c:v>
                </c:pt>
                <c:pt idx="150">
                  <c:v>28.878688845401186</c:v>
                </c:pt>
                <c:pt idx="151">
                  <c:v>27.921316373124597</c:v>
                </c:pt>
                <c:pt idx="152">
                  <c:v>28.532125244618392</c:v>
                </c:pt>
                <c:pt idx="153">
                  <c:v>28.02672472276582</c:v>
                </c:pt>
                <c:pt idx="154">
                  <c:v>27.420210045662106</c:v>
                </c:pt>
                <c:pt idx="155">
                  <c:v>27.125363339856495</c:v>
                </c:pt>
                <c:pt idx="156">
                  <c:v>27.149385518591004</c:v>
                </c:pt>
                <c:pt idx="157">
                  <c:v>29.166623613829096</c:v>
                </c:pt>
                <c:pt idx="158">
                  <c:v>28.928714285714292</c:v>
                </c:pt>
                <c:pt idx="159">
                  <c:v>28.568559034572729</c:v>
                </c:pt>
                <c:pt idx="160">
                  <c:v>25.857133072407045</c:v>
                </c:pt>
                <c:pt idx="161">
                  <c:v>26.125582517938685</c:v>
                </c:pt>
                <c:pt idx="162">
                  <c:v>25.783650358773652</c:v>
                </c:pt>
                <c:pt idx="163">
                  <c:v>26.328332681017613</c:v>
                </c:pt>
                <c:pt idx="164">
                  <c:v>27.112861709067193</c:v>
                </c:pt>
                <c:pt idx="165">
                  <c:v>27.075446183953041</c:v>
                </c:pt>
                <c:pt idx="166">
                  <c:v>26.678799739073717</c:v>
                </c:pt>
                <c:pt idx="167">
                  <c:v>25.292120026092633</c:v>
                </c:pt>
                <c:pt idx="168">
                  <c:v>24.551348988910636</c:v>
                </c:pt>
                <c:pt idx="169">
                  <c:v>26.944015472928903</c:v>
                </c:pt>
                <c:pt idx="170">
                  <c:v>25.356054794520549</c:v>
                </c:pt>
                <c:pt idx="171">
                  <c:v>24.265896281800394</c:v>
                </c:pt>
                <c:pt idx="172">
                  <c:v>23.709073059360733</c:v>
                </c:pt>
                <c:pt idx="173">
                  <c:v>23.785543378995438</c:v>
                </c:pt>
                <c:pt idx="174">
                  <c:v>23.222037181996086</c:v>
                </c:pt>
                <c:pt idx="175">
                  <c:v>22.797886497064585</c:v>
                </c:pt>
                <c:pt idx="176">
                  <c:v>24.378406392694071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A38-8FD1-CAEF8CAA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39967"/>
        <c:axId val="906672335"/>
      </c:lineChart>
      <c:catAx>
        <c:axId val="867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74831"/>
        <c:crosses val="autoZero"/>
        <c:auto val="1"/>
        <c:lblAlgn val="ctr"/>
        <c:lblOffset val="100"/>
        <c:noMultiLvlLbl val="0"/>
      </c:catAx>
      <c:valAx>
        <c:axId val="9066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75000"/>
                      </a:schemeClr>
                    </a:solidFill>
                  </a:rPr>
                  <a:t>Sawtimber Price (Current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08559"/>
        <c:crosses val="autoZero"/>
        <c:crossBetween val="between"/>
      </c:valAx>
      <c:valAx>
        <c:axId val="90667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C00000"/>
                    </a:solidFill>
                  </a:rPr>
                  <a:t>Pulpwood Price (Current</a:t>
                </a:r>
                <a:r>
                  <a:rPr lang="en-US" sz="1400" baseline="0">
                    <a:solidFill>
                      <a:srgbClr val="C00000"/>
                    </a:solidFill>
                  </a:rPr>
                  <a:t> </a:t>
                </a:r>
                <a:r>
                  <a:rPr lang="en-US" sz="1400">
                    <a:solidFill>
                      <a:srgbClr val="C00000"/>
                    </a:solidFill>
                  </a:rPr>
                  <a:t>$/cord)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9967"/>
        <c:crosses val="max"/>
        <c:crossBetween val="between"/>
      </c:valAx>
      <c:catAx>
        <c:axId val="7110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67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3333672417544"/>
          <c:y val="5.0000002119276347E-2"/>
          <c:w val="0.40333334359063067"/>
          <c:h val="0.78333336653532948"/>
        </c:manualLayout>
      </c:layout>
      <c:lineChart>
        <c:grouping val="standard"/>
        <c:varyColors val="0"/>
        <c:ser>
          <c:idx val="0"/>
          <c:order val="0"/>
          <c:tx>
            <c:strRef>
              <c:f>Price_Data!$E$280:$E$282</c:f>
              <c:strCache>
                <c:ptCount val="3"/>
                <c:pt idx="0">
                  <c:v>Pine Saw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Price_Data!$E$283:$E$414</c:f>
              <c:numCache>
                <c:formatCode>0.00</c:formatCode>
                <c:ptCount val="132"/>
                <c:pt idx="0">
                  <c:v>100.97635438491469</c:v>
                </c:pt>
                <c:pt idx="1">
                  <c:v>111.5015264890751</c:v>
                </c:pt>
                <c:pt idx="2">
                  <c:v>116.46453157737203</c:v>
                </c:pt>
                <c:pt idx="3">
                  <c:v>110.97635438491469</c:v>
                </c:pt>
                <c:pt idx="4">
                  <c:v>128.23226578868599</c:v>
                </c:pt>
                <c:pt idx="5">
                  <c:v>108.23226578868602</c:v>
                </c:pt>
                <c:pt idx="6">
                  <c:v>148.23226578868602</c:v>
                </c:pt>
                <c:pt idx="7">
                  <c:v>155.48817719245733</c:v>
                </c:pt>
                <c:pt idx="8">
                  <c:v>169.13463035019453</c:v>
                </c:pt>
                <c:pt idx="9">
                  <c:v>166.9393594732116</c:v>
                </c:pt>
                <c:pt idx="10">
                  <c:v>171.84172403472013</c:v>
                </c:pt>
                <c:pt idx="11">
                  <c:v>161.27955701885662</c:v>
                </c:pt>
                <c:pt idx="12">
                  <c:v>146.03699491170306</c:v>
                </c:pt>
                <c:pt idx="13">
                  <c:v>115.48817719245733</c:v>
                </c:pt>
                <c:pt idx="14">
                  <c:v>118.23226578868602</c:v>
                </c:pt>
                <c:pt idx="15">
                  <c:v>134.62280754265188</c:v>
                </c:pt>
                <c:pt idx="16">
                  <c:v>128.6464531577372</c:v>
                </c:pt>
                <c:pt idx="17">
                  <c:v>157.39054175396586</c:v>
                </c:pt>
                <c:pt idx="18">
                  <c:v>176.13463035019453</c:v>
                </c:pt>
                <c:pt idx="19">
                  <c:v>163.23226578868599</c:v>
                </c:pt>
                <c:pt idx="20">
                  <c:v>120.48817719245734</c:v>
                </c:pt>
                <c:pt idx="21">
                  <c:v>165.17162526189762</c:v>
                </c:pt>
                <c:pt idx="22">
                  <c:v>158.03699491170306</c:v>
                </c:pt>
                <c:pt idx="23">
                  <c:v>153.46453157737201</c:v>
                </c:pt>
                <c:pt idx="24">
                  <c:v>159.48817719245733</c:v>
                </c:pt>
                <c:pt idx="25">
                  <c:v>190.68344806944026</c:v>
                </c:pt>
                <c:pt idx="26">
                  <c:v>188.09763543849147</c:v>
                </c:pt>
                <c:pt idx="27">
                  <c:v>200.9393594732116</c:v>
                </c:pt>
                <c:pt idx="28">
                  <c:v>176.07398982340615</c:v>
                </c:pt>
                <c:pt idx="29">
                  <c:v>170.97635438491469</c:v>
                </c:pt>
                <c:pt idx="30">
                  <c:v>177.74408859622866</c:v>
                </c:pt>
                <c:pt idx="31">
                  <c:v>161.62280754265188</c:v>
                </c:pt>
                <c:pt idx="32">
                  <c:v>171.72044298114335</c:v>
                </c:pt>
                <c:pt idx="33">
                  <c:v>129.87871894642319</c:v>
                </c:pt>
                <c:pt idx="34">
                  <c:v>152.58581263094879</c:v>
                </c:pt>
                <c:pt idx="35">
                  <c:v>150.87871894642319</c:v>
                </c:pt>
                <c:pt idx="36">
                  <c:v>179.62280754265188</c:v>
                </c:pt>
                <c:pt idx="37">
                  <c:v>147.68344806944026</c:v>
                </c:pt>
                <c:pt idx="38">
                  <c:v>146.20862017360071</c:v>
                </c:pt>
                <c:pt idx="39">
                  <c:v>139.20862017360071</c:v>
                </c:pt>
                <c:pt idx="40">
                  <c:v>124.42753666566895</c:v>
                </c:pt>
                <c:pt idx="41">
                  <c:v>125.26926070038908</c:v>
                </c:pt>
                <c:pt idx="42">
                  <c:v>148.6464531577372</c:v>
                </c:pt>
                <c:pt idx="43">
                  <c:v>171.87871894642319</c:v>
                </c:pt>
                <c:pt idx="44">
                  <c:v>177.54881771924573</c:v>
                </c:pt>
                <c:pt idx="45">
                  <c:v>164.20862017360071</c:v>
                </c:pt>
                <c:pt idx="46">
                  <c:v>138.97635438491469</c:v>
                </c:pt>
                <c:pt idx="47">
                  <c:v>157.32990122717746</c:v>
                </c:pt>
                <c:pt idx="48">
                  <c:v>174.99999999999997</c:v>
                </c:pt>
                <c:pt idx="49">
                  <c:v>180.2929063154744</c:v>
                </c:pt>
                <c:pt idx="50">
                  <c:v>182.58581263094879</c:v>
                </c:pt>
                <c:pt idx="51">
                  <c:v>168.46453157737204</c:v>
                </c:pt>
                <c:pt idx="52">
                  <c:v>164.86536964980542</c:v>
                </c:pt>
                <c:pt idx="53">
                  <c:v>186.26926070038908</c:v>
                </c:pt>
                <c:pt idx="54">
                  <c:v>170.96300508829688</c:v>
                </c:pt>
                <c:pt idx="55">
                  <c:v>173.74408859622866</c:v>
                </c:pt>
                <c:pt idx="56">
                  <c:v>162.6464531577372</c:v>
                </c:pt>
                <c:pt idx="57">
                  <c:v>159.90236456150851</c:v>
                </c:pt>
                <c:pt idx="58">
                  <c:v>170.86536964980542</c:v>
                </c:pt>
                <c:pt idx="59">
                  <c:v>189.09763543849147</c:v>
                </c:pt>
                <c:pt idx="60">
                  <c:v>210</c:v>
                </c:pt>
                <c:pt idx="61">
                  <c:v>186</c:v>
                </c:pt>
                <c:pt idx="62">
                  <c:v>178</c:v>
                </c:pt>
                <c:pt idx="63">
                  <c:v>203</c:v>
                </c:pt>
                <c:pt idx="64">
                  <c:v>249</c:v>
                </c:pt>
                <c:pt idx="65">
                  <c:v>274</c:v>
                </c:pt>
                <c:pt idx="66">
                  <c:v>248</c:v>
                </c:pt>
                <c:pt idx="67">
                  <c:v>299</c:v>
                </c:pt>
                <c:pt idx="68">
                  <c:v>395</c:v>
                </c:pt>
                <c:pt idx="69">
                  <c:v>340</c:v>
                </c:pt>
                <c:pt idx="70">
                  <c:v>343</c:v>
                </c:pt>
                <c:pt idx="71">
                  <c:v>363</c:v>
                </c:pt>
                <c:pt idx="72">
                  <c:v>356</c:v>
                </c:pt>
                <c:pt idx="73">
                  <c:v>374</c:v>
                </c:pt>
                <c:pt idx="74">
                  <c:v>312</c:v>
                </c:pt>
                <c:pt idx="75">
                  <c:v>224</c:v>
                </c:pt>
                <c:pt idx="76">
                  <c:v>251</c:v>
                </c:pt>
                <c:pt idx="77">
                  <c:v>235</c:v>
                </c:pt>
                <c:pt idx="78">
                  <c:v>277</c:v>
                </c:pt>
                <c:pt idx="79">
                  <c:v>311</c:v>
                </c:pt>
                <c:pt idx="80">
                  <c:v>347</c:v>
                </c:pt>
                <c:pt idx="81">
                  <c:v>381</c:v>
                </c:pt>
                <c:pt idx="82">
                  <c:v>393</c:v>
                </c:pt>
                <c:pt idx="83">
                  <c:v>437</c:v>
                </c:pt>
                <c:pt idx="84">
                  <c:v>412</c:v>
                </c:pt>
                <c:pt idx="85">
                  <c:v>407</c:v>
                </c:pt>
                <c:pt idx="86">
                  <c:v>370</c:v>
                </c:pt>
                <c:pt idx="87">
                  <c:v>386</c:v>
                </c:pt>
                <c:pt idx="88">
                  <c:v>369</c:v>
                </c:pt>
                <c:pt idx="89">
                  <c:v>350</c:v>
                </c:pt>
                <c:pt idx="90">
                  <c:v>370</c:v>
                </c:pt>
                <c:pt idx="91">
                  <c:v>376</c:v>
                </c:pt>
                <c:pt idx="92">
                  <c:v>424</c:v>
                </c:pt>
                <c:pt idx="93">
                  <c:v>380</c:v>
                </c:pt>
                <c:pt idx="94">
                  <c:v>353</c:v>
                </c:pt>
                <c:pt idx="95">
                  <c:v>336</c:v>
                </c:pt>
                <c:pt idx="96">
                  <c:v>285</c:v>
                </c:pt>
                <c:pt idx="97">
                  <c:v>351</c:v>
                </c:pt>
                <c:pt idx="98">
                  <c:v>338</c:v>
                </c:pt>
                <c:pt idx="99">
                  <c:v>341</c:v>
                </c:pt>
                <c:pt idx="100">
                  <c:v>353</c:v>
                </c:pt>
                <c:pt idx="101">
                  <c:v>347</c:v>
                </c:pt>
                <c:pt idx="102">
                  <c:v>330</c:v>
                </c:pt>
                <c:pt idx="103">
                  <c:v>341</c:v>
                </c:pt>
                <c:pt idx="104">
                  <c:v>357</c:v>
                </c:pt>
                <c:pt idx="105">
                  <c:v>335</c:v>
                </c:pt>
                <c:pt idx="106">
                  <c:v>368</c:v>
                </c:pt>
                <c:pt idx="107">
                  <c:v>376</c:v>
                </c:pt>
                <c:pt idx="108">
                  <c:v>369</c:v>
                </c:pt>
                <c:pt idx="109">
                  <c:v>384</c:v>
                </c:pt>
                <c:pt idx="110">
                  <c:v>379</c:v>
                </c:pt>
                <c:pt idx="111">
                  <c:v>344</c:v>
                </c:pt>
                <c:pt idx="112">
                  <c:v>354</c:v>
                </c:pt>
                <c:pt idx="113">
                  <c:v>399</c:v>
                </c:pt>
                <c:pt idx="114">
                  <c:v>351</c:v>
                </c:pt>
                <c:pt idx="115">
                  <c:v>365</c:v>
                </c:pt>
                <c:pt idx="116">
                  <c:v>384</c:v>
                </c:pt>
                <c:pt idx="117">
                  <c:v>364</c:v>
                </c:pt>
                <c:pt idx="118">
                  <c:v>320</c:v>
                </c:pt>
                <c:pt idx="119">
                  <c:v>315</c:v>
                </c:pt>
                <c:pt idx="120">
                  <c:v>336</c:v>
                </c:pt>
                <c:pt idx="121">
                  <c:v>286</c:v>
                </c:pt>
                <c:pt idx="122">
                  <c:v>277</c:v>
                </c:pt>
                <c:pt idx="123">
                  <c:v>296</c:v>
                </c:pt>
                <c:pt idx="124">
                  <c:v>268</c:v>
                </c:pt>
                <c:pt idx="125">
                  <c:v>279</c:v>
                </c:pt>
                <c:pt idx="126">
                  <c:v>257</c:v>
                </c:pt>
                <c:pt idx="127">
                  <c:v>279</c:v>
                </c:pt>
                <c:pt idx="128">
                  <c:v>230</c:v>
                </c:pt>
                <c:pt idx="129">
                  <c:v>195</c:v>
                </c:pt>
                <c:pt idx="130">
                  <c:v>216</c:v>
                </c:pt>
                <c:pt idx="13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E-4FFC-86DA-76D3B4B2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7080"/>
        <c:axId val="724320024"/>
      </c:lineChart>
      <c:lineChart>
        <c:grouping val="standard"/>
        <c:varyColors val="0"/>
        <c:ser>
          <c:idx val="1"/>
          <c:order val="1"/>
          <c:tx>
            <c:strRef>
              <c:f>Price_Data!$AA$280:$AA$282</c:f>
              <c:strCache>
                <c:ptCount val="3"/>
                <c:pt idx="0">
                  <c:v>Pine Pulp</c:v>
                </c:pt>
                <c:pt idx="1">
                  <c:v>South</c:v>
                </c:pt>
                <c:pt idx="2">
                  <c:v>AL(2) Proxy New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val>
            <c:numRef>
              <c:f>Price_Data!$AA$283:$AA$414</c:f>
              <c:numCache>
                <c:formatCode>0.00</c:formatCode>
                <c:ptCount val="132"/>
                <c:pt idx="0">
                  <c:v>11.617230098146131</c:v>
                </c:pt>
                <c:pt idx="1">
                  <c:v>12.617230098146129</c:v>
                </c:pt>
                <c:pt idx="2">
                  <c:v>12.355507088331517</c:v>
                </c:pt>
                <c:pt idx="3">
                  <c:v>12.140676117775355</c:v>
                </c:pt>
                <c:pt idx="4">
                  <c:v>13.140676117775355</c:v>
                </c:pt>
                <c:pt idx="5">
                  <c:v>12.617230098146129</c:v>
                </c:pt>
                <c:pt idx="6">
                  <c:v>14.44929116684842</c:v>
                </c:pt>
                <c:pt idx="7">
                  <c:v>14.949291166848418</c:v>
                </c:pt>
                <c:pt idx="8">
                  <c:v>14.949291166848418</c:v>
                </c:pt>
                <c:pt idx="9">
                  <c:v>15.449291166848418</c:v>
                </c:pt>
                <c:pt idx="10">
                  <c:v>15.925845147219192</c:v>
                </c:pt>
                <c:pt idx="11">
                  <c:v>14.093784078516904</c:v>
                </c:pt>
                <c:pt idx="12">
                  <c:v>15.617230098146131</c:v>
                </c:pt>
                <c:pt idx="13">
                  <c:v>15.617230098146131</c:v>
                </c:pt>
                <c:pt idx="14">
                  <c:v>16.664122137404583</c:v>
                </c:pt>
                <c:pt idx="15">
                  <c:v>17.949291166848418</c:v>
                </c:pt>
                <c:pt idx="16">
                  <c:v>17.617230098146131</c:v>
                </c:pt>
                <c:pt idx="17">
                  <c:v>17.617230098146131</c:v>
                </c:pt>
                <c:pt idx="18">
                  <c:v>19.187568157033809</c:v>
                </c:pt>
                <c:pt idx="19">
                  <c:v>19.187568157033809</c:v>
                </c:pt>
                <c:pt idx="20">
                  <c:v>20.234460196292257</c:v>
                </c:pt>
                <c:pt idx="21">
                  <c:v>21.140676117775357</c:v>
                </c:pt>
                <c:pt idx="22">
                  <c:v>17.783260632497274</c:v>
                </c:pt>
                <c:pt idx="23">
                  <c:v>16.212922573609596</c:v>
                </c:pt>
                <c:pt idx="24">
                  <c:v>16.332061068702291</c:v>
                </c:pt>
                <c:pt idx="25">
                  <c:v>18.308615049073065</c:v>
                </c:pt>
                <c:pt idx="26">
                  <c:v>18.630861504907308</c:v>
                </c:pt>
                <c:pt idx="27">
                  <c:v>20.523446019629226</c:v>
                </c:pt>
                <c:pt idx="28">
                  <c:v>20.332061068702291</c:v>
                </c:pt>
                <c:pt idx="29">
                  <c:v>18.261723009814617</c:v>
                </c:pt>
                <c:pt idx="30">
                  <c:v>16.832061068702291</c:v>
                </c:pt>
                <c:pt idx="31">
                  <c:v>17.308615049073065</c:v>
                </c:pt>
                <c:pt idx="32">
                  <c:v>21.046892039258452</c:v>
                </c:pt>
                <c:pt idx="33">
                  <c:v>18.046892039258452</c:v>
                </c:pt>
                <c:pt idx="34">
                  <c:v>19.785169029443839</c:v>
                </c:pt>
                <c:pt idx="35">
                  <c:v>19.476553980370774</c:v>
                </c:pt>
                <c:pt idx="36">
                  <c:v>20</c:v>
                </c:pt>
                <c:pt idx="37">
                  <c:v>20.570338058887678</c:v>
                </c:pt>
                <c:pt idx="38">
                  <c:v>18.832061068702291</c:v>
                </c:pt>
                <c:pt idx="39">
                  <c:v>19.320338058887678</c:v>
                </c:pt>
                <c:pt idx="40">
                  <c:v>15.378953107960744</c:v>
                </c:pt>
                <c:pt idx="41">
                  <c:v>15.852344601962924</c:v>
                </c:pt>
                <c:pt idx="42">
                  <c:v>19.738276990185387</c:v>
                </c:pt>
                <c:pt idx="43">
                  <c:v>19.093784078516904</c:v>
                </c:pt>
                <c:pt idx="44">
                  <c:v>18.593784078516904</c:v>
                </c:pt>
                <c:pt idx="45">
                  <c:v>14.927753544165759</c:v>
                </c:pt>
                <c:pt idx="46">
                  <c:v>15.261723009814613</c:v>
                </c:pt>
                <c:pt idx="47">
                  <c:v>16.476553980370774</c:v>
                </c:pt>
                <c:pt idx="48">
                  <c:v>17.455179934569248</c:v>
                </c:pt>
                <c:pt idx="49">
                  <c:v>17.546892039258452</c:v>
                </c:pt>
                <c:pt idx="50">
                  <c:v>18.261723009814617</c:v>
                </c:pt>
                <c:pt idx="51">
                  <c:v>16.486575790621593</c:v>
                </c:pt>
                <c:pt idx="52">
                  <c:v>23.097600872410034</c:v>
                </c:pt>
                <c:pt idx="53">
                  <c:v>26.976553980370774</c:v>
                </c:pt>
                <c:pt idx="54">
                  <c:v>25.218647764449294</c:v>
                </c:pt>
                <c:pt idx="55">
                  <c:v>24</c:v>
                </c:pt>
                <c:pt idx="56">
                  <c:v>27.381243184296622</c:v>
                </c:pt>
                <c:pt idx="57">
                  <c:v>18.953107960741548</c:v>
                </c:pt>
                <c:pt idx="58">
                  <c:v>24.929661941112325</c:v>
                </c:pt>
                <c:pt idx="59">
                  <c:v>26.308615049073065</c:v>
                </c:pt>
                <c:pt idx="60">
                  <c:v>23.5</c:v>
                </c:pt>
                <c:pt idx="61">
                  <c:v>25.08</c:v>
                </c:pt>
                <c:pt idx="62">
                  <c:v>24.5</c:v>
                </c:pt>
                <c:pt idx="63">
                  <c:v>26.82</c:v>
                </c:pt>
                <c:pt idx="64">
                  <c:v>26.75</c:v>
                </c:pt>
                <c:pt idx="65">
                  <c:v>28.67</c:v>
                </c:pt>
                <c:pt idx="66">
                  <c:v>28.65</c:v>
                </c:pt>
                <c:pt idx="67">
                  <c:v>32.659999999999997</c:v>
                </c:pt>
                <c:pt idx="68">
                  <c:v>33.5</c:v>
                </c:pt>
                <c:pt idx="69">
                  <c:v>29.04</c:v>
                </c:pt>
                <c:pt idx="70">
                  <c:v>33.67</c:v>
                </c:pt>
                <c:pt idx="71">
                  <c:v>30.67</c:v>
                </c:pt>
                <c:pt idx="72">
                  <c:v>34.68</c:v>
                </c:pt>
                <c:pt idx="73">
                  <c:v>34.33</c:v>
                </c:pt>
                <c:pt idx="74">
                  <c:v>34.840000000000003</c:v>
                </c:pt>
                <c:pt idx="75">
                  <c:v>26.14</c:v>
                </c:pt>
                <c:pt idx="76">
                  <c:v>29.17</c:v>
                </c:pt>
                <c:pt idx="77">
                  <c:v>27.39</c:v>
                </c:pt>
                <c:pt idx="78">
                  <c:v>29.55</c:v>
                </c:pt>
                <c:pt idx="79">
                  <c:v>30.44</c:v>
                </c:pt>
                <c:pt idx="80">
                  <c:v>32.35</c:v>
                </c:pt>
                <c:pt idx="81">
                  <c:v>31.78</c:v>
                </c:pt>
                <c:pt idx="82">
                  <c:v>32.119999999999997</c:v>
                </c:pt>
                <c:pt idx="83">
                  <c:v>35.799999999999997</c:v>
                </c:pt>
                <c:pt idx="84">
                  <c:v>39.17</c:v>
                </c:pt>
                <c:pt idx="85">
                  <c:v>34.49</c:v>
                </c:pt>
                <c:pt idx="86">
                  <c:v>32.96</c:v>
                </c:pt>
                <c:pt idx="87">
                  <c:v>30.97</c:v>
                </c:pt>
                <c:pt idx="88">
                  <c:v>29.55</c:v>
                </c:pt>
                <c:pt idx="89">
                  <c:v>27.38</c:v>
                </c:pt>
                <c:pt idx="90">
                  <c:v>27.08</c:v>
                </c:pt>
                <c:pt idx="91">
                  <c:v>27.6</c:v>
                </c:pt>
                <c:pt idx="92">
                  <c:v>26.6</c:v>
                </c:pt>
                <c:pt idx="93">
                  <c:v>23.33</c:v>
                </c:pt>
                <c:pt idx="94">
                  <c:v>19.14</c:v>
                </c:pt>
                <c:pt idx="95">
                  <c:v>18.440000000000001</c:v>
                </c:pt>
                <c:pt idx="96">
                  <c:v>17.190000000000001</c:v>
                </c:pt>
                <c:pt idx="97">
                  <c:v>19.39</c:v>
                </c:pt>
                <c:pt idx="98">
                  <c:v>17.649999999999999</c:v>
                </c:pt>
                <c:pt idx="99">
                  <c:v>17.88</c:v>
                </c:pt>
                <c:pt idx="100">
                  <c:v>18.8</c:v>
                </c:pt>
                <c:pt idx="101">
                  <c:v>14.73</c:v>
                </c:pt>
                <c:pt idx="102">
                  <c:v>14.73</c:v>
                </c:pt>
                <c:pt idx="103">
                  <c:v>18</c:v>
                </c:pt>
                <c:pt idx="104">
                  <c:v>20.77</c:v>
                </c:pt>
                <c:pt idx="105">
                  <c:v>19.22</c:v>
                </c:pt>
                <c:pt idx="106">
                  <c:v>23.84</c:v>
                </c:pt>
                <c:pt idx="107">
                  <c:v>23.24</c:v>
                </c:pt>
                <c:pt idx="108">
                  <c:v>23.3</c:v>
                </c:pt>
                <c:pt idx="109">
                  <c:v>21.17</c:v>
                </c:pt>
                <c:pt idx="110">
                  <c:v>19.989999999999998</c:v>
                </c:pt>
                <c:pt idx="111">
                  <c:v>16.940000000000001</c:v>
                </c:pt>
                <c:pt idx="112">
                  <c:v>19.47</c:v>
                </c:pt>
                <c:pt idx="113">
                  <c:v>20.76</c:v>
                </c:pt>
                <c:pt idx="114">
                  <c:v>20.07</c:v>
                </c:pt>
                <c:pt idx="115">
                  <c:v>23.16</c:v>
                </c:pt>
                <c:pt idx="116">
                  <c:v>20.6</c:v>
                </c:pt>
                <c:pt idx="117">
                  <c:v>21.48</c:v>
                </c:pt>
                <c:pt idx="118">
                  <c:v>15.02</c:v>
                </c:pt>
                <c:pt idx="119">
                  <c:v>18.75</c:v>
                </c:pt>
                <c:pt idx="120">
                  <c:v>23.47</c:v>
                </c:pt>
                <c:pt idx="121">
                  <c:v>18.21</c:v>
                </c:pt>
                <c:pt idx="122">
                  <c:v>17.71</c:v>
                </c:pt>
                <c:pt idx="123">
                  <c:v>20.43</c:v>
                </c:pt>
                <c:pt idx="124">
                  <c:v>26.01</c:v>
                </c:pt>
                <c:pt idx="125">
                  <c:v>21.49</c:v>
                </c:pt>
                <c:pt idx="126">
                  <c:v>27.47</c:v>
                </c:pt>
                <c:pt idx="127">
                  <c:v>26.63</c:v>
                </c:pt>
                <c:pt idx="128">
                  <c:v>23.74</c:v>
                </c:pt>
                <c:pt idx="129">
                  <c:v>23.9</c:v>
                </c:pt>
                <c:pt idx="130">
                  <c:v>22.32</c:v>
                </c:pt>
                <c:pt idx="131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E-4FFC-86DA-76D3B4B2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0808"/>
        <c:axId val="724321592"/>
      </c:lineChart>
      <c:catAx>
        <c:axId val="7243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024"/>
        <c:crosses val="autoZero"/>
        <c:auto val="1"/>
        <c:lblAlgn val="ctr"/>
        <c:lblOffset val="100"/>
        <c:noMultiLvlLbl val="0"/>
      </c:catAx>
      <c:valAx>
        <c:axId val="72432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7080"/>
        <c:crosses val="autoZero"/>
        <c:crossBetween val="between"/>
      </c:valAx>
      <c:catAx>
        <c:axId val="724320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21592"/>
        <c:crosses val="autoZero"/>
        <c:auto val="1"/>
        <c:lblAlgn val="ctr"/>
        <c:lblOffset val="100"/>
        <c:noMultiLvlLbl val="0"/>
      </c:catAx>
      <c:valAx>
        <c:axId val="7243215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8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591533316399964"/>
          <c:y val="0.35125560917788506"/>
          <c:w val="0.33548454830242991"/>
          <c:h val="0.2867394801456269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42C68F-4AB0-4325-B2C9-BC79F1727EEE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1DF21-4DA7-4576-8D55-6C27D0BBB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657225</xdr:colOff>
      <xdr:row>393</xdr:row>
      <xdr:rowOff>104775</xdr:rowOff>
    </xdr:from>
    <xdr:to>
      <xdr:col>26</xdr:col>
      <xdr:colOff>457200</xdr:colOff>
      <xdr:row>410</xdr:row>
      <xdr:rowOff>9525</xdr:rowOff>
    </xdr:to>
    <xdr:graphicFrame macro="">
      <xdr:nvGraphicFramePr>
        <xdr:cNvPr id="1100" name="Chart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607218</xdr:colOff>
      <xdr:row>606</xdr:row>
      <xdr:rowOff>130968</xdr:rowOff>
    </xdr:from>
    <xdr:to>
      <xdr:col>63</xdr:col>
      <xdr:colOff>952499</xdr:colOff>
      <xdr:row>640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EA462-EF35-4035-BF15-29CDE6E6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657225</xdr:colOff>
      <xdr:row>114</xdr:row>
      <xdr:rowOff>104775</xdr:rowOff>
    </xdr:from>
    <xdr:to>
      <xdr:col>26</xdr:col>
      <xdr:colOff>457200</xdr:colOff>
      <xdr:row>131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52AB110-528A-4DDF-B648-D75F3EB9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Y952"/>
  <sheetViews>
    <sheetView topLeftCell="AT683" zoomScale="80" zoomScaleNormal="80" workbookViewId="0">
      <selection activeCell="A649" sqref="A649:AU694"/>
    </sheetView>
  </sheetViews>
  <sheetFormatPr defaultColWidth="8.88671875" defaultRowHeight="13.2" x14ac:dyDescent="0.25"/>
  <cols>
    <col min="1" max="1" width="8.88671875" style="1"/>
    <col min="2" max="2" width="12" style="1" customWidth="1"/>
    <col min="3" max="3" width="19.88671875" style="1" bestFit="1" customWidth="1"/>
    <col min="4" max="4" width="16.109375" style="5" customWidth="1"/>
    <col min="5" max="5" width="15.109375" style="5" customWidth="1"/>
    <col min="6" max="6" width="15.33203125" style="4" customWidth="1"/>
    <col min="7" max="7" width="16.33203125" style="4" customWidth="1"/>
    <col min="8" max="8" width="19.44140625" style="4" customWidth="1"/>
    <col min="9" max="9" width="21.6640625" style="4" customWidth="1"/>
    <col min="10" max="10" width="15" style="4" customWidth="1"/>
    <col min="11" max="11" width="19.44140625" style="4" customWidth="1"/>
    <col min="12" max="13" width="15.33203125" style="4" customWidth="1"/>
    <col min="14" max="14" width="15.33203125" style="5" customWidth="1"/>
    <col min="15" max="16" width="20.33203125" style="5" customWidth="1"/>
    <col min="17" max="17" width="15.33203125" style="4" customWidth="1"/>
    <col min="18" max="18" width="14.6640625" style="4" customWidth="1"/>
    <col min="19" max="19" width="19.44140625" style="5" customWidth="1"/>
    <col min="20" max="20" width="15.109375" style="5" customWidth="1"/>
    <col min="21" max="21" width="19.88671875" style="4" customWidth="1"/>
    <col min="22" max="22" width="20.109375" style="4" customWidth="1"/>
    <col min="23" max="23" width="19.44140625" style="4" customWidth="1"/>
    <col min="24" max="24" width="15.44140625" style="5" customWidth="1"/>
    <col min="25" max="25" width="15.109375" style="4" customWidth="1"/>
    <col min="26" max="26" width="19.44140625" style="5" customWidth="1"/>
    <col min="27" max="27" width="15.44140625" style="4" customWidth="1"/>
    <col min="28" max="28" width="15.33203125" style="4" customWidth="1"/>
    <col min="29" max="30" width="20.6640625" style="5" customWidth="1"/>
    <col min="31" max="31" width="15.44140625" style="4" customWidth="1"/>
    <col min="32" max="32" width="15.33203125" style="4" customWidth="1"/>
    <col min="33" max="33" width="15.44140625" style="4" customWidth="1"/>
    <col min="34" max="34" width="19.44140625" style="1" customWidth="1"/>
    <col min="35" max="35" width="15.33203125" style="1" customWidth="1"/>
    <col min="36" max="37" width="20.109375" style="3" customWidth="1"/>
    <col min="38" max="38" width="15.33203125" style="3" customWidth="1"/>
    <col min="39" max="39" width="15.33203125" style="1" customWidth="1"/>
    <col min="40" max="40" width="15.109375" style="1" customWidth="1"/>
    <col min="41" max="41" width="20.44140625" style="3" customWidth="1"/>
    <col min="42" max="42" width="15.33203125" style="3" customWidth="1"/>
    <col min="43" max="43" width="20.109375" style="3" customWidth="1"/>
    <col min="44" max="44" width="20.109375" style="1" customWidth="1"/>
    <col min="45" max="45" width="15.44140625" style="1" customWidth="1"/>
    <col min="46" max="46" width="14.88671875" style="1" customWidth="1"/>
    <col min="47" max="47" width="15.33203125" style="3" customWidth="1"/>
    <col min="48" max="48" width="19.44140625" style="3" bestFit="1" customWidth="1"/>
    <col min="49" max="49" width="19.33203125" style="1" customWidth="1"/>
    <col min="50" max="50" width="20.88671875" style="1" customWidth="1"/>
    <col min="51" max="51" width="35.88671875" style="3" bestFit="1" customWidth="1"/>
    <col min="52" max="52" width="29.33203125" style="3" customWidth="1"/>
    <col min="53" max="53" width="20.33203125" style="3" bestFit="1" customWidth="1"/>
    <col min="54" max="54" width="29.44140625" style="1" bestFit="1" customWidth="1"/>
    <col min="55" max="55" width="12.44140625" style="1" customWidth="1"/>
    <col min="56" max="56" width="12.6640625" style="1" customWidth="1"/>
    <col min="57" max="58" width="19" style="1" customWidth="1"/>
    <col min="59" max="59" width="19.44140625" style="1" customWidth="1"/>
    <col min="60" max="60" width="12.6640625" style="1" customWidth="1"/>
    <col min="61" max="61" width="12.44140625" style="1" customWidth="1"/>
    <col min="62" max="63" width="12.6640625" style="1" customWidth="1"/>
    <col min="64" max="65" width="19.44140625" style="1" customWidth="1"/>
    <col min="66" max="66" width="12.6640625" style="1" customWidth="1"/>
    <col min="67" max="67" width="13.33203125" style="1" customWidth="1"/>
    <col min="68" max="68" width="12.6640625" style="1" customWidth="1"/>
    <col min="69" max="70" width="12.44140625" style="1" customWidth="1"/>
    <col min="71" max="72" width="19.88671875" style="1" customWidth="1"/>
    <col min="73" max="74" width="12.44140625" style="1" customWidth="1"/>
    <col min="75" max="76" width="20.109375" style="1" customWidth="1"/>
    <col min="77" max="77" width="9" style="1" customWidth="1"/>
    <col min="78" max="78" width="14.109375" style="1" customWidth="1"/>
    <col min="79" max="79" width="9.33203125" style="1" customWidth="1"/>
    <col min="80" max="80" width="9.44140625" style="1" customWidth="1"/>
    <col min="81" max="82" width="9.88671875" style="1" customWidth="1"/>
    <col min="83" max="84" width="15.33203125" style="1" customWidth="1"/>
    <col min="85" max="87" width="13.88671875" style="1" customWidth="1"/>
    <col min="88" max="88" width="14.88671875" style="1" customWidth="1"/>
    <col min="89" max="89" width="13" style="1" customWidth="1"/>
    <col min="90" max="91" width="19.33203125" style="1" customWidth="1"/>
    <col min="92" max="92" width="19.6640625" style="1" customWidth="1"/>
    <col min="93" max="93" width="13" style="1" customWidth="1"/>
    <col min="94" max="94" width="14.88671875" style="1" customWidth="1"/>
    <col min="95" max="95" width="13" style="1" customWidth="1"/>
    <col min="96" max="96" width="13.33203125" style="1" customWidth="1"/>
    <col min="97" max="97" width="19.6640625" style="1" customWidth="1"/>
    <col min="98" max="98" width="18.6640625" style="1" customWidth="1"/>
    <col min="99" max="99" width="19.6640625" style="1" customWidth="1"/>
    <col min="100" max="100" width="15.44140625" style="1" customWidth="1"/>
    <col min="101" max="101" width="13" style="1" customWidth="1"/>
    <col min="102" max="102" width="15.33203125" style="1" customWidth="1"/>
    <col min="103" max="103" width="12.6640625" style="1" customWidth="1"/>
    <col min="104" max="105" width="20.33203125" style="1" customWidth="1"/>
    <col min="106" max="106" width="19.88671875" style="1" customWidth="1"/>
    <col min="107" max="107" width="13.44140625" style="1" customWidth="1"/>
    <col min="108" max="108" width="13" style="1" customWidth="1"/>
    <col min="109" max="109" width="19.88671875" style="1" customWidth="1"/>
    <col min="110" max="110" width="13.6640625" style="1" customWidth="1"/>
    <col min="111" max="112" width="19.88671875" style="1" customWidth="1"/>
    <col min="113" max="113" width="13" style="1" customWidth="1"/>
    <col min="114" max="114" width="13.33203125" style="1" customWidth="1"/>
    <col min="115" max="115" width="13" style="1" customWidth="1"/>
    <col min="116" max="116" width="16.88671875" style="1" customWidth="1"/>
    <col min="117" max="117" width="12" style="1" customWidth="1"/>
    <col min="118" max="118" width="19.44140625" style="1" customWidth="1"/>
    <col min="119" max="119" width="20.33203125" style="1" customWidth="1"/>
    <col min="120" max="120" width="13" style="1" customWidth="1"/>
    <col min="121" max="121" width="20.33203125" style="1" customWidth="1"/>
    <col min="122" max="124" width="13" style="1" customWidth="1"/>
    <col min="125" max="126" width="20.109375" style="1" customWidth="1"/>
    <col min="127" max="128" width="13" style="1" customWidth="1"/>
    <col min="129" max="129" width="17" style="1" customWidth="1"/>
    <col min="130" max="130" width="12.44140625" style="1" customWidth="1"/>
    <col min="131" max="131" width="12.6640625" style="1" customWidth="1"/>
    <col min="132" max="133" width="20.109375" style="1" customWidth="1"/>
    <col min="134" max="134" width="13.44140625" style="1" customWidth="1"/>
    <col min="135" max="138" width="13" style="1" customWidth="1"/>
    <col min="139" max="140" width="19.88671875" style="1" customWidth="1"/>
    <col min="141" max="142" width="13" style="1" customWidth="1"/>
    <col min="143" max="143" width="19.88671875" style="1" customWidth="1"/>
    <col min="144" max="144" width="13.44140625" style="1" customWidth="1"/>
    <col min="145" max="145" width="13" style="1" customWidth="1"/>
    <col min="146" max="146" width="19.88671875" style="1" customWidth="1"/>
    <col min="147" max="147" width="13.6640625" style="1" customWidth="1"/>
    <col min="148" max="148" width="13" style="1" customWidth="1"/>
    <col min="149" max="149" width="12.44140625" style="1" customWidth="1"/>
    <col min="150" max="151" width="20.109375" style="1" customWidth="1"/>
    <col min="156" max="16384" width="8.88671875" style="1"/>
  </cols>
  <sheetData>
    <row r="1" spans="1:151" ht="17.399999999999999" x14ac:dyDescent="0.3">
      <c r="A1" s="32" t="s">
        <v>218</v>
      </c>
      <c r="M1"/>
      <c r="N1" s="4"/>
      <c r="Q1" s="5"/>
      <c r="S1" s="4"/>
      <c r="U1" s="5"/>
      <c r="X1" s="4"/>
      <c r="Y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/>
      <c r="AP1" s="1"/>
      <c r="AQ1" s="1"/>
      <c r="AR1" s="3"/>
      <c r="AS1" s="3"/>
      <c r="AT1" s="3"/>
      <c r="AU1"/>
      <c r="AV1" s="1"/>
      <c r="BA1"/>
      <c r="BD1" s="3"/>
      <c r="BE1" s="3"/>
      <c r="BF1" s="3"/>
      <c r="BG1"/>
      <c r="BH1"/>
      <c r="BI1"/>
    </row>
    <row r="2" spans="1:151" ht="16.2" x14ac:dyDescent="0.35">
      <c r="A2" s="1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 s="1"/>
      <c r="X2" s="4"/>
      <c r="Z2" s="4"/>
      <c r="AB2"/>
      <c r="AC2" s="4"/>
      <c r="AE2" s="5"/>
      <c r="AF2" s="5"/>
      <c r="AH2"/>
      <c r="AI2" s="4"/>
      <c r="AJ2" s="5"/>
      <c r="AK2" s="5"/>
      <c r="AL2" s="4"/>
      <c r="AM2" s="4"/>
      <c r="AN2"/>
      <c r="AO2" s="4"/>
      <c r="AP2" s="5"/>
      <c r="AQ2" s="4"/>
      <c r="AR2" s="5"/>
      <c r="AS2" s="4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 s="29" t="s">
        <v>0</v>
      </c>
      <c r="CA2"/>
      <c r="CB2"/>
      <c r="CC2"/>
      <c r="CD2"/>
      <c r="CE2"/>
      <c r="CF2"/>
      <c r="CG2"/>
      <c r="CH2"/>
      <c r="CI2"/>
      <c r="CJ2" s="5"/>
      <c r="CK2" s="5"/>
      <c r="CL2" s="4"/>
      <c r="CM2" s="4"/>
      <c r="CN2" s="4"/>
      <c r="CQ2" s="3"/>
      <c r="CR2" s="3"/>
      <c r="CS2"/>
      <c r="CT2" s="3"/>
      <c r="CW2" s="3"/>
      <c r="CX2" s="3"/>
      <c r="CY2"/>
      <c r="CZ2" s="3"/>
      <c r="DD2" s="3"/>
      <c r="DE2"/>
      <c r="DF2" s="3"/>
      <c r="DI2" s="3"/>
      <c r="DJ2" s="3"/>
      <c r="DK2" s="3"/>
      <c r="DL2"/>
      <c r="DM2"/>
      <c r="DN2"/>
      <c r="DO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</row>
    <row r="3" spans="1:151" s="25" customFormat="1" ht="13.8" x14ac:dyDescent="0.3">
      <c r="C3" s="22" t="s">
        <v>3</v>
      </c>
      <c r="D3" s="22" t="s">
        <v>3</v>
      </c>
      <c r="E3" s="22" t="s">
        <v>3</v>
      </c>
      <c r="F3" s="22" t="s">
        <v>3</v>
      </c>
      <c r="G3" s="22" t="s">
        <v>3</v>
      </c>
      <c r="H3" s="21" t="s">
        <v>3</v>
      </c>
      <c r="I3" s="21" t="s">
        <v>3</v>
      </c>
      <c r="J3" s="28" t="s">
        <v>3</v>
      </c>
      <c r="K3" s="28" t="s">
        <v>3</v>
      </c>
      <c r="L3" s="28" t="s">
        <v>3</v>
      </c>
      <c r="M3" s="24" t="s">
        <v>3</v>
      </c>
      <c r="N3" s="24" t="s">
        <v>3</v>
      </c>
      <c r="O3" s="27" t="s">
        <v>3</v>
      </c>
      <c r="P3" s="27" t="s">
        <v>3</v>
      </c>
      <c r="Q3" s="28" t="s">
        <v>3</v>
      </c>
      <c r="R3" s="28" t="s">
        <v>3</v>
      </c>
      <c r="S3" s="28" t="s">
        <v>3</v>
      </c>
      <c r="T3" s="24" t="s">
        <v>3</v>
      </c>
      <c r="U3" s="24" t="s">
        <v>3</v>
      </c>
      <c r="V3" s="27" t="s">
        <v>3</v>
      </c>
      <c r="W3" s="27" t="s">
        <v>3</v>
      </c>
      <c r="X3" s="28" t="s">
        <v>3</v>
      </c>
      <c r="Y3" s="28" t="s">
        <v>3</v>
      </c>
      <c r="Z3" s="28" t="s">
        <v>3</v>
      </c>
      <c r="AA3" s="24" t="s">
        <v>3</v>
      </c>
      <c r="AB3" s="24" t="s">
        <v>3</v>
      </c>
      <c r="AC3" s="27" t="s">
        <v>3</v>
      </c>
      <c r="AD3" s="27" t="s">
        <v>3</v>
      </c>
      <c r="AE3" s="28" t="s">
        <v>3</v>
      </c>
      <c r="AF3" s="28" t="s">
        <v>3</v>
      </c>
      <c r="AG3" s="28" t="s">
        <v>3</v>
      </c>
      <c r="AH3" s="24" t="s">
        <v>3</v>
      </c>
      <c r="AI3" s="24" t="s">
        <v>3</v>
      </c>
      <c r="AJ3" s="27" t="s">
        <v>3</v>
      </c>
      <c r="AK3" s="27" t="s">
        <v>3</v>
      </c>
      <c r="AL3" s="28" t="s">
        <v>3</v>
      </c>
      <c r="AM3" s="28" t="s">
        <v>3</v>
      </c>
      <c r="AN3" s="28" t="s">
        <v>3</v>
      </c>
      <c r="AO3" s="24" t="s">
        <v>3</v>
      </c>
      <c r="AP3" s="24" t="s">
        <v>3</v>
      </c>
      <c r="AQ3" s="27" t="s">
        <v>3</v>
      </c>
      <c r="AR3" s="27" t="s">
        <v>3</v>
      </c>
      <c r="AS3" s="28" t="s">
        <v>3</v>
      </c>
      <c r="AT3" s="28" t="s">
        <v>3</v>
      </c>
      <c r="AU3" s="28" t="s">
        <v>3</v>
      </c>
      <c r="AV3" s="24" t="s">
        <v>3</v>
      </c>
      <c r="AW3" s="24" t="s">
        <v>3</v>
      </c>
      <c r="AX3" s="27" t="s">
        <v>3</v>
      </c>
      <c r="AY3" s="27" t="s">
        <v>3</v>
      </c>
      <c r="AZ3" s="28" t="s">
        <v>3</v>
      </c>
      <c r="BA3" s="28" t="s">
        <v>3</v>
      </c>
      <c r="BB3" s="28" t="s">
        <v>3</v>
      </c>
      <c r="BC3" s="24" t="s">
        <v>3</v>
      </c>
      <c r="BD3" s="24" t="s">
        <v>3</v>
      </c>
      <c r="BE3" s="27" t="s">
        <v>3</v>
      </c>
      <c r="BF3" s="27" t="s">
        <v>3</v>
      </c>
      <c r="BG3" s="28" t="s">
        <v>3</v>
      </c>
      <c r="BH3" s="28" t="s">
        <v>3</v>
      </c>
      <c r="BI3" s="28" t="s">
        <v>3</v>
      </c>
      <c r="BJ3" s="24" t="s">
        <v>3</v>
      </c>
      <c r="BK3" s="24" t="s">
        <v>3</v>
      </c>
      <c r="BL3" s="27" t="s">
        <v>3</v>
      </c>
      <c r="BM3" s="27" t="s">
        <v>3</v>
      </c>
      <c r="BN3" s="28" t="s">
        <v>3</v>
      </c>
      <c r="BO3" s="28" t="s">
        <v>3</v>
      </c>
      <c r="BP3" s="24" t="s">
        <v>3</v>
      </c>
      <c r="BQ3" s="24" t="s">
        <v>3</v>
      </c>
      <c r="BR3" s="22" t="s">
        <v>3</v>
      </c>
      <c r="BS3" s="22" t="s">
        <v>3</v>
      </c>
      <c r="BT3" s="22" t="s">
        <v>3</v>
      </c>
      <c r="BU3" s="21" t="s">
        <v>3</v>
      </c>
      <c r="BV3" s="21" t="s">
        <v>3</v>
      </c>
      <c r="BW3" s="21" t="s">
        <v>3</v>
      </c>
      <c r="BX3" s="21" t="s">
        <v>3</v>
      </c>
      <c r="BY3"/>
      <c r="BZ3" s="22" t="s">
        <v>4</v>
      </c>
      <c r="CA3" s="22" t="s">
        <v>4</v>
      </c>
      <c r="CB3" s="22" t="s">
        <v>4</v>
      </c>
      <c r="CC3" s="21" t="s">
        <v>4</v>
      </c>
      <c r="CD3" s="21" t="s">
        <v>4</v>
      </c>
      <c r="CE3" s="21" t="s">
        <v>4</v>
      </c>
      <c r="CF3" s="21" t="s">
        <v>4</v>
      </c>
      <c r="CG3" s="22" t="s">
        <v>4</v>
      </c>
      <c r="CH3" s="22" t="s">
        <v>4</v>
      </c>
      <c r="CI3" s="22" t="s">
        <v>4</v>
      </c>
      <c r="CJ3" s="21" t="s">
        <v>4</v>
      </c>
      <c r="CK3" s="21" t="s">
        <v>4</v>
      </c>
      <c r="CL3" s="21" t="s">
        <v>4</v>
      </c>
      <c r="CM3" s="21" t="s">
        <v>4</v>
      </c>
      <c r="CN3" s="22" t="s">
        <v>4</v>
      </c>
      <c r="CO3" s="22" t="s">
        <v>4</v>
      </c>
      <c r="CP3" s="22" t="s">
        <v>4</v>
      </c>
      <c r="CQ3" s="21" t="s">
        <v>4</v>
      </c>
      <c r="CR3" s="21" t="s">
        <v>4</v>
      </c>
      <c r="CS3" s="21" t="s">
        <v>4</v>
      </c>
      <c r="CT3" s="21" t="s">
        <v>4</v>
      </c>
      <c r="CU3" s="22" t="s">
        <v>4</v>
      </c>
      <c r="CV3" s="22" t="s">
        <v>4</v>
      </c>
      <c r="CW3" s="22" t="s">
        <v>4</v>
      </c>
      <c r="CX3" s="21" t="s">
        <v>4</v>
      </c>
      <c r="CY3" s="21" t="s">
        <v>4</v>
      </c>
      <c r="CZ3" s="21" t="s">
        <v>4</v>
      </c>
      <c r="DA3" s="21" t="s">
        <v>4</v>
      </c>
      <c r="DB3" s="22" t="s">
        <v>4</v>
      </c>
      <c r="DC3" s="22" t="s">
        <v>4</v>
      </c>
      <c r="DD3" s="22" t="s">
        <v>4</v>
      </c>
      <c r="DE3" s="21" t="s">
        <v>4</v>
      </c>
      <c r="DF3" s="21" t="s">
        <v>4</v>
      </c>
      <c r="DG3" s="21" t="s">
        <v>4</v>
      </c>
      <c r="DH3" s="21" t="s">
        <v>4</v>
      </c>
      <c r="DI3" s="22" t="s">
        <v>4</v>
      </c>
      <c r="DJ3" s="22" t="s">
        <v>4</v>
      </c>
      <c r="DK3" s="22" t="s">
        <v>4</v>
      </c>
      <c r="DL3" s="21" t="s">
        <v>4</v>
      </c>
      <c r="DM3" s="21" t="s">
        <v>4</v>
      </c>
      <c r="DN3" s="21" t="s">
        <v>4</v>
      </c>
      <c r="DO3" s="21" t="s">
        <v>4</v>
      </c>
      <c r="DP3" s="22" t="s">
        <v>4</v>
      </c>
      <c r="DQ3" s="22" t="s">
        <v>4</v>
      </c>
      <c r="DR3" s="22" t="s">
        <v>4</v>
      </c>
      <c r="DS3" s="21" t="s">
        <v>4</v>
      </c>
      <c r="DT3" s="21" t="s">
        <v>4</v>
      </c>
      <c r="DU3" s="21" t="s">
        <v>4</v>
      </c>
      <c r="DV3" s="21" t="s">
        <v>4</v>
      </c>
      <c r="DW3" s="22" t="s">
        <v>4</v>
      </c>
      <c r="DX3" s="22" t="s">
        <v>4</v>
      </c>
      <c r="DY3" s="22" t="s">
        <v>4</v>
      </c>
      <c r="DZ3" s="21" t="s">
        <v>4</v>
      </c>
      <c r="EA3" s="21" t="s">
        <v>4</v>
      </c>
      <c r="EB3" s="21" t="s">
        <v>4</v>
      </c>
      <c r="EC3" s="21" t="s">
        <v>4</v>
      </c>
      <c r="ED3" s="22" t="s">
        <v>4</v>
      </c>
      <c r="EE3" s="22" t="s">
        <v>4</v>
      </c>
      <c r="EF3" s="22" t="s">
        <v>4</v>
      </c>
      <c r="EG3" s="21" t="s">
        <v>4</v>
      </c>
      <c r="EH3" s="21" t="s">
        <v>4</v>
      </c>
      <c r="EI3" s="21" t="s">
        <v>4</v>
      </c>
      <c r="EJ3" s="21" t="s">
        <v>4</v>
      </c>
      <c r="EK3" s="24" t="s">
        <v>4</v>
      </c>
      <c r="EL3" s="27" t="s">
        <v>4</v>
      </c>
      <c r="EM3" s="24" t="s">
        <v>4</v>
      </c>
      <c r="EN3" s="24" t="s">
        <v>4</v>
      </c>
      <c r="EO3" s="22" t="s">
        <v>4</v>
      </c>
      <c r="EP3" s="22" t="s">
        <v>4</v>
      </c>
      <c r="EQ3" s="22" t="s">
        <v>4</v>
      </c>
      <c r="ER3" s="21" t="s">
        <v>4</v>
      </c>
      <c r="ES3" s="21" t="s">
        <v>4</v>
      </c>
      <c r="ET3" s="21" t="s">
        <v>4</v>
      </c>
      <c r="EU3" s="21" t="s">
        <v>4</v>
      </c>
    </row>
    <row r="4" spans="1:151" s="25" customFormat="1" ht="13.8" x14ac:dyDescent="0.3">
      <c r="C4" s="28" t="s">
        <v>11</v>
      </c>
      <c r="D4" s="22" t="s">
        <v>12</v>
      </c>
      <c r="E4" s="28" t="s">
        <v>13</v>
      </c>
      <c r="F4" s="28" t="s">
        <v>14</v>
      </c>
      <c r="G4" s="28" t="s">
        <v>15</v>
      </c>
      <c r="H4" s="27" t="s">
        <v>14</v>
      </c>
      <c r="I4" s="27" t="s">
        <v>15</v>
      </c>
      <c r="J4" s="28" t="s">
        <v>13</v>
      </c>
      <c r="K4" s="28" t="s">
        <v>16</v>
      </c>
      <c r="L4" s="28" t="s">
        <v>17</v>
      </c>
      <c r="M4" s="28" t="s">
        <v>15</v>
      </c>
      <c r="N4" s="28" t="s">
        <v>14</v>
      </c>
      <c r="O4" s="27" t="s">
        <v>15</v>
      </c>
      <c r="P4" s="27" t="s">
        <v>14</v>
      </c>
      <c r="Q4" s="28" t="s">
        <v>14</v>
      </c>
      <c r="R4" s="28" t="s">
        <v>15</v>
      </c>
      <c r="S4" s="28" t="s">
        <v>18</v>
      </c>
      <c r="T4" s="28" t="s">
        <v>14</v>
      </c>
      <c r="U4" s="28" t="s">
        <v>18</v>
      </c>
      <c r="V4" s="27" t="s">
        <v>14</v>
      </c>
      <c r="W4" s="27" t="s">
        <v>18</v>
      </c>
      <c r="X4" s="28" t="s">
        <v>14</v>
      </c>
      <c r="Y4" s="28" t="s">
        <v>12</v>
      </c>
      <c r="Z4" s="28" t="s">
        <v>15</v>
      </c>
      <c r="AA4" s="28" t="s">
        <v>14</v>
      </c>
      <c r="AB4" s="28" t="s">
        <v>15</v>
      </c>
      <c r="AC4" s="27" t="s">
        <v>16</v>
      </c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20</v>
      </c>
      <c r="AI4" s="28" t="s">
        <v>22</v>
      </c>
      <c r="AJ4" s="27" t="s">
        <v>20</v>
      </c>
      <c r="AK4" s="27" t="s">
        <v>22</v>
      </c>
      <c r="AL4" s="28" t="s">
        <v>23</v>
      </c>
      <c r="AM4" s="28" t="s">
        <v>21</v>
      </c>
      <c r="AN4" s="28" t="s">
        <v>15</v>
      </c>
      <c r="AO4" s="28" t="s">
        <v>14</v>
      </c>
      <c r="AP4" s="28" t="s">
        <v>15</v>
      </c>
      <c r="AQ4" s="27" t="s">
        <v>14</v>
      </c>
      <c r="AR4" s="27" t="s">
        <v>15</v>
      </c>
      <c r="AS4" s="28" t="s">
        <v>23</v>
      </c>
      <c r="AT4" s="28" t="s">
        <v>12</v>
      </c>
      <c r="AU4" s="28" t="s">
        <v>24</v>
      </c>
      <c r="AV4" s="28" t="s">
        <v>23</v>
      </c>
      <c r="AW4" s="28" t="s">
        <v>17</v>
      </c>
      <c r="AX4" s="27" t="s">
        <v>23</v>
      </c>
      <c r="AY4" s="27" t="s">
        <v>17</v>
      </c>
      <c r="AZ4" s="28" t="s">
        <v>23</v>
      </c>
      <c r="BA4" s="28" t="s">
        <v>12</v>
      </c>
      <c r="BB4" s="28" t="s">
        <v>25</v>
      </c>
      <c r="BC4" s="28" t="s">
        <v>20</v>
      </c>
      <c r="BD4" s="28" t="s">
        <v>22</v>
      </c>
      <c r="BE4" s="27" t="s">
        <v>20</v>
      </c>
      <c r="BF4" s="27" t="s">
        <v>22</v>
      </c>
      <c r="BG4" s="28" t="s">
        <v>24</v>
      </c>
      <c r="BH4" s="28" t="s">
        <v>12</v>
      </c>
      <c r="BI4" s="28" t="s">
        <v>23</v>
      </c>
      <c r="BJ4" s="28" t="s">
        <v>17</v>
      </c>
      <c r="BK4" s="28" t="s">
        <v>23</v>
      </c>
      <c r="BL4" s="27" t="s">
        <v>17</v>
      </c>
      <c r="BM4" s="27" t="s">
        <v>23</v>
      </c>
      <c r="BN4" s="28" t="s">
        <v>21</v>
      </c>
      <c r="BO4" s="28" t="s">
        <v>22</v>
      </c>
      <c r="BP4" s="28" t="s">
        <v>21</v>
      </c>
      <c r="BQ4" s="28" t="s">
        <v>22</v>
      </c>
      <c r="BR4" s="28" t="s">
        <v>23</v>
      </c>
      <c r="BS4" s="28" t="s">
        <v>12</v>
      </c>
      <c r="BT4" s="28" t="s">
        <v>24</v>
      </c>
      <c r="BU4" s="25" t="s">
        <v>23</v>
      </c>
      <c r="BV4" s="25" t="s">
        <v>17</v>
      </c>
      <c r="BW4" s="27" t="s">
        <v>23</v>
      </c>
      <c r="BX4" s="27" t="s">
        <v>17</v>
      </c>
      <c r="BY4"/>
      <c r="BZ4" s="28" t="s">
        <v>11</v>
      </c>
      <c r="CA4" s="22" t="s">
        <v>12</v>
      </c>
      <c r="CB4" s="28" t="s">
        <v>13</v>
      </c>
      <c r="CC4" s="28" t="s">
        <v>14</v>
      </c>
      <c r="CD4" s="28" t="s">
        <v>15</v>
      </c>
      <c r="CE4" s="27" t="s">
        <v>14</v>
      </c>
      <c r="CF4" s="27" t="s">
        <v>15</v>
      </c>
      <c r="CG4" s="28" t="s">
        <v>13</v>
      </c>
      <c r="CH4" s="22" t="s">
        <v>16</v>
      </c>
      <c r="CI4" s="28" t="s">
        <v>17</v>
      </c>
      <c r="CJ4" s="28" t="s">
        <v>15</v>
      </c>
      <c r="CK4" s="28" t="s">
        <v>14</v>
      </c>
      <c r="CL4" s="27" t="s">
        <v>15</v>
      </c>
      <c r="CM4" s="27" t="s">
        <v>14</v>
      </c>
      <c r="CN4" s="28" t="s">
        <v>14</v>
      </c>
      <c r="CO4" s="22" t="s">
        <v>15</v>
      </c>
      <c r="CP4" s="28" t="s">
        <v>18</v>
      </c>
      <c r="CQ4" s="28" t="s">
        <v>14</v>
      </c>
      <c r="CR4" s="28" t="s">
        <v>18</v>
      </c>
      <c r="CS4" s="27" t="s">
        <v>14</v>
      </c>
      <c r="CT4" s="27" t="s">
        <v>18</v>
      </c>
      <c r="CU4" s="28" t="s">
        <v>14</v>
      </c>
      <c r="CV4" s="22" t="s">
        <v>12</v>
      </c>
      <c r="CW4" s="28" t="s">
        <v>15</v>
      </c>
      <c r="CX4" s="28" t="s">
        <v>14</v>
      </c>
      <c r="CY4" s="28" t="s">
        <v>15</v>
      </c>
      <c r="CZ4" s="27" t="s">
        <v>14</v>
      </c>
      <c r="DA4" s="27" t="s">
        <v>15</v>
      </c>
      <c r="DB4" s="28" t="s">
        <v>20</v>
      </c>
      <c r="DC4" s="22" t="s">
        <v>21</v>
      </c>
      <c r="DD4" s="28" t="s">
        <v>22</v>
      </c>
      <c r="DE4" s="28" t="s">
        <v>20</v>
      </c>
      <c r="DF4" s="28" t="s">
        <v>22</v>
      </c>
      <c r="DG4" s="27" t="s">
        <v>20</v>
      </c>
      <c r="DH4" s="27" t="s">
        <v>20</v>
      </c>
      <c r="DI4" s="28" t="s">
        <v>23</v>
      </c>
      <c r="DJ4" s="22" t="s">
        <v>21</v>
      </c>
      <c r="DK4" s="28" t="s">
        <v>15</v>
      </c>
      <c r="DL4" s="28" t="s">
        <v>14</v>
      </c>
      <c r="DM4" s="28" t="s">
        <v>15</v>
      </c>
      <c r="DN4" s="27" t="s">
        <v>14</v>
      </c>
      <c r="DO4" s="27" t="s">
        <v>21</v>
      </c>
      <c r="DP4" s="28" t="s">
        <v>23</v>
      </c>
      <c r="DQ4" s="22" t="s">
        <v>12</v>
      </c>
      <c r="DR4" s="28" t="s">
        <v>24</v>
      </c>
      <c r="DS4" s="28" t="s">
        <v>23</v>
      </c>
      <c r="DT4" s="28" t="s">
        <v>17</v>
      </c>
      <c r="DU4" s="27" t="s">
        <v>23</v>
      </c>
      <c r="DV4" s="27" t="s">
        <v>17</v>
      </c>
      <c r="DW4" s="28" t="s">
        <v>23</v>
      </c>
      <c r="DX4" s="22" t="s">
        <v>12</v>
      </c>
      <c r="DY4" s="28" t="s">
        <v>25</v>
      </c>
      <c r="DZ4" s="28" t="s">
        <v>20</v>
      </c>
      <c r="EA4" s="28" t="s">
        <v>22</v>
      </c>
      <c r="EB4" s="27" t="s">
        <v>20</v>
      </c>
      <c r="EC4" s="27" t="s">
        <v>22</v>
      </c>
      <c r="ED4" s="28" t="s">
        <v>24</v>
      </c>
      <c r="EE4" s="22" t="s">
        <v>12</v>
      </c>
      <c r="EF4" s="28" t="s">
        <v>23</v>
      </c>
      <c r="EG4" s="28" t="s">
        <v>17</v>
      </c>
      <c r="EH4" s="28" t="s">
        <v>23</v>
      </c>
      <c r="EI4" s="27" t="s">
        <v>17</v>
      </c>
      <c r="EJ4" s="27" t="s">
        <v>23</v>
      </c>
      <c r="EK4" s="27" t="s">
        <v>21</v>
      </c>
      <c r="EL4" s="27" t="s">
        <v>22</v>
      </c>
      <c r="EM4" s="28" t="s">
        <v>21</v>
      </c>
      <c r="EN4" s="28" t="s">
        <v>22</v>
      </c>
      <c r="EO4" s="28" t="s">
        <v>23</v>
      </c>
      <c r="EP4" s="22" t="s">
        <v>12</v>
      </c>
      <c r="EQ4" s="28" t="s">
        <v>24</v>
      </c>
      <c r="ER4" s="28" t="s">
        <v>23</v>
      </c>
      <c r="ES4" s="28" t="s">
        <v>17</v>
      </c>
      <c r="ET4" s="27" t="s">
        <v>23</v>
      </c>
      <c r="EU4" s="27" t="s">
        <v>17</v>
      </c>
    </row>
    <row r="5" spans="1:151" s="25" customFormat="1" ht="13.8" x14ac:dyDescent="0.3">
      <c r="A5" s="25" t="s">
        <v>30</v>
      </c>
      <c r="B5" s="25" t="s">
        <v>31</v>
      </c>
      <c r="C5" s="22" t="s">
        <v>32</v>
      </c>
      <c r="D5" s="22" t="s">
        <v>33</v>
      </c>
      <c r="E5" s="22" t="s">
        <v>34</v>
      </c>
      <c r="F5" s="22" t="s">
        <v>35</v>
      </c>
      <c r="G5" s="22" t="s">
        <v>36</v>
      </c>
      <c r="H5" s="21" t="s">
        <v>37</v>
      </c>
      <c r="I5" s="21" t="s">
        <v>38</v>
      </c>
      <c r="J5" s="28" t="s">
        <v>39</v>
      </c>
      <c r="K5" s="28" t="s">
        <v>40</v>
      </c>
      <c r="L5" s="28" t="s">
        <v>41</v>
      </c>
      <c r="M5" s="25" t="s">
        <v>42</v>
      </c>
      <c r="N5" s="25" t="s">
        <v>43</v>
      </c>
      <c r="O5" s="27" t="s">
        <v>44</v>
      </c>
      <c r="P5" s="27" t="s">
        <v>45</v>
      </c>
      <c r="Q5" s="28" t="s">
        <v>46</v>
      </c>
      <c r="R5" s="28" t="s">
        <v>47</v>
      </c>
      <c r="S5" s="28" t="s">
        <v>48</v>
      </c>
      <c r="T5" s="25" t="s">
        <v>49</v>
      </c>
      <c r="U5" s="25" t="s">
        <v>50</v>
      </c>
      <c r="V5" s="27" t="s">
        <v>51</v>
      </c>
      <c r="W5" s="27" t="s">
        <v>52</v>
      </c>
      <c r="X5" s="28" t="s">
        <v>53</v>
      </c>
      <c r="Y5" s="28" t="s">
        <v>54</v>
      </c>
      <c r="Z5" s="28" t="s">
        <v>55</v>
      </c>
      <c r="AA5" s="25" t="s">
        <v>56</v>
      </c>
      <c r="AB5" s="25" t="s">
        <v>57</v>
      </c>
      <c r="AC5" s="27" t="s">
        <v>58</v>
      </c>
      <c r="AD5" s="27" t="s">
        <v>59</v>
      </c>
      <c r="AE5" s="28" t="s">
        <v>60</v>
      </c>
      <c r="AF5" s="28" t="s">
        <v>61</v>
      </c>
      <c r="AG5" s="28" t="s">
        <v>62</v>
      </c>
      <c r="AH5" s="25" t="s">
        <v>63</v>
      </c>
      <c r="AI5" s="25" t="s">
        <v>64</v>
      </c>
      <c r="AJ5" s="27" t="s">
        <v>65</v>
      </c>
      <c r="AK5" s="27" t="s">
        <v>66</v>
      </c>
      <c r="AL5" s="28" t="s">
        <v>67</v>
      </c>
      <c r="AM5" s="28" t="s">
        <v>68</v>
      </c>
      <c r="AN5" s="28" t="s">
        <v>69</v>
      </c>
      <c r="AO5" s="25" t="s">
        <v>70</v>
      </c>
      <c r="AP5" s="25" t="s">
        <v>71</v>
      </c>
      <c r="AQ5" s="27" t="s">
        <v>72</v>
      </c>
      <c r="AR5" s="27" t="s">
        <v>73</v>
      </c>
      <c r="AS5" s="28" t="s">
        <v>74</v>
      </c>
      <c r="AT5" s="28" t="s">
        <v>75</v>
      </c>
      <c r="AU5" s="28" t="s">
        <v>76</v>
      </c>
      <c r="AV5" s="25" t="s">
        <v>77</v>
      </c>
      <c r="AW5" s="25" t="s">
        <v>78</v>
      </c>
      <c r="AX5" s="27" t="s">
        <v>79</v>
      </c>
      <c r="AY5" s="27" t="s">
        <v>80</v>
      </c>
      <c r="AZ5" s="28" t="s">
        <v>81</v>
      </c>
      <c r="BA5" s="28" t="s">
        <v>82</v>
      </c>
      <c r="BB5" s="28" t="s">
        <v>83</v>
      </c>
      <c r="BC5" s="25" t="s">
        <v>84</v>
      </c>
      <c r="BD5" s="25" t="s">
        <v>85</v>
      </c>
      <c r="BE5" s="27" t="s">
        <v>86</v>
      </c>
      <c r="BF5" s="27" t="s">
        <v>87</v>
      </c>
      <c r="BG5" s="28" t="s">
        <v>88</v>
      </c>
      <c r="BH5" s="28" t="s">
        <v>89</v>
      </c>
      <c r="BI5" s="28" t="s">
        <v>90</v>
      </c>
      <c r="BJ5" s="25" t="s">
        <v>91</v>
      </c>
      <c r="BK5" s="25" t="s">
        <v>92</v>
      </c>
      <c r="BL5" s="27" t="s">
        <v>93</v>
      </c>
      <c r="BM5" s="27" t="s">
        <v>94</v>
      </c>
      <c r="BN5" s="28" t="s">
        <v>95</v>
      </c>
      <c r="BO5" s="28" t="s">
        <v>96</v>
      </c>
      <c r="BP5" s="25" t="s">
        <v>97</v>
      </c>
      <c r="BQ5" s="25" t="s">
        <v>98</v>
      </c>
      <c r="BR5" s="22" t="s">
        <v>99</v>
      </c>
      <c r="BS5" s="22" t="s">
        <v>100</v>
      </c>
      <c r="BT5" s="22" t="s">
        <v>101</v>
      </c>
      <c r="BU5" s="26" t="s">
        <v>102</v>
      </c>
      <c r="BV5" s="26" t="s">
        <v>103</v>
      </c>
      <c r="BW5" s="21" t="s">
        <v>104</v>
      </c>
      <c r="BX5" s="21" t="s">
        <v>105</v>
      </c>
      <c r="BY5"/>
      <c r="BZ5" s="22" t="s">
        <v>32</v>
      </c>
      <c r="CA5" s="22" t="s">
        <v>33</v>
      </c>
      <c r="CB5" s="22" t="s">
        <v>34</v>
      </c>
      <c r="CC5" s="22" t="s">
        <v>35</v>
      </c>
      <c r="CD5" s="22" t="s">
        <v>36</v>
      </c>
      <c r="CE5" s="21" t="s">
        <v>37</v>
      </c>
      <c r="CF5" s="21" t="s">
        <v>38</v>
      </c>
      <c r="CG5" s="22" t="s">
        <v>39</v>
      </c>
      <c r="CH5" s="22" t="s">
        <v>40</v>
      </c>
      <c r="CI5" s="22" t="s">
        <v>41</v>
      </c>
      <c r="CJ5" s="22" t="s">
        <v>42</v>
      </c>
      <c r="CK5" s="22" t="s">
        <v>43</v>
      </c>
      <c r="CL5" s="21" t="s">
        <v>44</v>
      </c>
      <c r="CM5" s="21" t="s">
        <v>45</v>
      </c>
      <c r="CN5" s="22" t="s">
        <v>46</v>
      </c>
      <c r="CO5" s="22" t="s">
        <v>47</v>
      </c>
      <c r="CP5" s="22" t="s">
        <v>48</v>
      </c>
      <c r="CQ5" s="22" t="s">
        <v>49</v>
      </c>
      <c r="CR5" s="22" t="s">
        <v>50</v>
      </c>
      <c r="CS5" s="21" t="s">
        <v>51</v>
      </c>
      <c r="CT5" s="21" t="s">
        <v>52</v>
      </c>
      <c r="CU5" s="22" t="s">
        <v>53</v>
      </c>
      <c r="CV5" s="22" t="s">
        <v>54</v>
      </c>
      <c r="CW5" s="22" t="s">
        <v>55</v>
      </c>
      <c r="CX5" s="22" t="s">
        <v>56</v>
      </c>
      <c r="CY5" s="22" t="s">
        <v>57</v>
      </c>
      <c r="CZ5" s="21" t="s">
        <v>58</v>
      </c>
      <c r="DA5" s="21" t="s">
        <v>59</v>
      </c>
      <c r="DB5" s="22" t="s">
        <v>60</v>
      </c>
      <c r="DC5" s="22" t="s">
        <v>61</v>
      </c>
      <c r="DD5" s="22" t="s">
        <v>62</v>
      </c>
      <c r="DE5" s="22" t="s">
        <v>63</v>
      </c>
      <c r="DF5" s="22" t="s">
        <v>64</v>
      </c>
      <c r="DG5" s="21" t="s">
        <v>65</v>
      </c>
      <c r="DH5" s="21" t="s">
        <v>66</v>
      </c>
      <c r="DI5" s="22" t="s">
        <v>67</v>
      </c>
      <c r="DJ5" s="22" t="s">
        <v>68</v>
      </c>
      <c r="DK5" s="22" t="s">
        <v>69</v>
      </c>
      <c r="DL5" s="22" t="s">
        <v>70</v>
      </c>
      <c r="DM5" s="22" t="s">
        <v>71</v>
      </c>
      <c r="DN5" s="21" t="s">
        <v>72</v>
      </c>
      <c r="DO5" s="21" t="s">
        <v>73</v>
      </c>
      <c r="DP5" s="22" t="s">
        <v>74</v>
      </c>
      <c r="DQ5" s="22" t="s">
        <v>75</v>
      </c>
      <c r="DR5" s="22" t="s">
        <v>76</v>
      </c>
      <c r="DS5" s="22" t="s">
        <v>77</v>
      </c>
      <c r="DT5" s="22" t="s">
        <v>78</v>
      </c>
      <c r="DU5" s="21" t="s">
        <v>79</v>
      </c>
      <c r="DV5" s="21" t="s">
        <v>80</v>
      </c>
      <c r="DW5" s="22" t="s">
        <v>81</v>
      </c>
      <c r="DX5" s="22" t="s">
        <v>82</v>
      </c>
      <c r="DY5" s="22" t="s">
        <v>83</v>
      </c>
      <c r="DZ5" s="22" t="s">
        <v>84</v>
      </c>
      <c r="EA5" s="22" t="s">
        <v>85</v>
      </c>
      <c r="EB5" s="21" t="s">
        <v>86</v>
      </c>
      <c r="EC5" s="21" t="s">
        <v>87</v>
      </c>
      <c r="ED5" s="22" t="s">
        <v>88</v>
      </c>
      <c r="EE5" s="22" t="s">
        <v>89</v>
      </c>
      <c r="EF5" s="22" t="s">
        <v>90</v>
      </c>
      <c r="EG5" s="22" t="s">
        <v>91</v>
      </c>
      <c r="EH5" s="22" t="s">
        <v>92</v>
      </c>
      <c r="EI5" s="21" t="s">
        <v>93</v>
      </c>
      <c r="EJ5" s="21" t="s">
        <v>94</v>
      </c>
      <c r="EK5" s="27" t="s">
        <v>95</v>
      </c>
      <c r="EL5" s="27" t="s">
        <v>96</v>
      </c>
      <c r="EM5" s="25" t="s">
        <v>97</v>
      </c>
      <c r="EN5" s="25" t="s">
        <v>98</v>
      </c>
      <c r="EO5" s="22" t="s">
        <v>99</v>
      </c>
      <c r="EP5" s="22" t="s">
        <v>100</v>
      </c>
      <c r="EQ5" s="22" t="s">
        <v>101</v>
      </c>
      <c r="ER5" s="22" t="s">
        <v>102</v>
      </c>
      <c r="ES5" s="22" t="s">
        <v>103</v>
      </c>
      <c r="ET5" s="21" t="s">
        <v>106</v>
      </c>
      <c r="EU5" s="21" t="s">
        <v>107</v>
      </c>
    </row>
    <row r="6" spans="1:151" x14ac:dyDescent="0.25">
      <c r="A6" s="1">
        <v>1977</v>
      </c>
      <c r="B6" s="1">
        <v>1</v>
      </c>
      <c r="C6" s="5">
        <v>60</v>
      </c>
      <c r="D6" s="5">
        <v>93</v>
      </c>
      <c r="E6" s="5">
        <v>110</v>
      </c>
      <c r="F6" s="33"/>
      <c r="G6" s="33"/>
      <c r="H6" s="4">
        <f>Area_Weights_Data!C$5*C6+Area_Weights_Data!D$5*D6+Area_Weights_Data!E$5*E6</f>
        <v>76.399522084329007</v>
      </c>
      <c r="I6" s="4">
        <f>Area_Weights_Data!C$6*C6+Area_Weights_Data!D$6*D6+Area_Weights_Data!E$6*E6</f>
        <v>102.32990122717749</v>
      </c>
      <c r="J6" s="5">
        <v>110</v>
      </c>
      <c r="K6" s="5"/>
      <c r="L6" s="5"/>
      <c r="M6" s="33"/>
      <c r="N6" s="33"/>
      <c r="O6" s="4"/>
      <c r="P6" s="4"/>
      <c r="Q6" s="5">
        <v>100</v>
      </c>
      <c r="R6" s="5">
        <v>80</v>
      </c>
      <c r="S6" s="5">
        <v>75</v>
      </c>
      <c r="T6" s="33"/>
      <c r="U6" s="33"/>
      <c r="V6" s="4">
        <f t="shared" ref="V6:V37" si="0">Q6</f>
        <v>100</v>
      </c>
      <c r="W6" s="4">
        <f>Area_Weights_Data!C$12*Q6+Area_Weights_Data!E$12*S6</f>
        <v>77.748908750779464</v>
      </c>
      <c r="X6" s="5">
        <v>60</v>
      </c>
      <c r="Y6" s="5">
        <v>85</v>
      </c>
      <c r="Z6" s="5">
        <v>108</v>
      </c>
      <c r="AA6" s="33"/>
      <c r="AB6" s="33"/>
      <c r="AC6" s="4">
        <f>Area_Weights_Data!C$14*X6+Area_Weights_Data!D$14*Y6+Area_Weights_Data!E$14*Z6</f>
        <v>65.929508862129609</v>
      </c>
      <c r="AD6" s="4">
        <f>Area_Weights_Data!C$15*X6+Area_Weights_Data!D$15*Y6+Area_Weights_Data!E$15*Z6</f>
        <v>95.28498546597848</v>
      </c>
      <c r="AE6" s="5">
        <v>121</v>
      </c>
      <c r="AF6" s="5"/>
      <c r="AG6" s="5">
        <v>125</v>
      </c>
      <c r="AH6" s="33"/>
      <c r="AI6" s="33"/>
      <c r="AJ6" s="4">
        <f t="shared" ref="AJ6:AJ37" si="1">AE6</f>
        <v>121</v>
      </c>
      <c r="AK6" s="4">
        <f t="shared" ref="AK6:AK37" si="2">AG6</f>
        <v>125</v>
      </c>
      <c r="AL6" s="5"/>
      <c r="AM6" s="5">
        <v>70</v>
      </c>
      <c r="AN6" s="5">
        <v>100</v>
      </c>
      <c r="AO6" s="33" t="s">
        <v>112</v>
      </c>
      <c r="AP6" s="33"/>
      <c r="AQ6" s="4">
        <f>Area_Weights_Data!D$23*AM6+Area_Weights_Data!E$23*AN6</f>
        <v>85.668807595643671</v>
      </c>
      <c r="AR6" s="4">
        <f t="shared" ref="AR6:AR37" si="3">AN6</f>
        <v>100</v>
      </c>
      <c r="AS6" s="5">
        <v>38</v>
      </c>
      <c r="AT6" s="5">
        <v>90</v>
      </c>
      <c r="AU6" s="5">
        <v>140</v>
      </c>
      <c r="AV6" s="33"/>
      <c r="AW6" s="33"/>
      <c r="AX6" s="4">
        <f>Area_Weights_Data!$C$26*AS6+Area_Weights_Data!$D$26*AT6+Area_Weights_Data!$E$26*AU6</f>
        <v>53.290381679389306</v>
      </c>
      <c r="AY6" s="4">
        <f>Area_Weights_Data!C$27*AS6+Area_Weights_Data!D$27*AT6+Area_Weights_Data!E$27*AU6</f>
        <v>116.5804520921285</v>
      </c>
      <c r="AZ6" s="5">
        <v>65</v>
      </c>
      <c r="BA6" s="5">
        <v>100</v>
      </c>
      <c r="BB6" s="5">
        <v>110</v>
      </c>
      <c r="BC6" s="33"/>
      <c r="BD6" s="33"/>
      <c r="BE6" s="4">
        <f t="shared" ref="BE6:BE37" si="4">AZ6</f>
        <v>65</v>
      </c>
      <c r="BF6" s="4">
        <f>Area_Weights_Data!C$33*AZ6+Area_Weights_Data!D$33*BA6+Area_Weights_Data!E$33*BB6</f>
        <v>105.37439999999999</v>
      </c>
      <c r="BG6" s="5">
        <v>38</v>
      </c>
      <c r="BH6" s="5">
        <v>35</v>
      </c>
      <c r="BI6" s="5">
        <v>30</v>
      </c>
      <c r="BJ6" s="33"/>
      <c r="BK6" s="33"/>
      <c r="BL6" s="4">
        <f>Area_Weights_Data!$C$35*BG6+Area_Weights_Data!$D$35*BH6+Area_Weights_Data!$E$35*BI6</f>
        <v>37.694610778443113</v>
      </c>
      <c r="BM6" s="4">
        <f>Area_Weights_Data!$C$36*BG6+Area_Weights_Data!$D$36*BH6+Area_Weights_Data!$E$36*BI6</f>
        <v>33.251028806584365</v>
      </c>
      <c r="BN6">
        <v>75</v>
      </c>
      <c r="BO6">
        <v>80</v>
      </c>
      <c r="BP6" s="33"/>
      <c r="BQ6" s="33"/>
      <c r="BR6" s="5">
        <v>30</v>
      </c>
      <c r="BS6" s="5">
        <v>45</v>
      </c>
      <c r="BT6" s="5">
        <v>75</v>
      </c>
      <c r="BU6" s="33"/>
      <c r="BV6" s="33"/>
      <c r="BW6" s="4">
        <f>BR6*Area_Weights_Data!C$41+BS6*Area_Weights_Data!D$41+BT6*Area_Weights_Data!E$41</f>
        <v>31.300000000000004</v>
      </c>
      <c r="BX6" s="4">
        <f>BR6*Area_Weights_Data!C$42+BS6*Area_Weights_Data!D$42+BT6*Area_Weights_Data!E$42</f>
        <v>65.251989389920411</v>
      </c>
      <c r="BY6"/>
      <c r="BZ6" s="5">
        <v>7</v>
      </c>
      <c r="CA6" s="5">
        <v>8.5</v>
      </c>
      <c r="CB6" s="5">
        <v>8</v>
      </c>
      <c r="CC6" s="33"/>
      <c r="CD6" s="33"/>
      <c r="CE6" s="4">
        <f>Area_Weights_Data!L$5*BZ6+Area_Weights_Data!M$5*CA6+Area_Weights_Data!N$5*CB6</f>
        <v>7.7273120138288682</v>
      </c>
      <c r="CF6" s="4">
        <f>Area_Weights_Data!L$6*BZ6+Area_Weights_Data!M$6*CA6+Area_Weights_Data!N$6*CB6</f>
        <v>8.2382769901853869</v>
      </c>
      <c r="CG6" s="5">
        <v>6.5</v>
      </c>
      <c r="CH6" s="5"/>
      <c r="CI6" s="5"/>
      <c r="CJ6" s="33"/>
      <c r="CK6" s="33"/>
      <c r="CL6" s="4"/>
      <c r="CM6" s="4"/>
      <c r="CN6" s="5">
        <v>23.2</v>
      </c>
      <c r="CO6" s="5">
        <v>13</v>
      </c>
      <c r="CP6" s="5">
        <v>14.5</v>
      </c>
      <c r="CQ6" s="33"/>
      <c r="CR6" s="33"/>
      <c r="CS6" s="4">
        <f>Area_Weights_Data!L$11*CN6+Area_Weights_Data!N$11*CP6</f>
        <v>23.2</v>
      </c>
      <c r="CT6" s="4">
        <f>Area_Weights_Data!L$12*CN6+Area_Weights_Data!N$12*CP6</f>
        <v>16.93936464088398</v>
      </c>
      <c r="CU6" s="5">
        <v>6.03</v>
      </c>
      <c r="CV6" s="5">
        <v>10</v>
      </c>
      <c r="CW6" s="5">
        <v>14.5</v>
      </c>
      <c r="CX6" s="33"/>
      <c r="CY6" s="33"/>
      <c r="CZ6" s="4">
        <f>Area_Weights_Data!L$14*CU6+Area_Weights_Data!M$14*CV6+Area_Weights_Data!N$14*CW6</f>
        <v>6.9740065146579813</v>
      </c>
      <c r="DA6" s="4">
        <f>Area_Weights_Data!L$15*CU6+Area_Weights_Data!M$15*CV6+Area_Weights_Data!N$15*CW6</f>
        <v>12.147554806070822</v>
      </c>
      <c r="DB6" s="5">
        <v>7</v>
      </c>
      <c r="DC6" s="5"/>
      <c r="DD6" s="5">
        <v>7.75</v>
      </c>
      <c r="DE6" s="33"/>
      <c r="DF6" s="33"/>
      <c r="DG6" s="4">
        <f t="shared" ref="DG6:DG37" si="5">DB6</f>
        <v>7</v>
      </c>
      <c r="DH6" s="4">
        <f t="shared" ref="DH6:DH37" si="6">DD6</f>
        <v>7.75</v>
      </c>
      <c r="DI6" s="5"/>
      <c r="DJ6" s="5">
        <v>7</v>
      </c>
      <c r="DK6" s="5">
        <v>7.5</v>
      </c>
      <c r="DL6" s="33"/>
      <c r="DM6" s="33"/>
      <c r="DN6" s="4">
        <f>Area_Weights_Data!M$23*DJ6+Area_Weights_Data!N$23*DK6</f>
        <v>7.1470588235294104</v>
      </c>
      <c r="DO6" s="4">
        <f t="shared" ref="DO6:DO37" si="7">DK6</f>
        <v>7.5</v>
      </c>
      <c r="DP6" s="5">
        <v>5.5</v>
      </c>
      <c r="DQ6" s="5">
        <v>6</v>
      </c>
      <c r="DR6" s="5">
        <v>6</v>
      </c>
      <c r="DS6" s="33"/>
      <c r="DT6" s="33"/>
      <c r="DU6" s="4">
        <f>Area_Weights_Data!L$26*DP6+Area_Weights_Data!M$26*DQ6+Area_Weights_Data!N$26*DR6</f>
        <v>5.747967479674795</v>
      </c>
      <c r="DV6" s="4">
        <f>Area_Weights_Data!L$27*DP6+Area_Weights_Data!M$27*DQ6+Area_Weights_Data!N$27*DR6</f>
        <v>6.0000000000000009</v>
      </c>
      <c r="DW6" s="5">
        <v>6.25</v>
      </c>
      <c r="DX6" s="5">
        <v>11</v>
      </c>
      <c r="DY6" s="5">
        <v>18</v>
      </c>
      <c r="DZ6" s="33"/>
      <c r="EA6" s="33"/>
      <c r="EB6" s="4">
        <f>Area_Weights_Data!L$32*DW6+Area_Weights_Data!M$32*DX6+Area_Weights_Data!N$32*DY6</f>
        <v>6.7249999999999996</v>
      </c>
      <c r="EC6" s="4">
        <f>Area_Weights_Data!L$33*DW6+Area_Weights_Data!M$33*DX6+Area_Weights_Data!N$33*DY6</f>
        <v>13.414285714285713</v>
      </c>
      <c r="ED6" s="5">
        <v>6</v>
      </c>
      <c r="EE6" s="5">
        <v>5.75</v>
      </c>
      <c r="EF6" s="5">
        <v>4</v>
      </c>
      <c r="EG6" s="33"/>
      <c r="EH6" s="33"/>
      <c r="EI6" s="4">
        <f>Area_Weights_Data!$L$35*ED6+Area_Weights_Data!$M$35*EE6+Area_Weights_Data!$N$35*EF6</f>
        <v>5.9821428571428568</v>
      </c>
      <c r="EJ6" s="4">
        <f>Area_Weights_Data!$L$36*ED6+Area_Weights_Data!$M$36*EE6+Area_Weights_Data!$N$36*EF6</f>
        <v>4.8425925925925917</v>
      </c>
      <c r="EK6">
        <v>6</v>
      </c>
      <c r="EL6">
        <v>5.75</v>
      </c>
      <c r="EM6" s="33"/>
      <c r="EN6" s="34"/>
      <c r="EO6" s="5">
        <v>5</v>
      </c>
      <c r="EP6" s="5">
        <v>7</v>
      </c>
      <c r="EQ6" s="5">
        <v>6</v>
      </c>
      <c r="ER6" s="33"/>
      <c r="ES6" s="34"/>
      <c r="ET6" s="4">
        <f>Area_Weights_Data!L$41*EO6+Area_Weights_Data!M$41*EP6+Area_Weights_Data!N$41*EQ6</f>
        <v>5.5531914893617031</v>
      </c>
      <c r="EU6" s="4">
        <f>Area_Weights_Data!L$42*EO6+Area_Weights_Data!M$42*EP6+Area_Weights_Data!N$42*EQ6</f>
        <v>6.7243589743589762</v>
      </c>
    </row>
    <row r="7" spans="1:151" x14ac:dyDescent="0.25">
      <c r="A7" s="1">
        <v>1977</v>
      </c>
      <c r="B7" s="1">
        <v>2</v>
      </c>
      <c r="C7" s="5">
        <v>60</v>
      </c>
      <c r="D7" s="5">
        <v>90</v>
      </c>
      <c r="E7" s="5">
        <v>110</v>
      </c>
      <c r="F7" s="33"/>
      <c r="G7" s="33"/>
      <c r="H7" s="4">
        <f>Area_Weights_Data!C$5*C7+Area_Weights_Data!D$5*D7+Area_Weights_Data!E$5*E7</f>
        <v>74.908656440299097</v>
      </c>
      <c r="I7" s="4">
        <f>Area_Weights_Data!C$6*C7+Area_Weights_Data!D$6*D7+Area_Weights_Data!E$6*E7</f>
        <v>100.97635438491469</v>
      </c>
      <c r="J7" s="5">
        <v>88</v>
      </c>
      <c r="K7" s="5"/>
      <c r="L7" s="5"/>
      <c r="M7" s="33"/>
      <c r="N7" s="33"/>
      <c r="O7" s="4"/>
      <c r="P7" s="4"/>
      <c r="Q7" s="5">
        <v>105</v>
      </c>
      <c r="R7" s="5">
        <v>75</v>
      </c>
      <c r="S7" s="5">
        <v>80</v>
      </c>
      <c r="T7" s="33"/>
      <c r="U7" s="33"/>
      <c r="V7" s="4">
        <f t="shared" si="0"/>
        <v>105</v>
      </c>
      <c r="W7" s="4">
        <f>Area_Weights_Data!C$12*Q7+Area_Weights_Data!E$12*S7</f>
        <v>82.748908750779464</v>
      </c>
      <c r="X7" s="5">
        <v>55</v>
      </c>
      <c r="Y7" s="5">
        <v>85</v>
      </c>
      <c r="Z7" s="5">
        <v>118</v>
      </c>
      <c r="AA7" s="33"/>
      <c r="AB7" s="33"/>
      <c r="AC7" s="4">
        <f>Area_Weights_Data!C$14*X7+Area_Weights_Data!D$14*Y7+Area_Weights_Data!E$14*Z7</f>
        <v>62.115410634555531</v>
      </c>
      <c r="AD7" s="4">
        <f>Area_Weights_Data!C$15*X7+Area_Weights_Data!D$15*Y7+Area_Weights_Data!E$15*Z7</f>
        <v>99.756718277273492</v>
      </c>
      <c r="AE7" s="5">
        <v>96</v>
      </c>
      <c r="AF7" s="5"/>
      <c r="AG7" s="5">
        <v>101</v>
      </c>
      <c r="AH7" s="33"/>
      <c r="AI7" s="33"/>
      <c r="AJ7" s="4">
        <f t="shared" si="1"/>
        <v>96</v>
      </c>
      <c r="AK7" s="4">
        <f t="shared" si="2"/>
        <v>101</v>
      </c>
      <c r="AL7" s="5"/>
      <c r="AM7" s="5">
        <v>60</v>
      </c>
      <c r="AN7" s="5">
        <v>90</v>
      </c>
      <c r="AO7" s="33"/>
      <c r="AP7" s="33"/>
      <c r="AQ7" s="4">
        <f>Area_Weights_Data!D$23*AM7+Area_Weights_Data!E$23*AN7</f>
        <v>75.682770175928496</v>
      </c>
      <c r="AR7" s="4">
        <f t="shared" si="3"/>
        <v>90</v>
      </c>
      <c r="AS7" s="5">
        <v>43</v>
      </c>
      <c r="AT7" s="5">
        <v>90</v>
      </c>
      <c r="AU7" s="5">
        <v>140</v>
      </c>
      <c r="AV7" s="33"/>
      <c r="AW7" s="33"/>
      <c r="AX7" s="4">
        <f>Area_Weights_Data!$C$26*AS7+Area_Weights_Data!$D$26*AT7+Area_Weights_Data!$E$26*AU7</f>
        <v>56.820152671755721</v>
      </c>
      <c r="AY7" s="4">
        <f>Area_Weights_Data!C$27*AS7+Area_Weights_Data!D$27*AT7+Area_Weights_Data!E$27*AU7</f>
        <v>116.5804520921285</v>
      </c>
      <c r="AZ7" s="5">
        <v>65</v>
      </c>
      <c r="BA7" s="5">
        <v>97</v>
      </c>
      <c r="BB7" s="5">
        <v>112</v>
      </c>
      <c r="BC7" s="33"/>
      <c r="BD7" s="33"/>
      <c r="BE7" s="4">
        <f t="shared" si="4"/>
        <v>65</v>
      </c>
      <c r="BF7" s="4">
        <f>Area_Weights_Data!C$33*AZ7+Area_Weights_Data!D$33*BA7+Area_Weights_Data!E$33*BB7</f>
        <v>105.0616</v>
      </c>
      <c r="BG7" s="5">
        <v>40</v>
      </c>
      <c r="BH7" s="5">
        <v>40</v>
      </c>
      <c r="BI7" s="5">
        <v>30</v>
      </c>
      <c r="BJ7" s="33"/>
      <c r="BK7" s="33"/>
      <c r="BL7" s="4">
        <f>Area_Weights_Data!$C$35*BG7+Area_Weights_Data!$D$35*BH7+Area_Weights_Data!$E$35*BI7</f>
        <v>40</v>
      </c>
      <c r="BM7" s="4">
        <f>Area_Weights_Data!$C$36*BG7+Area_Weights_Data!$D$36*BH7+Area_Weights_Data!$E$36*BI7</f>
        <v>36.502057613168724</v>
      </c>
      <c r="BN7">
        <v>70</v>
      </c>
      <c r="BO7">
        <v>75</v>
      </c>
      <c r="BP7" s="33"/>
      <c r="BQ7" s="33"/>
      <c r="BR7" s="5">
        <v>40</v>
      </c>
      <c r="BS7" s="5">
        <v>50</v>
      </c>
      <c r="BT7" s="5">
        <v>70</v>
      </c>
      <c r="BU7" s="33"/>
      <c r="BV7" s="33"/>
      <c r="BW7" s="4">
        <f>BR7*Area_Weights_Data!C$41+BS7*Area_Weights_Data!D$41+BT7*Area_Weights_Data!E$41</f>
        <v>40.866666666666674</v>
      </c>
      <c r="BX7" s="4">
        <f>BR7*Area_Weights_Data!C$42+BS7*Area_Weights_Data!D$42+BT7*Area_Weights_Data!E$42</f>
        <v>63.501326259946936</v>
      </c>
      <c r="BY7"/>
      <c r="BZ7" s="5">
        <v>7</v>
      </c>
      <c r="CA7" s="5">
        <v>9</v>
      </c>
      <c r="CB7" s="5">
        <v>14</v>
      </c>
      <c r="CC7" s="33"/>
      <c r="CD7" s="33"/>
      <c r="CE7" s="4">
        <f>Area_Weights_Data!L$5*BZ7+Area_Weights_Data!M$5*CA7+Area_Weights_Data!N$5*CB7</f>
        <v>7.9697493517718243</v>
      </c>
      <c r="CF7" s="4">
        <f>Area_Weights_Data!L$6*BZ7+Area_Weights_Data!M$6*CA7+Area_Weights_Data!N$6*CB7</f>
        <v>11.617230098146131</v>
      </c>
      <c r="CG7" s="5">
        <v>6.5</v>
      </c>
      <c r="CH7" s="5"/>
      <c r="CI7" s="5"/>
      <c r="CJ7" s="33"/>
      <c r="CK7" s="33"/>
      <c r="CL7" s="4"/>
      <c r="CM7" s="4"/>
      <c r="CN7" s="5">
        <v>24</v>
      </c>
      <c r="CO7" s="5">
        <v>15</v>
      </c>
      <c r="CP7" s="5">
        <v>15</v>
      </c>
      <c r="CQ7" s="33"/>
      <c r="CR7" s="33"/>
      <c r="CS7" s="4">
        <f>Area_Weights_Data!L$11*CN7+Area_Weights_Data!N$11*CP7</f>
        <v>24</v>
      </c>
      <c r="CT7" s="4">
        <f>Area_Weights_Data!L$12*CN7+Area_Weights_Data!N$12*CP7</f>
        <v>17.523480662983431</v>
      </c>
      <c r="CU7" s="5">
        <v>6.7</v>
      </c>
      <c r="CV7" s="5">
        <v>14</v>
      </c>
      <c r="CW7" s="5">
        <v>16.5</v>
      </c>
      <c r="CX7" s="33"/>
      <c r="CY7" s="33"/>
      <c r="CZ7" s="4">
        <f>Area_Weights_Data!L$14*CU7+Area_Weights_Data!M$14*CV7+Area_Weights_Data!N$14*CW7</f>
        <v>8.4358306188925081</v>
      </c>
      <c r="DA7" s="4">
        <f>Area_Weights_Data!L$15*CU7+Area_Weights_Data!M$15*CV7+Area_Weights_Data!N$15*CW7</f>
        <v>15.193086003372677</v>
      </c>
      <c r="DB7" s="5">
        <v>7</v>
      </c>
      <c r="DC7" s="5"/>
      <c r="DD7" s="5">
        <v>7.8</v>
      </c>
      <c r="DE7" s="33"/>
      <c r="DF7" s="33"/>
      <c r="DG7" s="4">
        <f t="shared" si="5"/>
        <v>7</v>
      </c>
      <c r="DH7" s="4">
        <f t="shared" si="6"/>
        <v>7.8</v>
      </c>
      <c r="DI7" s="5"/>
      <c r="DJ7" s="5">
        <v>7</v>
      </c>
      <c r="DK7" s="5">
        <v>7.5</v>
      </c>
      <c r="DL7" s="33"/>
      <c r="DM7" s="33"/>
      <c r="DN7" s="4">
        <f>Area_Weights_Data!M$23*DJ7+Area_Weights_Data!N$23*DK7</f>
        <v>7.1470588235294104</v>
      </c>
      <c r="DO7" s="4">
        <f t="shared" si="7"/>
        <v>7.5</v>
      </c>
      <c r="DP7" s="5">
        <v>5.75</v>
      </c>
      <c r="DQ7" s="5">
        <v>6.25</v>
      </c>
      <c r="DR7" s="5">
        <v>6.5</v>
      </c>
      <c r="DS7" s="33"/>
      <c r="DT7" s="33"/>
      <c r="DU7" s="4">
        <f>Area_Weights_Data!L$26*DP7+Area_Weights_Data!M$26*DQ7+Area_Weights_Data!N$26*DR7</f>
        <v>5.997967479674795</v>
      </c>
      <c r="DV7" s="4">
        <f>Area_Weights_Data!L$27*DP7+Area_Weights_Data!M$27*DQ7+Area_Weights_Data!N$27*DR7</f>
        <v>6.4292452830188696</v>
      </c>
      <c r="DW7" s="5">
        <v>6</v>
      </c>
      <c r="DX7" s="5">
        <v>10.5</v>
      </c>
      <c r="DY7" s="5">
        <v>18</v>
      </c>
      <c r="DZ7" s="33"/>
      <c r="EA7" s="33"/>
      <c r="EB7" s="4">
        <f>Area_Weights_Data!L$32*DW7+Area_Weights_Data!M$32*DX7+Area_Weights_Data!N$32*DY7</f>
        <v>6.45</v>
      </c>
      <c r="EC7" s="4">
        <f>Area_Weights_Data!L$33*DW7+Area_Weights_Data!M$33*DX7+Area_Weights_Data!N$33*DY7</f>
        <v>13.086734693877549</v>
      </c>
      <c r="ED7" s="5">
        <v>6</v>
      </c>
      <c r="EE7" s="5">
        <v>5.5</v>
      </c>
      <c r="EF7" s="5">
        <v>3</v>
      </c>
      <c r="EG7" s="33"/>
      <c r="EH7" s="33"/>
      <c r="EI7" s="4">
        <f>Area_Weights_Data!$L$35*ED7+Area_Weights_Data!$M$35*EE7+Area_Weights_Data!$N$35*EF7</f>
        <v>5.9642857142857144</v>
      </c>
      <c r="EJ7" s="4">
        <f>Area_Weights_Data!$L$36*ED7+Area_Weights_Data!$M$36*EE7+Area_Weights_Data!$N$36*EF7</f>
        <v>4.2037037037037033</v>
      </c>
      <c r="EK7">
        <v>6</v>
      </c>
      <c r="EL7">
        <v>5.5</v>
      </c>
      <c r="EM7" s="33"/>
      <c r="EN7" s="34"/>
      <c r="EO7" s="5">
        <v>5</v>
      </c>
      <c r="EP7" s="5">
        <v>7</v>
      </c>
      <c r="EQ7" s="5">
        <v>6</v>
      </c>
      <c r="ER7" s="33"/>
      <c r="ES7" s="34"/>
      <c r="ET7" s="4">
        <f>Area_Weights_Data!L$41*EO7+Area_Weights_Data!M$41*EP7+Area_Weights_Data!N$41*EQ7</f>
        <v>5.5531914893617031</v>
      </c>
      <c r="EU7" s="4">
        <f>Area_Weights_Data!L$42*EO7+Area_Weights_Data!M$42*EP7+Area_Weights_Data!N$42*EQ7</f>
        <v>6.7243589743589762</v>
      </c>
    </row>
    <row r="8" spans="1:151" x14ac:dyDescent="0.25">
      <c r="A8" s="1">
        <v>1977</v>
      </c>
      <c r="B8" s="1">
        <v>3</v>
      </c>
      <c r="C8" s="5">
        <v>60</v>
      </c>
      <c r="D8" s="5">
        <v>90</v>
      </c>
      <c r="E8" s="5">
        <v>115</v>
      </c>
      <c r="F8" s="33"/>
      <c r="G8" s="33"/>
      <c r="H8" s="4">
        <f>Area_Weights_Data!C$5*C8+Area_Weights_Data!D$5*D8+Area_Weights_Data!E$5*E8</f>
        <v>74.908656440299097</v>
      </c>
      <c r="I8" s="4">
        <f>Area_Weights_Data!C$6*C8+Area_Weights_Data!D$6*D8+Area_Weights_Data!E$6*E8</f>
        <v>103.72044298114336</v>
      </c>
      <c r="J8" s="5">
        <v>96</v>
      </c>
      <c r="K8" s="5"/>
      <c r="L8" s="5"/>
      <c r="M8" s="33"/>
      <c r="N8" s="33"/>
      <c r="O8" s="4"/>
      <c r="P8" s="4"/>
      <c r="Q8" s="5">
        <v>110</v>
      </c>
      <c r="R8" s="5">
        <v>70</v>
      </c>
      <c r="S8" s="5">
        <v>80</v>
      </c>
      <c r="T8" s="33"/>
      <c r="U8" s="33"/>
      <c r="V8" s="4">
        <f t="shared" si="0"/>
        <v>110</v>
      </c>
      <c r="W8" s="4">
        <f>Area_Weights_Data!C$12*Q8+Area_Weights_Data!E$12*S8</f>
        <v>83.298690500935365</v>
      </c>
      <c r="X8" s="5">
        <v>60</v>
      </c>
      <c r="Y8" s="5">
        <v>90</v>
      </c>
      <c r="Z8" s="5">
        <v>110</v>
      </c>
      <c r="AA8" s="33"/>
      <c r="AB8" s="33"/>
      <c r="AC8" s="4">
        <f>Area_Weights_Data!C$14*X8+Area_Weights_Data!D$14*Y8+Area_Weights_Data!E$14*Z8</f>
        <v>67.115410634555531</v>
      </c>
      <c r="AD8" s="4">
        <f>Area_Weights_Data!C$15*X8+Area_Weights_Data!D$15*Y8+Area_Weights_Data!E$15*Z8</f>
        <v>98.943465622589983</v>
      </c>
      <c r="AE8" s="5">
        <v>111</v>
      </c>
      <c r="AF8" s="5"/>
      <c r="AG8" s="5">
        <v>102</v>
      </c>
      <c r="AH8" s="33"/>
      <c r="AI8" s="33"/>
      <c r="AJ8" s="4">
        <f t="shared" si="1"/>
        <v>111</v>
      </c>
      <c r="AK8" s="4">
        <f t="shared" si="2"/>
        <v>102</v>
      </c>
      <c r="AL8" s="5"/>
      <c r="AM8" s="5">
        <v>70</v>
      </c>
      <c r="AN8" s="5">
        <v>100</v>
      </c>
      <c r="AO8" s="33"/>
      <c r="AP8" s="33"/>
      <c r="AQ8" s="4">
        <f>Area_Weights_Data!D$23*AM8+Area_Weights_Data!E$23*AN8</f>
        <v>85.668807595643671</v>
      </c>
      <c r="AR8" s="4">
        <f t="shared" si="3"/>
        <v>100</v>
      </c>
      <c r="AS8" s="5">
        <v>45</v>
      </c>
      <c r="AT8" s="5">
        <v>80</v>
      </c>
      <c r="AU8" s="5">
        <v>140</v>
      </c>
      <c r="AV8" s="33"/>
      <c r="AW8" s="33"/>
      <c r="AX8" s="4">
        <f>Area_Weights_Data!$C$26*AS8+Area_Weights_Data!$D$26*AT8+Area_Weights_Data!$E$26*AU8</f>
        <v>55.291603053435111</v>
      </c>
      <c r="AY8" s="4">
        <f>Area_Weights_Data!C$27*AS8+Area_Weights_Data!D$27*AT8+Area_Weights_Data!E$27*AU8</f>
        <v>111.8965425105542</v>
      </c>
      <c r="AZ8" s="5">
        <v>70</v>
      </c>
      <c r="BA8" s="5">
        <v>100</v>
      </c>
      <c r="BB8" s="5">
        <v>115</v>
      </c>
      <c r="BC8" s="33"/>
      <c r="BD8" s="33"/>
      <c r="BE8" s="4">
        <f t="shared" si="4"/>
        <v>70</v>
      </c>
      <c r="BF8" s="4">
        <f>Area_Weights_Data!C$33*AZ8+Area_Weights_Data!D$33*BA8+Area_Weights_Data!E$33*BB8</f>
        <v>108.0616</v>
      </c>
      <c r="BG8" s="5">
        <v>37</v>
      </c>
      <c r="BH8" s="5">
        <v>35</v>
      </c>
      <c r="BI8" s="5">
        <v>35</v>
      </c>
      <c r="BJ8" s="33"/>
      <c r="BK8" s="33"/>
      <c r="BL8" s="4">
        <f>Area_Weights_Data!$C$35*BG8+Area_Weights_Data!$D$35*BH8+Area_Weights_Data!$E$35*BI8</f>
        <v>36.796407185628745</v>
      </c>
      <c r="BM8" s="4">
        <f>Area_Weights_Data!$C$36*BG8+Area_Weights_Data!$D$36*BH8+Area_Weights_Data!$E$36*BI8</f>
        <v>35</v>
      </c>
      <c r="BN8">
        <v>68</v>
      </c>
      <c r="BO8">
        <v>72</v>
      </c>
      <c r="BP8" s="33"/>
      <c r="BQ8" s="33"/>
      <c r="BR8" s="5">
        <v>30</v>
      </c>
      <c r="BS8" s="5">
        <v>45</v>
      </c>
      <c r="BT8" s="5">
        <v>90</v>
      </c>
      <c r="BU8" s="33"/>
      <c r="BV8" s="33"/>
      <c r="BW8" s="4">
        <f>BR8*Area_Weights_Data!C$41+BS8*Area_Weights_Data!D$41+BT8*Area_Weights_Data!E$41</f>
        <v>31.300000000000004</v>
      </c>
      <c r="BX8" s="4">
        <f>BR8*Area_Weights_Data!C$42+BS8*Area_Weights_Data!D$42+BT8*Area_Weights_Data!E$42</f>
        <v>75.377984084880623</v>
      </c>
      <c r="BY8"/>
      <c r="BZ8" s="5">
        <v>7</v>
      </c>
      <c r="CA8" s="5">
        <v>8.5</v>
      </c>
      <c r="CB8" s="5">
        <v>9</v>
      </c>
      <c r="CC8" s="33"/>
      <c r="CD8" s="33"/>
      <c r="CE8" s="4">
        <f>Area_Weights_Data!L$5*BZ8+Area_Weights_Data!M$5*CA8+Area_Weights_Data!N$5*CB8</f>
        <v>7.7273120138288682</v>
      </c>
      <c r="CF8" s="4">
        <f>Area_Weights_Data!L$6*BZ8+Area_Weights_Data!M$6*CA8+Area_Weights_Data!N$6*CB8</f>
        <v>8.7617230098146131</v>
      </c>
      <c r="CG8" s="5">
        <v>6.5</v>
      </c>
      <c r="CH8" s="5"/>
      <c r="CI8" s="5"/>
      <c r="CJ8" s="33"/>
      <c r="CK8" s="33"/>
      <c r="CL8" s="4"/>
      <c r="CM8" s="4"/>
      <c r="CN8" s="5">
        <v>22</v>
      </c>
      <c r="CO8" s="5">
        <v>15</v>
      </c>
      <c r="CP8" s="5">
        <v>13</v>
      </c>
      <c r="CQ8" s="33"/>
      <c r="CR8" s="33"/>
      <c r="CS8" s="4">
        <f>Area_Weights_Data!L$11*CN8+Area_Weights_Data!N$11*CP8</f>
        <v>22</v>
      </c>
      <c r="CT8" s="4">
        <f>Area_Weights_Data!L$12*CN8+Area_Weights_Data!N$12*CP8</f>
        <v>15.523480662983427</v>
      </c>
      <c r="CU8" s="5">
        <v>6</v>
      </c>
      <c r="CV8" s="5">
        <v>14</v>
      </c>
      <c r="CW8" s="5">
        <v>15</v>
      </c>
      <c r="CX8" s="33"/>
      <c r="CY8" s="33"/>
      <c r="CZ8" s="4">
        <f>Area_Weights_Data!L$14*CU8+Area_Weights_Data!M$14*CV8+Area_Weights_Data!N$14*CW8</f>
        <v>7.9022801302931596</v>
      </c>
      <c r="DA8" s="4">
        <f>Area_Weights_Data!L$15*CU8+Area_Weights_Data!M$15*CV8+Area_Weights_Data!N$15*CW8</f>
        <v>14.477234401349069</v>
      </c>
      <c r="DB8" s="5">
        <v>6.5</v>
      </c>
      <c r="DC8" s="5"/>
      <c r="DD8" s="5">
        <v>6</v>
      </c>
      <c r="DE8" s="33"/>
      <c r="DF8" s="33"/>
      <c r="DG8" s="4">
        <f t="shared" si="5"/>
        <v>6.5</v>
      </c>
      <c r="DH8" s="4">
        <f t="shared" si="6"/>
        <v>6</v>
      </c>
      <c r="DI8" s="5"/>
      <c r="DJ8" s="5">
        <v>7</v>
      </c>
      <c r="DK8" s="5">
        <v>7.5</v>
      </c>
      <c r="DL8" s="33"/>
      <c r="DM8" s="33"/>
      <c r="DN8" s="4">
        <f>Area_Weights_Data!M$23*DJ8+Area_Weights_Data!N$23*DK8</f>
        <v>7.1470588235294104</v>
      </c>
      <c r="DO8" s="4">
        <f t="shared" si="7"/>
        <v>7.5</v>
      </c>
      <c r="DP8" s="5">
        <v>5.5</v>
      </c>
      <c r="DQ8" s="5">
        <v>6</v>
      </c>
      <c r="DR8" s="5">
        <v>6</v>
      </c>
      <c r="DS8" s="33"/>
      <c r="DT8" s="33"/>
      <c r="DU8" s="4">
        <f>Area_Weights_Data!L$26*DP8+Area_Weights_Data!M$26*DQ8+Area_Weights_Data!N$26*DR8</f>
        <v>5.747967479674795</v>
      </c>
      <c r="DV8" s="4">
        <f>Area_Weights_Data!L$27*DP8+Area_Weights_Data!M$27*DQ8+Area_Weights_Data!N$27*DR8</f>
        <v>6.0000000000000009</v>
      </c>
      <c r="DW8" s="5">
        <v>5.5</v>
      </c>
      <c r="DX8" s="5">
        <v>11</v>
      </c>
      <c r="DY8" s="5">
        <v>18.5</v>
      </c>
      <c r="DZ8" s="33"/>
      <c r="EA8" s="33"/>
      <c r="EB8" s="4">
        <f>Area_Weights_Data!L$32*DW8+Area_Weights_Data!M$32*DX8+Area_Weights_Data!N$32*DY8</f>
        <v>6.0500000000000007</v>
      </c>
      <c r="EC8" s="4">
        <f>Area_Weights_Data!L$33*DW8+Area_Weights_Data!M$33*DX8+Area_Weights_Data!N$33*DY8</f>
        <v>13.586734693877549</v>
      </c>
      <c r="ED8" s="5">
        <v>5.7</v>
      </c>
      <c r="EE8" s="5">
        <v>5.25</v>
      </c>
      <c r="EF8" s="5">
        <v>3.5</v>
      </c>
      <c r="EG8" s="33"/>
      <c r="EH8" s="33"/>
      <c r="EI8" s="4">
        <f>Area_Weights_Data!$L$35*ED8+Area_Weights_Data!$M$35*EE8+Area_Weights_Data!$N$35*EF8</f>
        <v>5.6678571428571436</v>
      </c>
      <c r="EJ8" s="4">
        <f>Area_Weights_Data!$L$36*ED8+Area_Weights_Data!$M$36*EE8+Area_Weights_Data!$N$36*EF8</f>
        <v>4.3425925925925917</v>
      </c>
      <c r="EK8">
        <v>7.5</v>
      </c>
      <c r="EL8">
        <v>7.5</v>
      </c>
      <c r="EM8" s="33"/>
      <c r="EN8" s="34"/>
      <c r="EO8" s="5">
        <v>5</v>
      </c>
      <c r="EP8" s="5">
        <v>7.5</v>
      </c>
      <c r="EQ8" s="5">
        <v>6</v>
      </c>
      <c r="ER8" s="33"/>
      <c r="ES8" s="34"/>
      <c r="ET8" s="4">
        <f>Area_Weights_Data!L$41*EO8+Area_Weights_Data!M$41*EP8+Area_Weights_Data!N$41*EQ8</f>
        <v>5.6914893617021285</v>
      </c>
      <c r="EU8" s="4">
        <f>Area_Weights_Data!L$42*EO8+Area_Weights_Data!M$42*EP8+Area_Weights_Data!N$42*EQ8</f>
        <v>7.0865384615384635</v>
      </c>
    </row>
    <row r="9" spans="1:151" x14ac:dyDescent="0.25">
      <c r="A9" s="1">
        <v>1977</v>
      </c>
      <c r="B9" s="1">
        <v>4</v>
      </c>
      <c r="C9" s="5">
        <v>64</v>
      </c>
      <c r="D9" s="5">
        <v>101</v>
      </c>
      <c r="E9" s="5">
        <v>127</v>
      </c>
      <c r="F9" s="33"/>
      <c r="G9" s="33"/>
      <c r="H9" s="4">
        <f>Area_Weights_Data!C$5*C9+Area_Weights_Data!D$5*D9+Area_Weights_Data!E$5*E9</f>
        <v>82.387342943035549</v>
      </c>
      <c r="I9" s="4">
        <f>Area_Weights_Data!C$6*C9+Area_Weights_Data!D$6*D9+Area_Weights_Data!E$6*E9</f>
        <v>115.2692607003891</v>
      </c>
      <c r="J9" s="5">
        <v>110</v>
      </c>
      <c r="K9" s="5"/>
      <c r="L9" s="5"/>
      <c r="M9" s="33"/>
      <c r="N9" s="33"/>
      <c r="O9" s="4"/>
      <c r="P9" s="4"/>
      <c r="Q9" s="5">
        <v>117</v>
      </c>
      <c r="R9" s="5">
        <v>74</v>
      </c>
      <c r="S9" s="5">
        <v>85</v>
      </c>
      <c r="T9" s="33"/>
      <c r="U9" s="33"/>
      <c r="V9" s="4">
        <f t="shared" si="0"/>
        <v>117</v>
      </c>
      <c r="W9" s="4">
        <f>Area_Weights_Data!C$12*Q9+Area_Weights_Data!E$12*S9</f>
        <v>88.518603200997717</v>
      </c>
      <c r="X9" s="5">
        <v>64</v>
      </c>
      <c r="Y9" s="5">
        <v>95</v>
      </c>
      <c r="Z9" s="5">
        <v>118</v>
      </c>
      <c r="AA9" s="33"/>
      <c r="AB9" s="33"/>
      <c r="AC9" s="4">
        <f>Area_Weights_Data!C$14*X9+Area_Weights_Data!D$14*Y9+Area_Weights_Data!E$14*Z9</f>
        <v>71.352590989040721</v>
      </c>
      <c r="AD9" s="4">
        <f>Area_Weights_Data!C$15*X9+Area_Weights_Data!D$15*Y9+Area_Weights_Data!E$15*Z9</f>
        <v>105.28498546597848</v>
      </c>
      <c r="AE9" s="5">
        <v>122</v>
      </c>
      <c r="AF9" s="5"/>
      <c r="AG9" s="5">
        <v>112</v>
      </c>
      <c r="AH9" s="33"/>
      <c r="AI9" s="33"/>
      <c r="AJ9" s="4">
        <f t="shared" si="1"/>
        <v>122</v>
      </c>
      <c r="AK9" s="4">
        <f t="shared" si="2"/>
        <v>112</v>
      </c>
      <c r="AL9" s="5"/>
      <c r="AM9" s="5">
        <v>96</v>
      </c>
      <c r="AN9" s="5">
        <v>110</v>
      </c>
      <c r="AO9" s="33"/>
      <c r="AP9" s="33"/>
      <c r="AQ9" s="4">
        <f>Area_Weights_Data!D$23*AM9+Area_Weights_Data!E$23*AN9</f>
        <v>103.22368053616307</v>
      </c>
      <c r="AR9" s="4">
        <f t="shared" si="3"/>
        <v>110</v>
      </c>
      <c r="AS9" s="5">
        <v>55</v>
      </c>
      <c r="AT9" s="5">
        <v>70</v>
      </c>
      <c r="AU9" s="5">
        <v>130</v>
      </c>
      <c r="AV9" s="33"/>
      <c r="AW9" s="33"/>
      <c r="AX9" s="4">
        <f>Area_Weights_Data!$C$26*AS9+Area_Weights_Data!$D$26*AT9+Area_Weights_Data!$E$26*AU9</f>
        <v>59.41068702290076</v>
      </c>
      <c r="AY9" s="4">
        <f>Area_Weights_Data!C$27*AS9+Area_Weights_Data!D$27*AT9+Area_Weights_Data!E$27*AU9</f>
        <v>101.8965425105542</v>
      </c>
      <c r="AZ9" s="5">
        <v>77</v>
      </c>
      <c r="BA9" s="5">
        <v>110</v>
      </c>
      <c r="BB9" s="5">
        <v>127</v>
      </c>
      <c r="BC9" s="33"/>
      <c r="BD9" s="33"/>
      <c r="BE9" s="4">
        <f t="shared" si="4"/>
        <v>77</v>
      </c>
      <c r="BF9" s="4">
        <f>Area_Weights_Data!C$33*AZ9+Area_Weights_Data!D$33*BA9+Area_Weights_Data!E$33*BB9</f>
        <v>119.13647999999999</v>
      </c>
      <c r="BG9" s="5">
        <v>40</v>
      </c>
      <c r="BH9" s="5">
        <v>45</v>
      </c>
      <c r="BI9" s="5">
        <v>50</v>
      </c>
      <c r="BJ9" s="33"/>
      <c r="BK9" s="33"/>
      <c r="BL9" s="4">
        <f>Area_Weights_Data!$C$35*BG9+Area_Weights_Data!$D$35*BH9+Area_Weights_Data!$E$35*BI9</f>
        <v>40.508982035928142</v>
      </c>
      <c r="BM9" s="4">
        <f>Area_Weights_Data!$C$36*BG9+Area_Weights_Data!$D$36*BH9+Area_Weights_Data!$E$36*BI9</f>
        <v>46.748971193415642</v>
      </c>
      <c r="BN9">
        <v>80</v>
      </c>
      <c r="BO9">
        <v>85</v>
      </c>
      <c r="BP9" s="33"/>
      <c r="BQ9" s="33"/>
      <c r="BR9" s="5">
        <v>40</v>
      </c>
      <c r="BS9" s="5">
        <v>50</v>
      </c>
      <c r="BT9" s="5">
        <v>70</v>
      </c>
      <c r="BU9" s="33"/>
      <c r="BV9" s="33"/>
      <c r="BW9" s="4">
        <f>BR9*Area_Weights_Data!C$41+BS9*Area_Weights_Data!D$41+BT9*Area_Weights_Data!E$41</f>
        <v>40.866666666666674</v>
      </c>
      <c r="BX9" s="4">
        <f>BR9*Area_Weights_Data!C$42+BS9*Area_Weights_Data!D$42+BT9*Area_Weights_Data!E$42</f>
        <v>63.501326259946936</v>
      </c>
      <c r="BY9"/>
      <c r="BZ9" s="5">
        <v>7</v>
      </c>
      <c r="CA9" s="5">
        <v>8.6999999999999993</v>
      </c>
      <c r="CB9" s="5">
        <v>9</v>
      </c>
      <c r="CC9" s="33"/>
      <c r="CD9" s="33"/>
      <c r="CE9" s="4">
        <f>Area_Weights_Data!L$5*BZ9+Area_Weights_Data!M$5*CA9+Area_Weights_Data!N$5*CB9</f>
        <v>7.8242869490060496</v>
      </c>
      <c r="CF9" s="4">
        <f>Area_Weights_Data!L$6*BZ9+Area_Weights_Data!M$6*CA9+Area_Weights_Data!N$6*CB9</f>
        <v>8.8570338058887685</v>
      </c>
      <c r="CG9" s="5">
        <v>6.5</v>
      </c>
      <c r="CH9" s="5"/>
      <c r="CI9" s="5"/>
      <c r="CJ9" s="33"/>
      <c r="CK9" s="33"/>
      <c r="CL9" s="4"/>
      <c r="CM9" s="4"/>
      <c r="CN9" s="5">
        <v>22.5</v>
      </c>
      <c r="CO9" s="5">
        <v>17.05</v>
      </c>
      <c r="CP9" s="5">
        <v>14</v>
      </c>
      <c r="CQ9" s="33"/>
      <c r="CR9" s="33"/>
      <c r="CS9" s="4">
        <f>Area_Weights_Data!L$11*CN9+Area_Weights_Data!N$11*CP9</f>
        <v>22.5</v>
      </c>
      <c r="CT9" s="4">
        <f>Area_Weights_Data!L$12*CN9+Area_Weights_Data!N$12*CP9</f>
        <v>16.38328729281768</v>
      </c>
      <c r="CU9" s="5">
        <v>6.5</v>
      </c>
      <c r="CV9" s="5">
        <v>14</v>
      </c>
      <c r="CW9" s="5">
        <v>16</v>
      </c>
      <c r="CX9" s="33"/>
      <c r="CY9" s="33"/>
      <c r="CZ9" s="4">
        <f>Area_Weights_Data!L$14*CU9+Area_Weights_Data!M$14*CV9+Area_Weights_Data!N$14*CW9</f>
        <v>8.2833876221498368</v>
      </c>
      <c r="DA9" s="4">
        <f>Area_Weights_Data!L$15*CU9+Area_Weights_Data!M$15*CV9+Area_Weights_Data!N$15*CW9</f>
        <v>14.954468802698141</v>
      </c>
      <c r="DB9" s="5">
        <v>6.5</v>
      </c>
      <c r="DC9" s="5"/>
      <c r="DD9" s="5">
        <v>6.5</v>
      </c>
      <c r="DE9" s="33"/>
      <c r="DF9" s="33"/>
      <c r="DG9" s="4">
        <f t="shared" si="5"/>
        <v>6.5</v>
      </c>
      <c r="DH9" s="4">
        <f t="shared" si="6"/>
        <v>6.5</v>
      </c>
      <c r="DI9" s="5"/>
      <c r="DJ9" s="5">
        <v>7</v>
      </c>
      <c r="DK9" s="5">
        <v>7.5</v>
      </c>
      <c r="DL9" s="33"/>
      <c r="DM9" s="33"/>
      <c r="DN9" s="4">
        <f>Area_Weights_Data!M$23*DJ9+Area_Weights_Data!N$23*DK9</f>
        <v>7.1470588235294104</v>
      </c>
      <c r="DO9" s="4">
        <f t="shared" si="7"/>
        <v>7.5</v>
      </c>
      <c r="DP9" s="5">
        <v>5.5</v>
      </c>
      <c r="DQ9" s="5">
        <v>6.5</v>
      </c>
      <c r="DR9" s="5">
        <v>8</v>
      </c>
      <c r="DS9" s="33"/>
      <c r="DT9" s="33"/>
      <c r="DU9" s="4">
        <f>Area_Weights_Data!L$26*DP9+Area_Weights_Data!M$26*DQ9+Area_Weights_Data!N$26*DR9</f>
        <v>5.9959349593495919</v>
      </c>
      <c r="DV9" s="4">
        <f>Area_Weights_Data!L$27*DP9+Area_Weights_Data!M$27*DQ9+Area_Weights_Data!N$27*DR9</f>
        <v>7.5754716981132084</v>
      </c>
      <c r="DW9" s="5">
        <v>6</v>
      </c>
      <c r="DX9" s="5">
        <v>11.25</v>
      </c>
      <c r="DY9" s="5">
        <v>18</v>
      </c>
      <c r="DZ9" s="33"/>
      <c r="EA9" s="33"/>
      <c r="EB9" s="4">
        <f>Area_Weights_Data!L$32*DW9+Area_Weights_Data!M$32*DX9+Area_Weights_Data!N$32*DY9</f>
        <v>6.5250000000000004</v>
      </c>
      <c r="EC9" s="4">
        <f>Area_Weights_Data!L$33*DW9+Area_Weights_Data!M$33*DX9+Area_Weights_Data!N$33*DY9</f>
        <v>13.578061224489794</v>
      </c>
      <c r="ED9" s="5">
        <v>5.5</v>
      </c>
      <c r="EE9" s="5">
        <v>5.5</v>
      </c>
      <c r="EF9" s="5">
        <v>3</v>
      </c>
      <c r="EG9" s="33"/>
      <c r="EH9" s="33"/>
      <c r="EI9" s="4">
        <f>Area_Weights_Data!$L$35*ED9+Area_Weights_Data!$M$35*EE9+Area_Weights_Data!$N$35*EF9</f>
        <v>5.5000000000000009</v>
      </c>
      <c r="EJ9" s="4">
        <f>Area_Weights_Data!$L$36*ED9+Area_Weights_Data!$M$36*EE9+Area_Weights_Data!$N$36*EF9</f>
        <v>4.2037037037037033</v>
      </c>
      <c r="EK9">
        <v>6.5</v>
      </c>
      <c r="EL9">
        <v>6.5</v>
      </c>
      <c r="EM9" s="33"/>
      <c r="EN9" s="34"/>
      <c r="EO9" s="5">
        <v>5</v>
      </c>
      <c r="EP9" s="5">
        <v>7.5</v>
      </c>
      <c r="EQ9" s="5">
        <v>7</v>
      </c>
      <c r="ER9" s="33"/>
      <c r="ES9" s="34"/>
      <c r="ET9" s="4">
        <f>Area_Weights_Data!L$41*EO9+Area_Weights_Data!M$41*EP9+Area_Weights_Data!N$41*EQ9</f>
        <v>5.6914893617021285</v>
      </c>
      <c r="EU9" s="4">
        <f>Area_Weights_Data!L$42*EO9+Area_Weights_Data!M$42*EP9+Area_Weights_Data!N$42*EQ9</f>
        <v>7.362179487179489</v>
      </c>
    </row>
    <row r="10" spans="1:151" x14ac:dyDescent="0.25">
      <c r="A10" s="1">
        <v>1977</v>
      </c>
      <c r="B10" s="1">
        <v>5</v>
      </c>
      <c r="C10" s="5">
        <v>64</v>
      </c>
      <c r="D10" s="5">
        <v>89</v>
      </c>
      <c r="E10" s="5">
        <v>130</v>
      </c>
      <c r="F10" s="33"/>
      <c r="G10" s="33"/>
      <c r="H10" s="4">
        <f>Area_Weights_Data!C$5*C10+Area_Weights_Data!D$5*D10+Area_Weights_Data!E$5*E10</f>
        <v>76.42388036691591</v>
      </c>
      <c r="I10" s="4">
        <f>Area_Weights_Data!C$6*C10+Area_Weights_Data!D$6*D10+Area_Weights_Data!E$6*E10</f>
        <v>111.5015264890751</v>
      </c>
      <c r="J10" s="5">
        <v>120</v>
      </c>
      <c r="K10" s="5"/>
      <c r="L10" s="5"/>
      <c r="M10" s="33"/>
      <c r="N10" s="33"/>
      <c r="O10" s="4"/>
      <c r="P10" s="4"/>
      <c r="Q10" s="5">
        <v>130</v>
      </c>
      <c r="R10" s="5">
        <v>90</v>
      </c>
      <c r="S10" s="5">
        <v>100</v>
      </c>
      <c r="T10" s="33"/>
      <c r="U10" s="33"/>
      <c r="V10" s="4">
        <f t="shared" si="0"/>
        <v>130</v>
      </c>
      <c r="W10" s="4">
        <f>Area_Weights_Data!C$12*Q10+Area_Weights_Data!E$12*S10</f>
        <v>103.29869050093535</v>
      </c>
      <c r="X10" s="5">
        <v>60</v>
      </c>
      <c r="Y10" s="5">
        <v>95</v>
      </c>
      <c r="Z10" s="5">
        <v>125</v>
      </c>
      <c r="AA10" s="33"/>
      <c r="AB10" s="33"/>
      <c r="AC10" s="4">
        <f>Area_Weights_Data!C$14*X10+Area_Weights_Data!D$14*Y10+Area_Weights_Data!E$14*Z10</f>
        <v>68.301312406981452</v>
      </c>
      <c r="AD10" s="4">
        <f>Area_Weights_Data!C$15*X10+Area_Weights_Data!D$15*Y10+Area_Weights_Data!E$15*Z10</f>
        <v>108.415198433885</v>
      </c>
      <c r="AE10" s="5">
        <v>120</v>
      </c>
      <c r="AF10" s="5"/>
      <c r="AG10" s="5">
        <v>110</v>
      </c>
      <c r="AH10" s="33"/>
      <c r="AI10" s="33"/>
      <c r="AJ10" s="4">
        <f t="shared" si="1"/>
        <v>120</v>
      </c>
      <c r="AK10" s="4">
        <f t="shared" si="2"/>
        <v>110</v>
      </c>
      <c r="AL10" s="5"/>
      <c r="AM10" s="5">
        <v>95</v>
      </c>
      <c r="AN10" s="5">
        <v>115</v>
      </c>
      <c r="AO10" s="33"/>
      <c r="AP10" s="33"/>
      <c r="AQ10" s="4">
        <f>Area_Weights_Data!D$23*AM10+Area_Weights_Data!E$23*AN10</f>
        <v>105.37838592571904</v>
      </c>
      <c r="AR10" s="4">
        <f t="shared" si="3"/>
        <v>115</v>
      </c>
      <c r="AS10" s="5">
        <v>60</v>
      </c>
      <c r="AT10" s="5">
        <v>90</v>
      </c>
      <c r="AU10" s="5">
        <v>130</v>
      </c>
      <c r="AV10" s="33"/>
      <c r="AW10" s="33"/>
      <c r="AX10" s="4">
        <f>Area_Weights_Data!$C$26*AS10+Area_Weights_Data!$D$26*AT10+Area_Weights_Data!$E$26*AU10</f>
        <v>68.82137404580152</v>
      </c>
      <c r="AY10" s="4">
        <f>Area_Weights_Data!C$27*AS10+Area_Weights_Data!D$27*AT10+Area_Weights_Data!E$27*AU10</f>
        <v>111.26436167370281</v>
      </c>
      <c r="AZ10" s="5">
        <v>80</v>
      </c>
      <c r="BA10" s="5">
        <v>120</v>
      </c>
      <c r="BB10" s="5">
        <v>130</v>
      </c>
      <c r="BC10" s="33"/>
      <c r="BD10" s="33"/>
      <c r="BE10" s="4">
        <f t="shared" si="4"/>
        <v>80</v>
      </c>
      <c r="BF10" s="4">
        <f>Area_Weights_Data!C$33*AZ10+Area_Weights_Data!D$33*BA10+Area_Weights_Data!E$33*BB10</f>
        <v>125.37439999999998</v>
      </c>
      <c r="BG10" s="5">
        <v>45</v>
      </c>
      <c r="BH10" s="5">
        <v>50</v>
      </c>
      <c r="BI10" s="5">
        <v>40</v>
      </c>
      <c r="BJ10" s="33"/>
      <c r="BK10" s="33"/>
      <c r="BL10" s="4">
        <f>Area_Weights_Data!$C$35*BG10+Area_Weights_Data!$D$35*BH10+Area_Weights_Data!$E$35*BI10</f>
        <v>45.508982035928142</v>
      </c>
      <c r="BM10" s="4">
        <f>Area_Weights_Data!$C$36*BG10+Area_Weights_Data!$D$36*BH10+Area_Weights_Data!$E$36*BI10</f>
        <v>46.502057613168731</v>
      </c>
      <c r="BN10">
        <v>85</v>
      </c>
      <c r="BO10">
        <v>90</v>
      </c>
      <c r="BP10" s="33"/>
      <c r="BQ10" s="33"/>
      <c r="BR10" s="5">
        <v>45</v>
      </c>
      <c r="BS10" s="5">
        <v>60</v>
      </c>
      <c r="BT10" s="5">
        <v>70</v>
      </c>
      <c r="BU10" s="33"/>
      <c r="BV10" s="33"/>
      <c r="BW10" s="4">
        <f>BR10*Area_Weights_Data!C$41+BS10*Area_Weights_Data!D$41+BT10*Area_Weights_Data!E$41</f>
        <v>46.300000000000004</v>
      </c>
      <c r="BX10" s="4">
        <f>BR10*Area_Weights_Data!C$42+BS10*Area_Weights_Data!D$42+BT10*Area_Weights_Data!E$42</f>
        <v>66.750663129973461</v>
      </c>
      <c r="BY10"/>
      <c r="BZ10" s="5">
        <v>7</v>
      </c>
      <c r="CA10" s="5">
        <v>10</v>
      </c>
      <c r="CB10" s="5">
        <v>15</v>
      </c>
      <c r="CC10" s="33"/>
      <c r="CD10" s="33"/>
      <c r="CE10" s="4">
        <f>Area_Weights_Data!L$5*BZ10+Area_Weights_Data!M$5*CA10+Area_Weights_Data!N$5*CB10</f>
        <v>8.4546240276577365</v>
      </c>
      <c r="CF10" s="4">
        <f>Area_Weights_Data!L$6*BZ10+Area_Weights_Data!M$6*CA10+Area_Weights_Data!N$6*CB10</f>
        <v>12.617230098146129</v>
      </c>
      <c r="CG10" s="5">
        <v>6.5</v>
      </c>
      <c r="CH10" s="5"/>
      <c r="CI10" s="5"/>
      <c r="CJ10" s="33"/>
      <c r="CK10" s="33"/>
      <c r="CL10" s="4"/>
      <c r="CM10" s="4"/>
      <c r="CN10" s="5">
        <v>20.8</v>
      </c>
      <c r="CO10" s="5">
        <v>17.3</v>
      </c>
      <c r="CP10" s="5">
        <v>15.1</v>
      </c>
      <c r="CQ10" s="33"/>
      <c r="CR10" s="33"/>
      <c r="CS10" s="4">
        <f>Area_Weights_Data!L$11*CN10+Area_Weights_Data!N$11*CP10</f>
        <v>20.8</v>
      </c>
      <c r="CT10" s="4">
        <f>Area_Weights_Data!L$12*CN10+Area_Weights_Data!N$12*CP10</f>
        <v>16.698204419889507</v>
      </c>
      <c r="CU10" s="5">
        <v>7</v>
      </c>
      <c r="CV10" s="5">
        <v>14</v>
      </c>
      <c r="CW10" s="5">
        <v>16</v>
      </c>
      <c r="CX10" s="33"/>
      <c r="CY10" s="33"/>
      <c r="CZ10" s="4">
        <f>Area_Weights_Data!L$14*CU10+Area_Weights_Data!M$14*CV10+Area_Weights_Data!N$14*CW10</f>
        <v>8.6644951140065132</v>
      </c>
      <c r="DA10" s="4">
        <f>Area_Weights_Data!L$15*CU10+Area_Weights_Data!M$15*CV10+Area_Weights_Data!N$15*CW10</f>
        <v>14.954468802698141</v>
      </c>
      <c r="DB10" s="5">
        <v>6.5</v>
      </c>
      <c r="DC10" s="5"/>
      <c r="DD10" s="5">
        <v>7</v>
      </c>
      <c r="DE10" s="33"/>
      <c r="DF10" s="33"/>
      <c r="DG10" s="4">
        <f t="shared" si="5"/>
        <v>6.5</v>
      </c>
      <c r="DH10" s="4">
        <f t="shared" si="6"/>
        <v>7</v>
      </c>
      <c r="DI10" s="5"/>
      <c r="DJ10" s="5">
        <v>7</v>
      </c>
      <c r="DK10" s="5">
        <v>7.5</v>
      </c>
      <c r="DL10" s="33"/>
      <c r="DM10" s="33"/>
      <c r="DN10" s="4">
        <f>Area_Weights_Data!M$23*DJ10+Area_Weights_Data!N$23*DK10</f>
        <v>7.1470588235294104</v>
      </c>
      <c r="DO10" s="4">
        <f t="shared" si="7"/>
        <v>7.5</v>
      </c>
      <c r="DP10" s="5">
        <v>5.5</v>
      </c>
      <c r="DQ10" s="5">
        <v>6.5</v>
      </c>
      <c r="DR10" s="5">
        <v>8.5</v>
      </c>
      <c r="DS10" s="33"/>
      <c r="DT10" s="33"/>
      <c r="DU10" s="4">
        <f>Area_Weights_Data!L$26*DP10+Area_Weights_Data!M$26*DQ10+Area_Weights_Data!N$26*DR10</f>
        <v>5.9959349593495919</v>
      </c>
      <c r="DV10" s="4">
        <f>Area_Weights_Data!L$27*DP10+Area_Weights_Data!M$27*DQ10+Area_Weights_Data!N$27*DR10</f>
        <v>7.933962264150944</v>
      </c>
      <c r="DW10" s="5">
        <v>6.5</v>
      </c>
      <c r="DX10" s="5">
        <v>11.25</v>
      </c>
      <c r="DY10" s="5">
        <v>18</v>
      </c>
      <c r="DZ10" s="33"/>
      <c r="EA10" s="33"/>
      <c r="EB10" s="4">
        <f>Area_Weights_Data!L$32*DW10+Area_Weights_Data!M$32*DX10+Area_Weights_Data!N$32*DY10</f>
        <v>6.9750000000000005</v>
      </c>
      <c r="EC10" s="4">
        <f>Area_Weights_Data!L$33*DW10+Area_Weights_Data!M$33*DX10+Area_Weights_Data!N$33*DY10</f>
        <v>13.578061224489794</v>
      </c>
      <c r="ED10" s="5">
        <v>5.5</v>
      </c>
      <c r="EE10" s="5">
        <v>6</v>
      </c>
      <c r="EF10" s="5">
        <v>6</v>
      </c>
      <c r="EG10" s="33"/>
      <c r="EH10" s="33"/>
      <c r="EI10" s="4">
        <f>Area_Weights_Data!$L$35*ED10+Area_Weights_Data!$M$35*EE10+Area_Weights_Data!$N$35*EF10</f>
        <v>5.5357142857142865</v>
      </c>
      <c r="EJ10" s="4">
        <f>Area_Weights_Data!$L$36*ED10+Area_Weights_Data!$M$36*EE10+Area_Weights_Data!$N$36*EF10</f>
        <v>5.9999999999999991</v>
      </c>
      <c r="EK10">
        <v>6.5</v>
      </c>
      <c r="EL10">
        <v>6.5</v>
      </c>
      <c r="EM10" s="33"/>
      <c r="EN10" s="34"/>
      <c r="EO10" s="5">
        <v>5</v>
      </c>
      <c r="EP10" s="5">
        <v>7.5</v>
      </c>
      <c r="EQ10" s="5">
        <v>8</v>
      </c>
      <c r="ER10" s="33"/>
      <c r="ES10" s="34"/>
      <c r="ET10" s="4">
        <f>Area_Weights_Data!L$41*EO10+Area_Weights_Data!M$41*EP10+Area_Weights_Data!N$41*EQ10</f>
        <v>5.6914893617021285</v>
      </c>
      <c r="EU10" s="4">
        <f>Area_Weights_Data!L$42*EO10+Area_Weights_Data!M$42*EP10+Area_Weights_Data!N$42*EQ10</f>
        <v>7.6378205128205146</v>
      </c>
    </row>
    <row r="11" spans="1:151" x14ac:dyDescent="0.25">
      <c r="A11" s="1">
        <v>1977</v>
      </c>
      <c r="B11" s="1">
        <v>6</v>
      </c>
      <c r="C11" s="5">
        <v>70</v>
      </c>
      <c r="D11" s="5">
        <v>92</v>
      </c>
      <c r="E11" s="5">
        <v>135</v>
      </c>
      <c r="F11" s="33"/>
      <c r="G11" s="33"/>
      <c r="H11" s="4">
        <f>Area_Weights_Data!C$5*C11+Area_Weights_Data!D$5*D11+Area_Weights_Data!E$5*E11</f>
        <v>80.933014722886014</v>
      </c>
      <c r="I11" s="4">
        <f>Area_Weights_Data!C$6*C11+Area_Weights_Data!D$6*D11+Area_Weights_Data!E$6*E11</f>
        <v>115.59916192756658</v>
      </c>
      <c r="J11" s="5">
        <v>125</v>
      </c>
      <c r="K11" s="5"/>
      <c r="L11" s="5"/>
      <c r="M11" s="33"/>
      <c r="N11" s="33"/>
      <c r="O11" s="4"/>
      <c r="P11" s="4"/>
      <c r="Q11" s="5">
        <v>130</v>
      </c>
      <c r="R11" s="5">
        <v>100</v>
      </c>
      <c r="S11" s="5">
        <v>100</v>
      </c>
      <c r="T11" s="33"/>
      <c r="U11" s="33"/>
      <c r="V11" s="4">
        <f t="shared" si="0"/>
        <v>130</v>
      </c>
      <c r="W11" s="4">
        <f>Area_Weights_Data!C$12*Q11+Area_Weights_Data!E$12*S11</f>
        <v>103.29869050093535</v>
      </c>
      <c r="X11" s="5">
        <v>60</v>
      </c>
      <c r="Y11" s="5">
        <v>95</v>
      </c>
      <c r="Z11" s="5">
        <v>127</v>
      </c>
      <c r="AA11" s="33"/>
      <c r="AB11" s="33"/>
      <c r="AC11" s="4">
        <f>Area_Weights_Data!C$14*X11+Area_Weights_Data!D$14*Y11+Area_Weights_Data!E$14*Z11</f>
        <v>68.301312406981452</v>
      </c>
      <c r="AD11" s="4">
        <f>Area_Weights_Data!C$15*X11+Area_Weights_Data!D$15*Y11+Area_Weights_Data!E$15*Z11</f>
        <v>109.30954499614398</v>
      </c>
      <c r="AE11" s="5">
        <v>115</v>
      </c>
      <c r="AF11" s="5"/>
      <c r="AG11" s="5">
        <v>123</v>
      </c>
      <c r="AH11" s="33"/>
      <c r="AI11" s="33"/>
      <c r="AJ11" s="4">
        <f t="shared" si="1"/>
        <v>115</v>
      </c>
      <c r="AK11" s="4">
        <f t="shared" si="2"/>
        <v>123</v>
      </c>
      <c r="AL11" s="5"/>
      <c r="AM11" s="5">
        <v>100</v>
      </c>
      <c r="AN11" s="5">
        <v>115</v>
      </c>
      <c r="AO11" s="33"/>
      <c r="AP11" s="33"/>
      <c r="AQ11" s="4">
        <f>Area_Weights_Data!D$23*AM11+Area_Weights_Data!E$23*AN11</f>
        <v>107.74364702597038</v>
      </c>
      <c r="AR11" s="4">
        <f t="shared" si="3"/>
        <v>115</v>
      </c>
      <c r="AS11" s="5">
        <v>60</v>
      </c>
      <c r="AT11" s="5">
        <v>85</v>
      </c>
      <c r="AU11" s="5">
        <v>130</v>
      </c>
      <c r="AV11" s="33"/>
      <c r="AW11" s="33"/>
      <c r="AX11" s="4">
        <f>Area_Weights_Data!$C$26*AS11+Area_Weights_Data!$D$26*AT11+Area_Weights_Data!$E$26*AU11</f>
        <v>67.351145038167928</v>
      </c>
      <c r="AY11" s="4">
        <f>Area_Weights_Data!C$27*AS11+Area_Weights_Data!D$27*AT11+Area_Weights_Data!E$27*AU11</f>
        <v>108.92240688291565</v>
      </c>
      <c r="AZ11" s="5">
        <v>80</v>
      </c>
      <c r="BA11" s="5">
        <v>120</v>
      </c>
      <c r="BB11" s="5">
        <v>130</v>
      </c>
      <c r="BC11" s="33"/>
      <c r="BD11" s="33"/>
      <c r="BE11" s="4">
        <f t="shared" si="4"/>
        <v>80</v>
      </c>
      <c r="BF11" s="4">
        <f>Area_Weights_Data!C$33*AZ11+Area_Weights_Data!D$33*BA11+Area_Weights_Data!E$33*BB11</f>
        <v>125.37439999999998</v>
      </c>
      <c r="BG11" s="5">
        <v>40</v>
      </c>
      <c r="BH11" s="5">
        <v>45</v>
      </c>
      <c r="BI11" s="5">
        <v>45</v>
      </c>
      <c r="BJ11" s="33"/>
      <c r="BK11" s="33"/>
      <c r="BL11" s="4">
        <f>Area_Weights_Data!$C$35*BG11+Area_Weights_Data!$D$35*BH11+Area_Weights_Data!$E$35*BI11</f>
        <v>40.508982035928142</v>
      </c>
      <c r="BM11" s="4">
        <f>Area_Weights_Data!$C$36*BG11+Area_Weights_Data!$D$36*BH11+Area_Weights_Data!$E$36*BI11</f>
        <v>45</v>
      </c>
      <c r="BN11">
        <v>90</v>
      </c>
      <c r="BO11">
        <v>90</v>
      </c>
      <c r="BP11" s="33"/>
      <c r="BQ11" s="33"/>
      <c r="BR11" s="5">
        <v>45</v>
      </c>
      <c r="BS11" s="5">
        <v>60</v>
      </c>
      <c r="BT11" s="5">
        <v>70</v>
      </c>
      <c r="BU11" s="33"/>
      <c r="BV11" s="33"/>
      <c r="BW11" s="4">
        <f>BR11*Area_Weights_Data!C$41+BS11*Area_Weights_Data!D$41+BT11*Area_Weights_Data!E$41</f>
        <v>46.300000000000004</v>
      </c>
      <c r="BX11" s="4">
        <f>BR11*Area_Weights_Data!C$42+BS11*Area_Weights_Data!D$42+BT11*Area_Weights_Data!E$42</f>
        <v>66.750663129973461</v>
      </c>
      <c r="BY11"/>
      <c r="BZ11" s="5">
        <v>7</v>
      </c>
      <c r="CA11" s="5">
        <v>10</v>
      </c>
      <c r="CB11" s="5">
        <v>15</v>
      </c>
      <c r="CC11" s="33"/>
      <c r="CD11" s="33"/>
      <c r="CE11" s="4">
        <f>Area_Weights_Data!L$5*BZ11+Area_Weights_Data!M$5*CA11+Area_Weights_Data!N$5*CB11</f>
        <v>8.4546240276577365</v>
      </c>
      <c r="CF11" s="4">
        <f>Area_Weights_Data!L$6*BZ11+Area_Weights_Data!M$6*CA11+Area_Weights_Data!N$6*CB11</f>
        <v>12.617230098146129</v>
      </c>
      <c r="CG11" s="5">
        <v>6.5</v>
      </c>
      <c r="CH11" s="5"/>
      <c r="CI11" s="5"/>
      <c r="CJ11" s="33"/>
      <c r="CK11" s="33"/>
      <c r="CL11" s="4"/>
      <c r="CM11" s="4"/>
      <c r="CN11" s="5">
        <v>20.8</v>
      </c>
      <c r="CO11" s="5">
        <v>17.3</v>
      </c>
      <c r="CP11" s="5">
        <v>15</v>
      </c>
      <c r="CQ11" s="33"/>
      <c r="CR11" s="33"/>
      <c r="CS11" s="4">
        <f>Area_Weights_Data!L$11*CN11+Area_Weights_Data!N$11*CP11</f>
        <v>20.8</v>
      </c>
      <c r="CT11" s="4">
        <f>Area_Weights_Data!L$12*CN11+Area_Weights_Data!N$12*CP11</f>
        <v>16.626243093922653</v>
      </c>
      <c r="CU11" s="5">
        <v>8</v>
      </c>
      <c r="CV11" s="5">
        <v>14</v>
      </c>
      <c r="CW11" s="5">
        <v>16</v>
      </c>
      <c r="CX11" s="33"/>
      <c r="CY11" s="33"/>
      <c r="CZ11" s="4">
        <f>Area_Weights_Data!L$14*CU11+Area_Weights_Data!M$14*CV11+Area_Weights_Data!N$14*CW11</f>
        <v>9.4267100977198695</v>
      </c>
      <c r="DA11" s="4">
        <f>Area_Weights_Data!L$15*CU11+Area_Weights_Data!M$15*CV11+Area_Weights_Data!N$15*CW11</f>
        <v>14.954468802698141</v>
      </c>
      <c r="DB11" s="5">
        <v>7</v>
      </c>
      <c r="DC11" s="5"/>
      <c r="DD11" s="5">
        <v>7</v>
      </c>
      <c r="DE11" s="33"/>
      <c r="DF11" s="33"/>
      <c r="DG11" s="4">
        <f t="shared" si="5"/>
        <v>7</v>
      </c>
      <c r="DH11" s="4">
        <f t="shared" si="6"/>
        <v>7</v>
      </c>
      <c r="DI11" s="5"/>
      <c r="DJ11" s="5">
        <v>7</v>
      </c>
      <c r="DK11" s="5">
        <v>8</v>
      </c>
      <c r="DL11" s="33"/>
      <c r="DM11" s="33"/>
      <c r="DN11" s="4">
        <f>Area_Weights_Data!M$23*DJ11+Area_Weights_Data!N$23*DK11</f>
        <v>7.2941176470588225</v>
      </c>
      <c r="DO11" s="4">
        <f t="shared" si="7"/>
        <v>8</v>
      </c>
      <c r="DP11" s="5">
        <v>5.5</v>
      </c>
      <c r="DQ11" s="5">
        <v>6.5</v>
      </c>
      <c r="DR11" s="5">
        <v>8.5</v>
      </c>
      <c r="DS11" s="33"/>
      <c r="DT11" s="33"/>
      <c r="DU11" s="4">
        <f>Area_Weights_Data!L$26*DP11+Area_Weights_Data!M$26*DQ11+Area_Weights_Data!N$26*DR11</f>
        <v>5.9959349593495919</v>
      </c>
      <c r="DV11" s="4">
        <f>Area_Weights_Data!L$27*DP11+Area_Weights_Data!M$27*DQ11+Area_Weights_Data!N$27*DR11</f>
        <v>7.933962264150944</v>
      </c>
      <c r="DW11" s="5">
        <v>7.5</v>
      </c>
      <c r="DX11" s="5">
        <v>11.5</v>
      </c>
      <c r="DY11" s="5">
        <v>18</v>
      </c>
      <c r="DZ11" s="33"/>
      <c r="EA11" s="33"/>
      <c r="EB11" s="4">
        <f>Area_Weights_Data!L$32*DW11+Area_Weights_Data!M$32*DX11+Area_Weights_Data!N$32*DY11</f>
        <v>7.9</v>
      </c>
      <c r="EC11" s="4">
        <f>Area_Weights_Data!L$33*DW11+Area_Weights_Data!M$33*DX11+Area_Weights_Data!N$33*DY11</f>
        <v>13.741836734693877</v>
      </c>
      <c r="ED11" s="5">
        <v>5.5</v>
      </c>
      <c r="EE11" s="5">
        <v>6</v>
      </c>
      <c r="EF11" s="5">
        <v>6</v>
      </c>
      <c r="EG11" s="33"/>
      <c r="EH11" s="33"/>
      <c r="EI11" s="4">
        <f>Area_Weights_Data!$L$35*ED11+Area_Weights_Data!$M$35*EE11+Area_Weights_Data!$N$35*EF11</f>
        <v>5.5357142857142865</v>
      </c>
      <c r="EJ11" s="4">
        <f>Area_Weights_Data!$L$36*ED11+Area_Weights_Data!$M$36*EE11+Area_Weights_Data!$N$36*EF11</f>
        <v>5.9999999999999991</v>
      </c>
      <c r="EK11">
        <v>6.5</v>
      </c>
      <c r="EL11">
        <v>6.5</v>
      </c>
      <c r="EM11" s="33"/>
      <c r="EN11" s="34"/>
      <c r="EO11" s="5">
        <v>5</v>
      </c>
      <c r="EP11" s="5">
        <v>7.5</v>
      </c>
      <c r="EQ11" s="5">
        <v>8</v>
      </c>
      <c r="ER11" s="33"/>
      <c r="ES11" s="34"/>
      <c r="ET11" s="4">
        <f>Area_Weights_Data!L$41*EO11+Area_Weights_Data!M$41*EP11+Area_Weights_Data!N$41*EQ11</f>
        <v>5.6914893617021285</v>
      </c>
      <c r="EU11" s="4">
        <f>Area_Weights_Data!L$42*EO11+Area_Weights_Data!M$42*EP11+Area_Weights_Data!N$42*EQ11</f>
        <v>7.6378205128205146</v>
      </c>
    </row>
    <row r="12" spans="1:151" x14ac:dyDescent="0.25">
      <c r="A12" s="1">
        <v>1977</v>
      </c>
      <c r="B12" s="1">
        <v>7</v>
      </c>
      <c r="C12" s="5">
        <v>75</v>
      </c>
      <c r="D12" s="5">
        <v>100</v>
      </c>
      <c r="E12" s="5">
        <v>135</v>
      </c>
      <c r="F12" s="33"/>
      <c r="G12" s="33"/>
      <c r="H12" s="4">
        <f>Area_Weights_Data!C$5*C12+Area_Weights_Data!D$5*D12+Area_Weights_Data!E$5*E12</f>
        <v>87.423880366915924</v>
      </c>
      <c r="I12" s="4">
        <f>Area_Weights_Data!C$6*C12+Area_Weights_Data!D$6*D12+Area_Weights_Data!E$6*E12</f>
        <v>119.20862017360071</v>
      </c>
      <c r="J12" s="5">
        <v>130</v>
      </c>
      <c r="K12" s="5"/>
      <c r="L12" s="5"/>
      <c r="M12" s="33"/>
      <c r="N12" s="33"/>
      <c r="O12" s="4"/>
      <c r="P12" s="4"/>
      <c r="Q12" s="5">
        <v>133</v>
      </c>
      <c r="R12" s="5">
        <v>100</v>
      </c>
      <c r="S12" s="5">
        <v>110</v>
      </c>
      <c r="T12" s="33"/>
      <c r="U12" s="33"/>
      <c r="V12" s="4">
        <f t="shared" si="0"/>
        <v>133</v>
      </c>
      <c r="W12" s="4">
        <f>Area_Weights_Data!C$12*Q12+Area_Weights_Data!E$12*S12</f>
        <v>112.5289960507171</v>
      </c>
      <c r="X12" s="5">
        <v>60</v>
      </c>
      <c r="Y12" s="5">
        <v>100</v>
      </c>
      <c r="Z12" s="5">
        <v>127</v>
      </c>
      <c r="AA12" s="33"/>
      <c r="AB12" s="33"/>
      <c r="AC12" s="4">
        <f>Area_Weights_Data!C$14*X12+Area_Weights_Data!D$14*Y12+Area_Weights_Data!E$14*Z12</f>
        <v>69.487214179407374</v>
      </c>
      <c r="AD12" s="4">
        <f>Area_Weights_Data!C$15*X12+Area_Weights_Data!D$15*Y12+Area_Weights_Data!E$15*Z12</f>
        <v>112.07367859049648</v>
      </c>
      <c r="AE12" s="5">
        <v>120</v>
      </c>
      <c r="AF12" s="5"/>
      <c r="AG12" s="5">
        <v>130</v>
      </c>
      <c r="AH12" s="33"/>
      <c r="AI12" s="33"/>
      <c r="AJ12" s="4">
        <f t="shared" si="1"/>
        <v>120</v>
      </c>
      <c r="AK12" s="4">
        <f t="shared" si="2"/>
        <v>130</v>
      </c>
      <c r="AL12" s="5"/>
      <c r="AM12" s="5">
        <v>100</v>
      </c>
      <c r="AN12" s="5">
        <v>120</v>
      </c>
      <c r="AO12" s="33"/>
      <c r="AP12" s="33"/>
      <c r="AQ12" s="4">
        <f>Area_Weights_Data!D$23*AM12+Area_Weights_Data!E$23*AN12</f>
        <v>110.37140463557664</v>
      </c>
      <c r="AR12" s="4">
        <f t="shared" si="3"/>
        <v>120</v>
      </c>
      <c r="AS12" s="5">
        <v>60</v>
      </c>
      <c r="AT12" s="5">
        <v>90</v>
      </c>
      <c r="AU12" s="5">
        <v>130</v>
      </c>
      <c r="AV12" s="33"/>
      <c r="AW12" s="33"/>
      <c r="AX12" s="4">
        <f>Area_Weights_Data!$C$26*AS12+Area_Weights_Data!$D$26*AT12+Area_Weights_Data!$E$26*AU12</f>
        <v>68.82137404580152</v>
      </c>
      <c r="AY12" s="4">
        <f>Area_Weights_Data!C$27*AS12+Area_Weights_Data!D$27*AT12+Area_Weights_Data!E$27*AU12</f>
        <v>111.26436167370281</v>
      </c>
      <c r="AZ12" s="5">
        <v>80</v>
      </c>
      <c r="BA12" s="5">
        <v>120</v>
      </c>
      <c r="BB12" s="5">
        <v>132</v>
      </c>
      <c r="BC12" s="33"/>
      <c r="BD12" s="33"/>
      <c r="BE12" s="4">
        <f t="shared" si="4"/>
        <v>80</v>
      </c>
      <c r="BF12" s="4">
        <f>Area_Weights_Data!C$33*AZ12+Area_Weights_Data!D$33*BA12+Area_Weights_Data!E$33*BB12</f>
        <v>126.44927999999999</v>
      </c>
      <c r="BG12" s="5">
        <v>50</v>
      </c>
      <c r="BH12" s="5">
        <v>45</v>
      </c>
      <c r="BI12" s="5">
        <v>50</v>
      </c>
      <c r="BJ12" s="33"/>
      <c r="BK12" s="33"/>
      <c r="BL12" s="4">
        <f>Area_Weights_Data!$C$35*BG12+Area_Weights_Data!$D$35*BH12+Area_Weights_Data!$E$35*BI12</f>
        <v>49.491017964071851</v>
      </c>
      <c r="BM12" s="4">
        <f>Area_Weights_Data!$C$36*BG12+Area_Weights_Data!$D$36*BH12+Area_Weights_Data!$E$36*BI12</f>
        <v>46.748971193415642</v>
      </c>
      <c r="BN12">
        <v>100</v>
      </c>
      <c r="BO12">
        <v>115</v>
      </c>
      <c r="BP12" s="33"/>
      <c r="BQ12" s="33"/>
      <c r="BR12" s="5">
        <v>50</v>
      </c>
      <c r="BS12" s="5">
        <v>70</v>
      </c>
      <c r="BT12" s="5">
        <v>80</v>
      </c>
      <c r="BU12" s="33"/>
      <c r="BV12" s="33"/>
      <c r="BW12" s="4">
        <f>BR12*Area_Weights_Data!C$41+BS12*Area_Weights_Data!D$41+BT12*Area_Weights_Data!E$41</f>
        <v>51.733333333333334</v>
      </c>
      <c r="BX12" s="4">
        <f>BR12*Area_Weights_Data!C$42+BS12*Area_Weights_Data!D$42+BT12*Area_Weights_Data!E$42</f>
        <v>76.750663129973461</v>
      </c>
      <c r="BY12"/>
      <c r="BZ12" s="5">
        <v>8</v>
      </c>
      <c r="CA12" s="5">
        <v>10</v>
      </c>
      <c r="CB12" s="5">
        <v>15</v>
      </c>
      <c r="CC12" s="33"/>
      <c r="CD12" s="33"/>
      <c r="CE12" s="4">
        <f>Area_Weights_Data!L$5*BZ12+Area_Weights_Data!M$5*CA12+Area_Weights_Data!N$5*CB12</f>
        <v>8.9697493517718243</v>
      </c>
      <c r="CF12" s="4">
        <f>Area_Weights_Data!L$6*BZ12+Area_Weights_Data!M$6*CA12+Area_Weights_Data!N$6*CB12</f>
        <v>12.617230098146129</v>
      </c>
      <c r="CG12" s="5">
        <v>6.5</v>
      </c>
      <c r="CH12" s="5"/>
      <c r="CI12" s="5"/>
      <c r="CJ12" s="33"/>
      <c r="CK12" s="33"/>
      <c r="CL12" s="4"/>
      <c r="CM12" s="4"/>
      <c r="CN12" s="5">
        <v>19.899999999999999</v>
      </c>
      <c r="CO12" s="5">
        <v>17.3</v>
      </c>
      <c r="CP12" s="5">
        <v>15</v>
      </c>
      <c r="CQ12" s="33"/>
      <c r="CR12" s="33"/>
      <c r="CS12" s="4">
        <f>Area_Weights_Data!L$11*CN12+Area_Weights_Data!N$11*CP12</f>
        <v>19.899999999999999</v>
      </c>
      <c r="CT12" s="4">
        <f>Area_Weights_Data!L$12*CN12+Area_Weights_Data!N$12*CP12</f>
        <v>16.373895027624311</v>
      </c>
      <c r="CU12" s="5">
        <v>8.5</v>
      </c>
      <c r="CV12" s="5">
        <v>14</v>
      </c>
      <c r="CW12" s="5">
        <v>16</v>
      </c>
      <c r="CX12" s="33"/>
      <c r="CY12" s="33"/>
      <c r="CZ12" s="4">
        <f>Area_Weights_Data!L$14*CU12+Area_Weights_Data!M$14*CV12+Area_Weights_Data!N$14*CW12</f>
        <v>9.8078175895765476</v>
      </c>
      <c r="DA12" s="4">
        <f>Area_Weights_Data!L$15*CU12+Area_Weights_Data!M$15*CV12+Area_Weights_Data!N$15*CW12</f>
        <v>14.954468802698141</v>
      </c>
      <c r="DB12" s="5">
        <v>7.25</v>
      </c>
      <c r="DC12" s="5"/>
      <c r="DD12" s="5">
        <v>7.32</v>
      </c>
      <c r="DE12" s="33"/>
      <c r="DF12" s="33"/>
      <c r="DG12" s="4">
        <f t="shared" si="5"/>
        <v>7.25</v>
      </c>
      <c r="DH12" s="4">
        <f t="shared" si="6"/>
        <v>7.32</v>
      </c>
      <c r="DI12" s="5"/>
      <c r="DJ12" s="5">
        <v>7.5</v>
      </c>
      <c r="DK12" s="5">
        <v>8.5</v>
      </c>
      <c r="DL12" s="33"/>
      <c r="DM12" s="33"/>
      <c r="DN12" s="4">
        <f>Area_Weights_Data!M$23*DJ12+Area_Weights_Data!N$23*DK12</f>
        <v>7.7941176470588216</v>
      </c>
      <c r="DO12" s="4">
        <f t="shared" si="7"/>
        <v>8.5</v>
      </c>
      <c r="DP12" s="5">
        <v>5.5</v>
      </c>
      <c r="DQ12" s="5">
        <v>7</v>
      </c>
      <c r="DR12" s="5">
        <v>8.5</v>
      </c>
      <c r="DS12" s="33"/>
      <c r="DT12" s="33"/>
      <c r="DU12" s="4">
        <f>Area_Weights_Data!L$26*DP12+Area_Weights_Data!M$26*DQ12+Area_Weights_Data!N$26*DR12</f>
        <v>6.2439024390243887</v>
      </c>
      <c r="DV12" s="4">
        <f>Area_Weights_Data!L$27*DP12+Area_Weights_Data!M$27*DQ12+Area_Weights_Data!N$27*DR12</f>
        <v>8.0754716981132084</v>
      </c>
      <c r="DW12" s="5">
        <v>8</v>
      </c>
      <c r="DX12" s="5">
        <v>12.25</v>
      </c>
      <c r="DY12" s="5">
        <v>18</v>
      </c>
      <c r="DZ12" s="33"/>
      <c r="EA12" s="33"/>
      <c r="EB12" s="4">
        <f>Area_Weights_Data!L$32*DW12+Area_Weights_Data!M$32*DX12+Area_Weights_Data!N$32*DY12</f>
        <v>8.4250000000000007</v>
      </c>
      <c r="EC12" s="4">
        <f>Area_Weights_Data!L$33*DW12+Area_Weights_Data!M$33*DX12+Area_Weights_Data!N$33*DY12</f>
        <v>14.233163265306121</v>
      </c>
      <c r="ED12" s="5">
        <v>5.5</v>
      </c>
      <c r="EE12" s="5">
        <v>6</v>
      </c>
      <c r="EF12" s="5">
        <v>6</v>
      </c>
      <c r="EG12" s="33"/>
      <c r="EH12" s="33"/>
      <c r="EI12" s="4">
        <f>Area_Weights_Data!$L$35*ED12+Area_Weights_Data!$M$35*EE12+Area_Weights_Data!$N$35*EF12</f>
        <v>5.5357142857142865</v>
      </c>
      <c r="EJ12" s="4">
        <f>Area_Weights_Data!$L$36*ED12+Area_Weights_Data!$M$36*EE12+Area_Weights_Data!$N$36*EF12</f>
        <v>5.9999999999999991</v>
      </c>
      <c r="EK12">
        <v>6.5</v>
      </c>
      <c r="EL12">
        <v>6.5</v>
      </c>
      <c r="EM12" s="33"/>
      <c r="EN12" s="34"/>
      <c r="EO12" s="5">
        <v>5.25</v>
      </c>
      <c r="EP12" s="5">
        <v>7.5</v>
      </c>
      <c r="EQ12" s="5">
        <v>8</v>
      </c>
      <c r="ER12" s="33"/>
      <c r="ES12" s="34"/>
      <c r="ET12" s="4">
        <f>Area_Weights_Data!L$41*EO12+Area_Weights_Data!M$41*EP12+Area_Weights_Data!N$41*EQ12</f>
        <v>5.8723404255319158</v>
      </c>
      <c r="EU12" s="4">
        <f>Area_Weights_Data!L$42*EO12+Area_Weights_Data!M$42*EP12+Area_Weights_Data!N$42*EQ12</f>
        <v>7.6378205128205146</v>
      </c>
    </row>
    <row r="13" spans="1:151" x14ac:dyDescent="0.25">
      <c r="A13" s="1">
        <v>1977</v>
      </c>
      <c r="B13" s="1">
        <v>8</v>
      </c>
      <c r="C13" s="5">
        <v>85</v>
      </c>
      <c r="D13" s="5">
        <v>100</v>
      </c>
      <c r="E13" s="5">
        <v>130</v>
      </c>
      <c r="F13" s="33"/>
      <c r="G13" s="33"/>
      <c r="H13" s="4">
        <f>Area_Weights_Data!C$5*C13+Area_Weights_Data!D$5*D13+Area_Weights_Data!E$5*E13</f>
        <v>92.454328220149563</v>
      </c>
      <c r="I13" s="4">
        <f>Area_Weights_Data!C$6*C13+Area_Weights_Data!D$6*D13+Area_Weights_Data!E$6*E13</f>
        <v>116.46453157737203</v>
      </c>
      <c r="J13" s="5">
        <v>130</v>
      </c>
      <c r="K13" s="5"/>
      <c r="L13" s="5"/>
      <c r="M13" s="33"/>
      <c r="N13" s="33"/>
      <c r="O13" s="4"/>
      <c r="P13" s="4"/>
      <c r="Q13" s="5">
        <v>120</v>
      </c>
      <c r="R13" s="5">
        <v>80</v>
      </c>
      <c r="S13" s="5">
        <v>90</v>
      </c>
      <c r="T13" s="33"/>
      <c r="U13" s="33"/>
      <c r="V13" s="4">
        <f t="shared" si="0"/>
        <v>120</v>
      </c>
      <c r="W13" s="4">
        <f>Area_Weights_Data!C$12*Q13+Area_Weights_Data!E$12*S13</f>
        <v>93.298690500935351</v>
      </c>
      <c r="X13" s="5">
        <v>60</v>
      </c>
      <c r="Y13" s="5">
        <v>100</v>
      </c>
      <c r="Z13" s="5">
        <v>135</v>
      </c>
      <c r="AA13" s="33"/>
      <c r="AB13" s="33"/>
      <c r="AC13" s="4">
        <f>Area_Weights_Data!C$14*X13+Area_Weights_Data!D$14*Y13+Area_Weights_Data!E$14*Z13</f>
        <v>69.487214179407374</v>
      </c>
      <c r="AD13" s="4">
        <f>Area_Weights_Data!C$15*X13+Area_Weights_Data!D$15*Y13+Area_Weights_Data!E$15*Z13</f>
        <v>115.65106483953249</v>
      </c>
      <c r="AE13" s="5">
        <v>125</v>
      </c>
      <c r="AF13" s="5"/>
      <c r="AG13" s="5">
        <v>135</v>
      </c>
      <c r="AH13" s="33"/>
      <c r="AI13" s="33"/>
      <c r="AJ13" s="4">
        <f t="shared" si="1"/>
        <v>125</v>
      </c>
      <c r="AK13" s="4">
        <f t="shared" si="2"/>
        <v>135</v>
      </c>
      <c r="AL13" s="5"/>
      <c r="AM13" s="5">
        <v>115</v>
      </c>
      <c r="AN13" s="5">
        <v>130</v>
      </c>
      <c r="AO13" s="33"/>
      <c r="AP13" s="33"/>
      <c r="AQ13" s="4">
        <f>Area_Weights_Data!D$23*AM13+Area_Weights_Data!E$23*AN13</f>
        <v>122.72270315554313</v>
      </c>
      <c r="AR13" s="4">
        <f t="shared" si="3"/>
        <v>130</v>
      </c>
      <c r="AS13" s="5">
        <v>62</v>
      </c>
      <c r="AT13" s="5">
        <v>78</v>
      </c>
      <c r="AU13" s="5">
        <v>115</v>
      </c>
      <c r="AV13" s="33"/>
      <c r="AW13" s="33"/>
      <c r="AX13" s="4">
        <f>Area_Weights_Data!$C$26*AS13+Area_Weights_Data!$D$26*AT13+Area_Weights_Data!$E$26*AU13</f>
        <v>66.704732824427467</v>
      </c>
      <c r="AY13" s="4">
        <f>Area_Weights_Data!C$27*AS13+Area_Weights_Data!D$27*AT13+Area_Weights_Data!E$27*AU13</f>
        <v>97.669534548175108</v>
      </c>
      <c r="AZ13" s="5">
        <v>80</v>
      </c>
      <c r="BA13" s="5">
        <v>120</v>
      </c>
      <c r="BB13" s="5">
        <v>130</v>
      </c>
      <c r="BC13" s="33"/>
      <c r="BD13" s="33"/>
      <c r="BE13" s="4">
        <f t="shared" si="4"/>
        <v>80</v>
      </c>
      <c r="BF13" s="4">
        <f>Area_Weights_Data!C$33*AZ13+Area_Weights_Data!D$33*BA13+Area_Weights_Data!E$33*BB13</f>
        <v>125.37439999999998</v>
      </c>
      <c r="BG13" s="5">
        <v>50</v>
      </c>
      <c r="BH13" s="5">
        <v>40</v>
      </c>
      <c r="BI13" s="5">
        <v>45</v>
      </c>
      <c r="BJ13" s="33"/>
      <c r="BK13" s="33"/>
      <c r="BL13" s="4">
        <f>Area_Weights_Data!$C$35*BG13+Area_Weights_Data!$D$35*BH13+Area_Weights_Data!$E$35*BI13</f>
        <v>48.982035928143709</v>
      </c>
      <c r="BM13" s="4">
        <f>Area_Weights_Data!$C$36*BG13+Area_Weights_Data!$D$36*BH13+Area_Weights_Data!$E$36*BI13</f>
        <v>41.748971193415642</v>
      </c>
      <c r="BN13">
        <v>105</v>
      </c>
      <c r="BO13">
        <v>115</v>
      </c>
      <c r="BP13" s="33"/>
      <c r="BQ13" s="33"/>
      <c r="BR13" s="5">
        <v>45</v>
      </c>
      <c r="BS13" s="5">
        <v>60</v>
      </c>
      <c r="BT13" s="5">
        <v>78</v>
      </c>
      <c r="BU13" s="33"/>
      <c r="BV13" s="33"/>
      <c r="BW13" s="4">
        <f>BR13*Area_Weights_Data!C$41+BS13*Area_Weights_Data!D$41+BT13*Area_Weights_Data!E$41</f>
        <v>46.300000000000004</v>
      </c>
      <c r="BX13" s="4">
        <f>BR13*Area_Weights_Data!C$42+BS13*Area_Weights_Data!D$42+BT13*Area_Weights_Data!E$42</f>
        <v>72.151193633952246</v>
      </c>
      <c r="BY13"/>
      <c r="BZ13" s="5">
        <v>8</v>
      </c>
      <c r="CA13" s="5">
        <v>10</v>
      </c>
      <c r="CB13" s="5">
        <v>14.5</v>
      </c>
      <c r="CC13" s="33"/>
      <c r="CD13" s="33"/>
      <c r="CE13" s="4">
        <f>Area_Weights_Data!L$5*BZ13+Area_Weights_Data!M$5*CA13+Area_Weights_Data!N$5*CB13</f>
        <v>8.9697493517718243</v>
      </c>
      <c r="CF13" s="4">
        <f>Area_Weights_Data!L$6*BZ13+Area_Weights_Data!M$6*CA13+Area_Weights_Data!N$6*CB13</f>
        <v>12.355507088331517</v>
      </c>
      <c r="CG13" s="5">
        <v>6.5</v>
      </c>
      <c r="CH13" s="5"/>
      <c r="CI13" s="5"/>
      <c r="CJ13" s="33"/>
      <c r="CK13" s="33"/>
      <c r="CL13" s="4"/>
      <c r="CM13" s="4"/>
      <c r="CN13" s="5">
        <v>18</v>
      </c>
      <c r="CO13" s="5">
        <v>15.15</v>
      </c>
      <c r="CP13" s="5">
        <v>15</v>
      </c>
      <c r="CQ13" s="33"/>
      <c r="CR13" s="33"/>
      <c r="CS13" s="4">
        <f>Area_Weights_Data!L$11*CN13+Area_Weights_Data!N$11*CP13</f>
        <v>18</v>
      </c>
      <c r="CT13" s="4">
        <f>Area_Weights_Data!L$12*CN13+Area_Weights_Data!N$12*CP13</f>
        <v>15.841160220994478</v>
      </c>
      <c r="CU13" s="5">
        <v>8</v>
      </c>
      <c r="CV13" s="5">
        <v>12</v>
      </c>
      <c r="CW13" s="5">
        <v>15.5</v>
      </c>
      <c r="CX13" s="33"/>
      <c r="CY13" s="33"/>
      <c r="CZ13" s="4">
        <f>Area_Weights_Data!L$14*CU13+Area_Weights_Data!M$14*CV13+Area_Weights_Data!N$14*CW13</f>
        <v>8.9511400651465785</v>
      </c>
      <c r="DA13" s="4">
        <f>Area_Weights_Data!L$15*CU13+Area_Weights_Data!M$15*CV13+Area_Weights_Data!N$15*CW13</f>
        <v>13.67032040472175</v>
      </c>
      <c r="DB13" s="5">
        <v>7.25</v>
      </c>
      <c r="DC13" s="5"/>
      <c r="DD13" s="5">
        <v>7.32</v>
      </c>
      <c r="DE13" s="33"/>
      <c r="DF13" s="33"/>
      <c r="DG13" s="4">
        <f t="shared" si="5"/>
        <v>7.25</v>
      </c>
      <c r="DH13" s="4">
        <f t="shared" si="6"/>
        <v>7.32</v>
      </c>
      <c r="DI13" s="5"/>
      <c r="DJ13" s="5">
        <v>7.5</v>
      </c>
      <c r="DK13" s="5">
        <v>9</v>
      </c>
      <c r="DL13" s="33"/>
      <c r="DM13" s="33"/>
      <c r="DN13" s="4">
        <f>Area_Weights_Data!M$23*DJ13+Area_Weights_Data!N$23*DK13</f>
        <v>7.9411764705882337</v>
      </c>
      <c r="DO13" s="4">
        <f t="shared" si="7"/>
        <v>9</v>
      </c>
      <c r="DP13" s="5">
        <v>6</v>
      </c>
      <c r="DQ13" s="5">
        <v>6.5</v>
      </c>
      <c r="DR13" s="5">
        <v>8.5</v>
      </c>
      <c r="DS13" s="33"/>
      <c r="DT13" s="33"/>
      <c r="DU13" s="4">
        <f>Area_Weights_Data!L$26*DP13+Area_Weights_Data!M$26*DQ13+Area_Weights_Data!N$26*DR13</f>
        <v>6.2479674796747959</v>
      </c>
      <c r="DV13" s="4">
        <f>Area_Weights_Data!L$27*DP13+Area_Weights_Data!M$27*DQ13+Area_Weights_Data!N$27*DR13</f>
        <v>7.933962264150944</v>
      </c>
      <c r="DW13" s="5">
        <v>8</v>
      </c>
      <c r="DX13" s="5">
        <v>11</v>
      </c>
      <c r="DY13" s="5">
        <v>18</v>
      </c>
      <c r="DZ13" s="33"/>
      <c r="EA13" s="33"/>
      <c r="EB13" s="4">
        <f>Area_Weights_Data!L$32*DW13+Area_Weights_Data!M$32*DX13+Area_Weights_Data!N$32*DY13</f>
        <v>8.3000000000000007</v>
      </c>
      <c r="EC13" s="4">
        <f>Area_Weights_Data!L$33*DW13+Area_Weights_Data!M$33*DX13+Area_Weights_Data!N$33*DY13</f>
        <v>13.414285714285713</v>
      </c>
      <c r="ED13" s="5">
        <v>5.5</v>
      </c>
      <c r="EE13" s="5">
        <v>6</v>
      </c>
      <c r="EF13" s="5">
        <v>6</v>
      </c>
      <c r="EG13" s="33"/>
      <c r="EH13" s="33"/>
      <c r="EI13" s="4">
        <f>Area_Weights_Data!$L$35*ED13+Area_Weights_Data!$M$35*EE13+Area_Weights_Data!$N$35*EF13</f>
        <v>5.5357142857142865</v>
      </c>
      <c r="EJ13" s="4">
        <f>Area_Weights_Data!$L$36*ED13+Area_Weights_Data!$M$36*EE13+Area_Weights_Data!$N$36*EF13</f>
        <v>5.9999999999999991</v>
      </c>
      <c r="EK13">
        <v>6.5</v>
      </c>
      <c r="EL13">
        <v>6.5</v>
      </c>
      <c r="EM13" s="33"/>
      <c r="EN13" s="34"/>
      <c r="EO13" s="5">
        <v>5.5</v>
      </c>
      <c r="EP13" s="5">
        <v>7</v>
      </c>
      <c r="EQ13" s="5">
        <v>7</v>
      </c>
      <c r="ER13" s="33"/>
      <c r="ES13" s="34"/>
      <c r="ET13" s="4">
        <f>Area_Weights_Data!L$41*EO13+Area_Weights_Data!M$41*EP13+Area_Weights_Data!N$41*EQ13</f>
        <v>5.9148936170212778</v>
      </c>
      <c r="EU13" s="4">
        <f>Area_Weights_Data!L$42*EO13+Area_Weights_Data!M$42*EP13+Area_Weights_Data!N$42*EQ13</f>
        <v>7.0000000000000018</v>
      </c>
    </row>
    <row r="14" spans="1:151" x14ac:dyDescent="0.25">
      <c r="A14" s="1">
        <v>1977</v>
      </c>
      <c r="B14" s="1">
        <v>9</v>
      </c>
      <c r="C14" s="5">
        <v>90</v>
      </c>
      <c r="D14" s="5">
        <v>110</v>
      </c>
      <c r="E14" s="5">
        <v>125</v>
      </c>
      <c r="F14" s="33"/>
      <c r="G14" s="33"/>
      <c r="H14" s="4">
        <f>Area_Weights_Data!C$5*C14+Area_Weights_Data!D$5*D14+Area_Weights_Data!E$5*E14</f>
        <v>99.93910429353275</v>
      </c>
      <c r="I14" s="4">
        <f>Area_Weights_Data!C$6*C14+Area_Weights_Data!D$6*D14+Area_Weights_Data!E$6*E14</f>
        <v>118.23226578868602</v>
      </c>
      <c r="J14" s="5">
        <v>135</v>
      </c>
      <c r="K14" s="5"/>
      <c r="L14" s="5"/>
      <c r="M14" s="33"/>
      <c r="N14" s="33"/>
      <c r="O14" s="4"/>
      <c r="P14" s="4"/>
      <c r="Q14" s="5">
        <v>95</v>
      </c>
      <c r="R14" s="5">
        <v>75</v>
      </c>
      <c r="S14" s="5">
        <v>80</v>
      </c>
      <c r="T14" s="33"/>
      <c r="U14" s="33"/>
      <c r="V14" s="4">
        <f t="shared" si="0"/>
        <v>95</v>
      </c>
      <c r="W14" s="4">
        <f>Area_Weights_Data!C$12*Q14+Area_Weights_Data!E$12*S14</f>
        <v>81.64934525046769</v>
      </c>
      <c r="X14" s="5">
        <v>57</v>
      </c>
      <c r="Y14" s="5">
        <v>90</v>
      </c>
      <c r="Z14" s="5">
        <v>125</v>
      </c>
      <c r="AA14" s="33"/>
      <c r="AB14" s="33"/>
      <c r="AC14" s="4">
        <f>Area_Weights_Data!C$14*X14+Area_Weights_Data!D$14*Y14+Area_Weights_Data!E$14*Z14</f>
        <v>64.826951698011086</v>
      </c>
      <c r="AD14" s="4">
        <f>Area_Weights_Data!C$15*X14+Area_Weights_Data!D$15*Y14+Area_Weights_Data!E$15*Z14</f>
        <v>105.65106483953249</v>
      </c>
      <c r="AE14" s="5">
        <v>130</v>
      </c>
      <c r="AF14" s="5"/>
      <c r="AG14" s="5">
        <v>145</v>
      </c>
      <c r="AH14" s="33"/>
      <c r="AI14" s="33"/>
      <c r="AJ14" s="4">
        <f t="shared" si="1"/>
        <v>130</v>
      </c>
      <c r="AK14" s="4">
        <f t="shared" si="2"/>
        <v>145</v>
      </c>
      <c r="AL14" s="5"/>
      <c r="AM14" s="5">
        <v>115</v>
      </c>
      <c r="AN14" s="5">
        <v>140</v>
      </c>
      <c r="AO14" s="33"/>
      <c r="AP14" s="33"/>
      <c r="AQ14" s="4">
        <f>Area_Weights_Data!D$23*AM14+Area_Weights_Data!E$23*AN14</f>
        <v>127.97821837475564</v>
      </c>
      <c r="AR14" s="4">
        <f t="shared" si="3"/>
        <v>140</v>
      </c>
      <c r="AS14" s="5">
        <v>60</v>
      </c>
      <c r="AT14" s="5">
        <v>80</v>
      </c>
      <c r="AU14" s="5">
        <v>135</v>
      </c>
      <c r="AV14" s="33"/>
      <c r="AW14" s="33"/>
      <c r="AX14" s="4">
        <f>Area_Weights_Data!$C$26*AS14+Area_Weights_Data!$D$26*AT14+Area_Weights_Data!$E$26*AU14</f>
        <v>65.880916030534337</v>
      </c>
      <c r="AY14" s="4">
        <f>Area_Weights_Data!C$27*AS14+Area_Weights_Data!D$27*AT14+Area_Weights_Data!E$27*AU14</f>
        <v>109.23849730134135</v>
      </c>
      <c r="AZ14" s="5">
        <v>75</v>
      </c>
      <c r="BA14" s="5">
        <v>110</v>
      </c>
      <c r="BB14" s="5">
        <v>140</v>
      </c>
      <c r="BC14" s="33"/>
      <c r="BD14" s="33"/>
      <c r="BE14" s="4">
        <f t="shared" si="4"/>
        <v>75</v>
      </c>
      <c r="BF14" s="4">
        <f>Area_Weights_Data!C$33*AZ14+Area_Weights_Data!D$33*BA14+Area_Weights_Data!E$33*BB14</f>
        <v>126.1232</v>
      </c>
      <c r="BG14" s="5">
        <v>53</v>
      </c>
      <c r="BH14" s="5">
        <v>45</v>
      </c>
      <c r="BI14" s="5">
        <v>48</v>
      </c>
      <c r="BJ14" s="33"/>
      <c r="BK14" s="33"/>
      <c r="BL14" s="4">
        <f>Area_Weights_Data!$C$35*BG14+Area_Weights_Data!$D$35*BH14+Area_Weights_Data!$E$35*BI14</f>
        <v>52.185628742514965</v>
      </c>
      <c r="BM14" s="4">
        <f>Area_Weights_Data!$C$36*BG14+Area_Weights_Data!$D$36*BH14+Area_Weights_Data!$E$36*BI14</f>
        <v>46.049382716049379</v>
      </c>
      <c r="BN14">
        <v>100</v>
      </c>
      <c r="BO14">
        <v>95</v>
      </c>
      <c r="BP14" s="33"/>
      <c r="BQ14" s="33"/>
      <c r="BR14" s="5">
        <v>45</v>
      </c>
      <c r="BS14" s="5">
        <v>60</v>
      </c>
      <c r="BT14" s="5">
        <v>90</v>
      </c>
      <c r="BU14" s="33"/>
      <c r="BV14" s="33"/>
      <c r="BW14" s="4">
        <f>BR14*Area_Weights_Data!C$41+BS14*Area_Weights_Data!D$41+BT14*Area_Weights_Data!E$41</f>
        <v>46.300000000000004</v>
      </c>
      <c r="BX14" s="4">
        <f>BR14*Area_Weights_Data!C$42+BS14*Area_Weights_Data!D$42+BT14*Area_Weights_Data!E$42</f>
        <v>80.251989389920411</v>
      </c>
      <c r="BY14"/>
      <c r="BZ14" s="5">
        <v>8</v>
      </c>
      <c r="CA14" s="5">
        <v>9.65</v>
      </c>
      <c r="CB14" s="5">
        <v>14.8</v>
      </c>
      <c r="CC14" s="33"/>
      <c r="CD14" s="33"/>
      <c r="CE14" s="4">
        <f>Area_Weights_Data!L$5*BZ14+Area_Weights_Data!M$5*CA14+Area_Weights_Data!N$5*CB14</f>
        <v>8.8000432152117547</v>
      </c>
      <c r="CF14" s="4">
        <f>Area_Weights_Data!L$6*BZ14+Area_Weights_Data!M$6*CA14+Area_Weights_Data!N$6*CB14</f>
        <v>12.345747001090514</v>
      </c>
      <c r="CG14" s="5">
        <v>6.5</v>
      </c>
      <c r="CH14" s="5"/>
      <c r="CI14" s="5"/>
      <c r="CJ14" s="33"/>
      <c r="CK14" s="33"/>
      <c r="CL14" s="4"/>
      <c r="CM14" s="4"/>
      <c r="CN14" s="5">
        <v>17.2</v>
      </c>
      <c r="CO14" s="5">
        <v>15.5</v>
      </c>
      <c r="CP14" s="5">
        <v>15</v>
      </c>
      <c r="CQ14" s="33"/>
      <c r="CR14" s="33"/>
      <c r="CS14" s="4">
        <f>Area_Weights_Data!L$11*CN14+Area_Weights_Data!N$11*CP14</f>
        <v>17.2</v>
      </c>
      <c r="CT14" s="4">
        <f>Area_Weights_Data!L$12*CN14+Area_Weights_Data!N$12*CP14</f>
        <v>15.616850828729284</v>
      </c>
      <c r="CU14" s="5">
        <v>8</v>
      </c>
      <c r="CV14" s="5">
        <v>12</v>
      </c>
      <c r="CW14" s="5">
        <v>16</v>
      </c>
      <c r="CX14" s="33"/>
      <c r="CY14" s="33"/>
      <c r="CZ14" s="4">
        <f>Area_Weights_Data!L$14*CU14+Area_Weights_Data!M$14*CV14+Area_Weights_Data!N$14*CW14</f>
        <v>8.9511400651465785</v>
      </c>
      <c r="DA14" s="4">
        <f>Area_Weights_Data!L$15*CU14+Area_Weights_Data!M$15*CV14+Area_Weights_Data!N$15*CW14</f>
        <v>13.908937605396286</v>
      </c>
      <c r="DB14" s="5">
        <v>7.25</v>
      </c>
      <c r="DC14" s="5"/>
      <c r="DD14" s="5">
        <v>7.32</v>
      </c>
      <c r="DE14" s="33"/>
      <c r="DF14" s="33"/>
      <c r="DG14" s="4">
        <f t="shared" si="5"/>
        <v>7.25</v>
      </c>
      <c r="DH14" s="4">
        <f t="shared" si="6"/>
        <v>7.32</v>
      </c>
      <c r="DI14" s="5"/>
      <c r="DJ14" s="5">
        <v>7.5</v>
      </c>
      <c r="DK14" s="5">
        <v>9.5</v>
      </c>
      <c r="DL14" s="33"/>
      <c r="DM14" s="33"/>
      <c r="DN14" s="4">
        <f>Area_Weights_Data!M$23*DJ14+Area_Weights_Data!N$23*DK14</f>
        <v>8.088235294117645</v>
      </c>
      <c r="DO14" s="4">
        <f t="shared" si="7"/>
        <v>9.5</v>
      </c>
      <c r="DP14" s="5">
        <v>5</v>
      </c>
      <c r="DQ14" s="5">
        <v>6.5</v>
      </c>
      <c r="DR14" s="5">
        <v>8.5</v>
      </c>
      <c r="DS14" s="33"/>
      <c r="DT14" s="33"/>
      <c r="DU14" s="4">
        <f>Area_Weights_Data!L$26*DP14+Area_Weights_Data!M$26*DQ14+Area_Weights_Data!N$26*DR14</f>
        <v>5.7439024390243887</v>
      </c>
      <c r="DV14" s="4">
        <f>Area_Weights_Data!L$27*DP14+Area_Weights_Data!M$27*DQ14+Area_Weights_Data!N$27*DR14</f>
        <v>7.933962264150944</v>
      </c>
      <c r="DW14" s="5">
        <v>8</v>
      </c>
      <c r="DX14" s="5">
        <v>12</v>
      </c>
      <c r="DY14" s="5">
        <v>18</v>
      </c>
      <c r="DZ14" s="33"/>
      <c r="EA14" s="33"/>
      <c r="EB14" s="4">
        <f>Area_Weights_Data!L$32*DW14+Area_Weights_Data!M$32*DX14+Area_Weights_Data!N$32*DY14</f>
        <v>8.4</v>
      </c>
      <c r="EC14" s="4">
        <f>Area_Weights_Data!L$33*DW14+Area_Weights_Data!M$33*DX14+Area_Weights_Data!N$33*DY14</f>
        <v>14.069387755102039</v>
      </c>
      <c r="ED14" s="5">
        <v>5.5</v>
      </c>
      <c r="EE14" s="5">
        <v>6</v>
      </c>
      <c r="EF14" s="5">
        <v>6</v>
      </c>
      <c r="EG14" s="33"/>
      <c r="EH14" s="33"/>
      <c r="EI14" s="4">
        <f>Area_Weights_Data!$L$35*ED14+Area_Weights_Data!$M$35*EE14+Area_Weights_Data!$N$35*EF14</f>
        <v>5.5357142857142865</v>
      </c>
      <c r="EJ14" s="4">
        <f>Area_Weights_Data!$L$36*ED14+Area_Weights_Data!$M$36*EE14+Area_Weights_Data!$N$36*EF14</f>
        <v>5.9999999999999991</v>
      </c>
      <c r="EK14">
        <v>6.5</v>
      </c>
      <c r="EL14">
        <v>6.5</v>
      </c>
      <c r="EM14" s="33"/>
      <c r="EN14" s="34"/>
      <c r="EO14" s="5">
        <v>5</v>
      </c>
      <c r="EP14" s="5">
        <v>7</v>
      </c>
      <c r="EQ14" s="5">
        <v>7</v>
      </c>
      <c r="ER14" s="33"/>
      <c r="ES14" s="34"/>
      <c r="ET14" s="4">
        <f>Area_Weights_Data!L$41*EO14+Area_Weights_Data!M$41*EP14+Area_Weights_Data!N$41*EQ14</f>
        <v>5.5531914893617031</v>
      </c>
      <c r="EU14" s="4">
        <f>Area_Weights_Data!L$42*EO14+Area_Weights_Data!M$42*EP14+Area_Weights_Data!N$42*EQ14</f>
        <v>7.0000000000000018</v>
      </c>
    </row>
    <row r="15" spans="1:151" x14ac:dyDescent="0.25">
      <c r="A15" s="1">
        <v>1977</v>
      </c>
      <c r="B15" s="1">
        <v>10</v>
      </c>
      <c r="C15" s="5">
        <v>86</v>
      </c>
      <c r="D15" s="5">
        <v>105</v>
      </c>
      <c r="E15" s="5">
        <v>115</v>
      </c>
      <c r="F15" s="33"/>
      <c r="G15" s="33"/>
      <c r="H15" s="4">
        <f>Area_Weights_Data!C$5*C15+Area_Weights_Data!D$5*D15+Area_Weights_Data!E$5*E15</f>
        <v>95.442149078856104</v>
      </c>
      <c r="I15" s="4">
        <f>Area_Weights_Data!C$6*C15+Area_Weights_Data!D$6*D15+Area_Weights_Data!E$6*E15</f>
        <v>110.48817719245733</v>
      </c>
      <c r="J15" s="5">
        <v>139</v>
      </c>
      <c r="K15" s="5"/>
      <c r="L15" s="5"/>
      <c r="M15" s="33"/>
      <c r="N15" s="33"/>
      <c r="O15" s="4"/>
      <c r="P15" s="4"/>
      <c r="Q15" s="5">
        <v>98</v>
      </c>
      <c r="R15" s="5">
        <v>75</v>
      </c>
      <c r="S15" s="5">
        <v>79</v>
      </c>
      <c r="T15" s="33"/>
      <c r="U15" s="33"/>
      <c r="V15" s="4">
        <f t="shared" si="0"/>
        <v>98</v>
      </c>
      <c r="W15" s="4">
        <f>Area_Weights_Data!C$12*Q15+Area_Weights_Data!E$12*S15</f>
        <v>81.089170650592393</v>
      </c>
      <c r="X15" s="5">
        <v>60</v>
      </c>
      <c r="Y15" s="5">
        <v>90</v>
      </c>
      <c r="Z15" s="5">
        <v>112</v>
      </c>
      <c r="AA15" s="33"/>
      <c r="AB15" s="33"/>
      <c r="AC15" s="4">
        <f>Area_Weights_Data!C$14*X15+Area_Weights_Data!D$14*Y15+Area_Weights_Data!E$14*Z15</f>
        <v>67.115410634555531</v>
      </c>
      <c r="AD15" s="4">
        <f>Area_Weights_Data!C$15*X15+Area_Weights_Data!D$15*Y15+Area_Weights_Data!E$15*Z15</f>
        <v>99.837812184848985</v>
      </c>
      <c r="AE15" s="5">
        <v>130</v>
      </c>
      <c r="AF15" s="5"/>
      <c r="AG15" s="5">
        <v>140</v>
      </c>
      <c r="AH15" s="33"/>
      <c r="AI15" s="33"/>
      <c r="AJ15" s="4">
        <f t="shared" si="1"/>
        <v>130</v>
      </c>
      <c r="AK15" s="4">
        <f t="shared" si="2"/>
        <v>140</v>
      </c>
      <c r="AL15" s="5"/>
      <c r="AM15" s="5">
        <v>110</v>
      </c>
      <c r="AN15" s="5">
        <v>145</v>
      </c>
      <c r="AO15" s="33"/>
      <c r="AP15" s="33"/>
      <c r="AQ15" s="4">
        <f>Area_Weights_Data!D$23*AM15+Area_Weights_Data!E$23*AN15</f>
        <v>128.24071488411056</v>
      </c>
      <c r="AR15" s="4">
        <f t="shared" si="3"/>
        <v>145</v>
      </c>
      <c r="AS15" s="5">
        <v>60</v>
      </c>
      <c r="AT15" s="5">
        <v>75</v>
      </c>
      <c r="AU15" s="5">
        <v>130</v>
      </c>
      <c r="AV15" s="33"/>
      <c r="AW15" s="33"/>
      <c r="AX15" s="4">
        <f>Area_Weights_Data!$C$26*AS15+Area_Weights_Data!$D$26*AT15+Area_Weights_Data!$E$26*AU15</f>
        <v>64.41068702290076</v>
      </c>
      <c r="AY15" s="4">
        <f>Area_Weights_Data!C$27*AS15+Area_Weights_Data!D$27*AT15+Area_Weights_Data!E$27*AU15</f>
        <v>104.23849730134135</v>
      </c>
      <c r="AZ15" s="5">
        <v>70</v>
      </c>
      <c r="BA15" s="5">
        <v>115</v>
      </c>
      <c r="BB15" s="5">
        <v>140</v>
      </c>
      <c r="BC15" s="33"/>
      <c r="BD15" s="33"/>
      <c r="BE15" s="4">
        <f t="shared" si="4"/>
        <v>70</v>
      </c>
      <c r="BF15" s="4">
        <f>Area_Weights_Data!C$33*AZ15+Area_Weights_Data!D$33*BA15+Area_Weights_Data!E$33*BB15</f>
        <v>128.43599999999998</v>
      </c>
      <c r="BG15" s="5">
        <v>50</v>
      </c>
      <c r="BH15" s="5">
        <v>45</v>
      </c>
      <c r="BI15" s="5">
        <v>50</v>
      </c>
      <c r="BJ15" s="33"/>
      <c r="BK15" s="33"/>
      <c r="BL15" s="4">
        <f>Area_Weights_Data!$C$35*BG15+Area_Weights_Data!$D$35*BH15+Area_Weights_Data!$E$35*BI15</f>
        <v>49.491017964071851</v>
      </c>
      <c r="BM15" s="4">
        <f>Area_Weights_Data!$C$36*BG15+Area_Weights_Data!$D$36*BH15+Area_Weights_Data!$E$36*BI15</f>
        <v>46.748971193415642</v>
      </c>
      <c r="BN15">
        <v>115</v>
      </c>
      <c r="BO15">
        <v>125</v>
      </c>
      <c r="BP15" s="33"/>
      <c r="BQ15" s="33"/>
      <c r="BR15" s="5">
        <v>50</v>
      </c>
      <c r="BS15" s="5">
        <v>75</v>
      </c>
      <c r="BT15" s="5">
        <v>100</v>
      </c>
      <c r="BU15" s="33"/>
      <c r="BV15" s="33"/>
      <c r="BW15" s="4">
        <f>BR15*Area_Weights_Data!C$41+BS15*Area_Weights_Data!D$41+BT15*Area_Weights_Data!E$41</f>
        <v>52.166666666666671</v>
      </c>
      <c r="BX15" s="4">
        <f>BR15*Area_Weights_Data!C$42+BS15*Area_Weights_Data!D$42+BT15*Area_Weights_Data!E$42</f>
        <v>91.876657824933687</v>
      </c>
      <c r="BY15"/>
      <c r="BZ15" s="5">
        <v>8</v>
      </c>
      <c r="CA15" s="5">
        <v>10.199999999999999</v>
      </c>
      <c r="CB15" s="5">
        <v>15</v>
      </c>
      <c r="CC15" s="33"/>
      <c r="CD15" s="33"/>
      <c r="CE15" s="4">
        <f>Area_Weights_Data!L$5*BZ15+Area_Weights_Data!M$5*CA15+Area_Weights_Data!N$5*CB15</f>
        <v>9.0667242869490074</v>
      </c>
      <c r="CF15" s="4">
        <f>Area_Weights_Data!L$6*BZ15+Area_Weights_Data!M$6*CA15+Area_Weights_Data!N$6*CB15</f>
        <v>12.712540894220282</v>
      </c>
      <c r="CG15" s="5">
        <v>6.5</v>
      </c>
      <c r="CH15" s="5"/>
      <c r="CI15" s="5"/>
      <c r="CJ15" s="33"/>
      <c r="CK15" s="33"/>
      <c r="CL15" s="4"/>
      <c r="CM15" s="4"/>
      <c r="CN15" s="5">
        <v>17</v>
      </c>
      <c r="CO15" s="5">
        <v>15.5</v>
      </c>
      <c r="CP15" s="5">
        <v>15</v>
      </c>
      <c r="CQ15" s="33"/>
      <c r="CR15" s="33"/>
      <c r="CS15" s="4">
        <f>Area_Weights_Data!L$11*CN15+Area_Weights_Data!N$11*CP15</f>
        <v>17</v>
      </c>
      <c r="CT15" s="4">
        <f>Area_Weights_Data!L$12*CN15+Area_Weights_Data!N$12*CP15</f>
        <v>15.560773480662988</v>
      </c>
      <c r="CU15" s="5">
        <v>8.25</v>
      </c>
      <c r="CV15" s="5">
        <v>12.5</v>
      </c>
      <c r="CW15" s="5">
        <v>16</v>
      </c>
      <c r="CX15" s="33"/>
      <c r="CY15" s="33"/>
      <c r="CZ15" s="4">
        <f>Area_Weights_Data!L$14*CU15+Area_Weights_Data!M$14*CV15+Area_Weights_Data!N$14*CW15</f>
        <v>9.2605863192182412</v>
      </c>
      <c r="DA15" s="4">
        <f>Area_Weights_Data!L$15*CU15+Area_Weights_Data!M$15*CV15+Area_Weights_Data!N$15*CW15</f>
        <v>14.17032040472175</v>
      </c>
      <c r="DB15" s="5">
        <v>7.25</v>
      </c>
      <c r="DC15" s="5"/>
      <c r="DD15" s="5">
        <v>7.32</v>
      </c>
      <c r="DE15" s="33"/>
      <c r="DF15" s="33"/>
      <c r="DG15" s="4">
        <f t="shared" si="5"/>
        <v>7.25</v>
      </c>
      <c r="DH15" s="4">
        <f t="shared" si="6"/>
        <v>7.32</v>
      </c>
      <c r="DI15" s="5"/>
      <c r="DJ15" s="5">
        <v>7.5</v>
      </c>
      <c r="DK15" s="5">
        <v>9.5</v>
      </c>
      <c r="DL15" s="33"/>
      <c r="DM15" s="33"/>
      <c r="DN15" s="4">
        <f>Area_Weights_Data!M$23*DJ15+Area_Weights_Data!N$23*DK15</f>
        <v>8.088235294117645</v>
      </c>
      <c r="DO15" s="4">
        <f t="shared" si="7"/>
        <v>9.5</v>
      </c>
      <c r="DP15" s="5">
        <v>5</v>
      </c>
      <c r="DQ15" s="5">
        <v>6.5</v>
      </c>
      <c r="DR15" s="5">
        <v>8.5</v>
      </c>
      <c r="DS15" s="33"/>
      <c r="DT15" s="33"/>
      <c r="DU15" s="4">
        <f>Area_Weights_Data!L$26*DP15+Area_Weights_Data!M$26*DQ15+Area_Weights_Data!N$26*DR15</f>
        <v>5.7439024390243887</v>
      </c>
      <c r="DV15" s="4">
        <f>Area_Weights_Data!L$27*DP15+Area_Weights_Data!M$27*DQ15+Area_Weights_Data!N$27*DR15</f>
        <v>7.933962264150944</v>
      </c>
      <c r="DW15" s="5">
        <v>8.25</v>
      </c>
      <c r="DX15" s="5">
        <v>12</v>
      </c>
      <c r="DY15" s="5">
        <v>18</v>
      </c>
      <c r="DZ15" s="33"/>
      <c r="EA15" s="33"/>
      <c r="EB15" s="4">
        <f>Area_Weights_Data!L$32*DW15+Area_Weights_Data!M$32*DX15+Area_Weights_Data!N$32*DY15</f>
        <v>8.625</v>
      </c>
      <c r="EC15" s="4">
        <f>Area_Weights_Data!L$33*DW15+Area_Weights_Data!M$33*DX15+Area_Weights_Data!N$33*DY15</f>
        <v>14.069387755102039</v>
      </c>
      <c r="ED15" s="5">
        <v>5.5</v>
      </c>
      <c r="EE15" s="5">
        <v>6</v>
      </c>
      <c r="EF15" s="5">
        <v>6</v>
      </c>
      <c r="EG15" s="33"/>
      <c r="EH15" s="33"/>
      <c r="EI15" s="4">
        <f>Area_Weights_Data!$L$35*ED15+Area_Weights_Data!$M$35*EE15+Area_Weights_Data!$N$35*EF15</f>
        <v>5.5357142857142865</v>
      </c>
      <c r="EJ15" s="4">
        <f>Area_Weights_Data!$L$36*ED15+Area_Weights_Data!$M$36*EE15+Area_Weights_Data!$N$36*EF15</f>
        <v>5.9999999999999991</v>
      </c>
      <c r="EK15">
        <v>6.5</v>
      </c>
      <c r="EL15">
        <v>6.5</v>
      </c>
      <c r="EM15" s="33"/>
      <c r="EN15" s="34"/>
      <c r="EO15" s="5">
        <v>5</v>
      </c>
      <c r="EP15" s="5">
        <v>7</v>
      </c>
      <c r="EQ15" s="5">
        <v>7</v>
      </c>
      <c r="ER15" s="33"/>
      <c r="ES15" s="34"/>
      <c r="ET15" s="4">
        <f>Area_Weights_Data!L$41*EO15+Area_Weights_Data!M$41*EP15+Area_Weights_Data!N$41*EQ15</f>
        <v>5.5531914893617031</v>
      </c>
      <c r="EU15" s="4">
        <f>Area_Weights_Data!L$42*EO15+Area_Weights_Data!M$42*EP15+Area_Weights_Data!N$42*EQ15</f>
        <v>7.0000000000000018</v>
      </c>
    </row>
    <row r="16" spans="1:151" x14ac:dyDescent="0.25">
      <c r="A16" s="1">
        <v>1977</v>
      </c>
      <c r="B16" s="1">
        <v>11</v>
      </c>
      <c r="C16" s="5">
        <v>85</v>
      </c>
      <c r="D16" s="5">
        <v>100</v>
      </c>
      <c r="E16" s="5">
        <v>120</v>
      </c>
      <c r="F16" s="33"/>
      <c r="G16" s="33"/>
      <c r="H16" s="4">
        <f>Area_Weights_Data!C$5*C16+Area_Weights_Data!D$5*D16+Area_Weights_Data!E$5*E16</f>
        <v>92.454328220149563</v>
      </c>
      <c r="I16" s="4">
        <f>Area_Weights_Data!C$6*C16+Area_Weights_Data!D$6*D16+Area_Weights_Data!E$6*E16</f>
        <v>110.97635438491469</v>
      </c>
      <c r="J16" s="5">
        <v>140</v>
      </c>
      <c r="K16" s="5"/>
      <c r="L16" s="5"/>
      <c r="M16" s="33"/>
      <c r="N16" s="33"/>
      <c r="O16" s="4"/>
      <c r="P16" s="4"/>
      <c r="Q16" s="5">
        <v>110</v>
      </c>
      <c r="R16" s="5">
        <v>90</v>
      </c>
      <c r="S16" s="5">
        <v>100</v>
      </c>
      <c r="T16" s="33"/>
      <c r="U16" s="33"/>
      <c r="V16" s="4">
        <f t="shared" si="0"/>
        <v>110</v>
      </c>
      <c r="W16" s="4">
        <f>Area_Weights_Data!C$12*Q16+Area_Weights_Data!E$12*S16</f>
        <v>101.09956350031179</v>
      </c>
      <c r="X16" s="5">
        <v>63</v>
      </c>
      <c r="Y16" s="5">
        <v>80</v>
      </c>
      <c r="Z16" s="5">
        <v>115</v>
      </c>
      <c r="AA16" s="33"/>
      <c r="AB16" s="33"/>
      <c r="AC16" s="4">
        <f>Area_Weights_Data!C$14*X16+Area_Weights_Data!D$14*Y16+Area_Weights_Data!E$14*Z16</f>
        <v>67.032066026248131</v>
      </c>
      <c r="AD16" s="4">
        <f>Area_Weights_Data!C$15*X16+Area_Weights_Data!D$15*Y16+Area_Weights_Data!E$15*Z16</f>
        <v>95.651064839532495</v>
      </c>
      <c r="AE16" s="5">
        <v>135</v>
      </c>
      <c r="AF16" s="5"/>
      <c r="AG16" s="5">
        <v>140</v>
      </c>
      <c r="AH16" s="33"/>
      <c r="AI16" s="33"/>
      <c r="AJ16" s="4">
        <f t="shared" si="1"/>
        <v>135</v>
      </c>
      <c r="AK16" s="4">
        <f t="shared" si="2"/>
        <v>140</v>
      </c>
      <c r="AL16" s="5"/>
      <c r="AM16" s="5">
        <v>70</v>
      </c>
      <c r="AN16" s="5">
        <v>130</v>
      </c>
      <c r="AO16" s="33"/>
      <c r="AP16" s="33"/>
      <c r="AQ16" s="4">
        <f>Area_Weights_Data!D$23*AM16+Area_Weights_Data!E$23*AN16</f>
        <v>101.43535325328119</v>
      </c>
      <c r="AR16" s="4">
        <f t="shared" si="3"/>
        <v>130</v>
      </c>
      <c r="AS16" s="5">
        <v>65</v>
      </c>
      <c r="AT16" s="5">
        <v>80</v>
      </c>
      <c r="AU16" s="5">
        <v>130</v>
      </c>
      <c r="AV16" s="33"/>
      <c r="AW16" s="33"/>
      <c r="AX16" s="4">
        <f>Area_Weights_Data!$C$26*AS16+Area_Weights_Data!$D$26*AT16+Area_Weights_Data!$E$26*AU16</f>
        <v>69.410687022900746</v>
      </c>
      <c r="AY16" s="4">
        <f>Area_Weights_Data!C$27*AS16+Area_Weights_Data!D$27*AT16+Area_Weights_Data!E$27*AU16</f>
        <v>106.58045209212851</v>
      </c>
      <c r="AZ16" s="5">
        <v>70</v>
      </c>
      <c r="BA16" s="5">
        <v>100</v>
      </c>
      <c r="BB16" s="5">
        <v>130</v>
      </c>
      <c r="BC16" s="33"/>
      <c r="BD16" s="33"/>
      <c r="BE16" s="4">
        <f t="shared" si="4"/>
        <v>70</v>
      </c>
      <c r="BF16" s="4">
        <f>Area_Weights_Data!C$33*AZ16+Area_Weights_Data!D$33*BA16+Area_Weights_Data!E$33*BB16</f>
        <v>116.12319999999998</v>
      </c>
      <c r="BG16" s="5">
        <v>50</v>
      </c>
      <c r="BH16" s="5">
        <v>40</v>
      </c>
      <c r="BI16" s="5">
        <v>45</v>
      </c>
      <c r="BJ16" s="33"/>
      <c r="BK16" s="33"/>
      <c r="BL16" s="4">
        <f>Area_Weights_Data!$C$35*BG16+Area_Weights_Data!$D$35*BH16+Area_Weights_Data!$E$35*BI16</f>
        <v>48.982035928143709</v>
      </c>
      <c r="BM16" s="4">
        <f>Area_Weights_Data!$C$36*BG16+Area_Weights_Data!$D$36*BH16+Area_Weights_Data!$E$36*BI16</f>
        <v>41.748971193415642</v>
      </c>
      <c r="BN16">
        <v>120</v>
      </c>
      <c r="BO16">
        <v>130</v>
      </c>
      <c r="BP16" s="33"/>
      <c r="BQ16" s="33"/>
      <c r="BR16" s="5">
        <v>50</v>
      </c>
      <c r="BS16" s="5">
        <v>60</v>
      </c>
      <c r="BT16" s="5">
        <v>90</v>
      </c>
      <c r="BU16" s="33"/>
      <c r="BV16" s="33"/>
      <c r="BW16" s="4">
        <f>BR16*Area_Weights_Data!C$41+BS16*Area_Weights_Data!D$41+BT16*Area_Weights_Data!E$41</f>
        <v>50.866666666666674</v>
      </c>
      <c r="BX16" s="4">
        <f>BR16*Area_Weights_Data!C$42+BS16*Area_Weights_Data!D$42+BT16*Area_Weights_Data!E$42</f>
        <v>80.251989389920411</v>
      </c>
      <c r="BY16"/>
      <c r="BZ16" s="5">
        <v>8</v>
      </c>
      <c r="CA16" s="5">
        <v>9</v>
      </c>
      <c r="CB16" s="5">
        <v>15</v>
      </c>
      <c r="CC16" s="33"/>
      <c r="CD16" s="33"/>
      <c r="CE16" s="4">
        <f>Area_Weights_Data!L$5*BZ16+Area_Weights_Data!M$5*CA16+Area_Weights_Data!N$5*CB16</f>
        <v>8.4848746758859122</v>
      </c>
      <c r="CF16" s="4">
        <f>Area_Weights_Data!L$6*BZ16+Area_Weights_Data!M$6*CA16+Area_Weights_Data!N$6*CB16</f>
        <v>12.140676117775355</v>
      </c>
      <c r="CG16" s="5">
        <v>7</v>
      </c>
      <c r="CH16" s="5"/>
      <c r="CI16" s="5"/>
      <c r="CJ16" s="33"/>
      <c r="CK16" s="33"/>
      <c r="CL16" s="4"/>
      <c r="CM16" s="4"/>
      <c r="CN16" s="5">
        <v>17</v>
      </c>
      <c r="CO16" s="5">
        <v>15.5</v>
      </c>
      <c r="CP16" s="5">
        <v>15</v>
      </c>
      <c r="CQ16" s="33"/>
      <c r="CR16" s="33"/>
      <c r="CS16" s="4">
        <f>Area_Weights_Data!L$11*CN16+Area_Weights_Data!N$11*CP16</f>
        <v>17</v>
      </c>
      <c r="CT16" s="4">
        <f>Area_Weights_Data!L$12*CN16+Area_Weights_Data!N$12*CP16</f>
        <v>15.560773480662988</v>
      </c>
      <c r="CU16" s="5">
        <v>7.5</v>
      </c>
      <c r="CV16" s="5">
        <v>11.25</v>
      </c>
      <c r="CW16" s="5">
        <v>15</v>
      </c>
      <c r="CX16" s="33"/>
      <c r="CY16" s="33"/>
      <c r="CZ16" s="4">
        <f>Area_Weights_Data!L$14*CU16+Area_Weights_Data!M$14*CV16+Area_Weights_Data!N$14*CW16</f>
        <v>8.3916938110749193</v>
      </c>
      <c r="DA16" s="4">
        <f>Area_Weights_Data!L$15*CU16+Area_Weights_Data!M$15*CV16+Area_Weights_Data!N$15*CW16</f>
        <v>13.039629005059018</v>
      </c>
      <c r="DB16" s="5">
        <v>7.25</v>
      </c>
      <c r="DC16" s="5"/>
      <c r="DD16" s="5">
        <v>8.5</v>
      </c>
      <c r="DE16" s="33"/>
      <c r="DF16" s="33"/>
      <c r="DG16" s="4">
        <f t="shared" si="5"/>
        <v>7.25</v>
      </c>
      <c r="DH16" s="4">
        <f t="shared" si="6"/>
        <v>8.5</v>
      </c>
      <c r="DI16" s="5"/>
      <c r="DJ16" s="5">
        <v>7</v>
      </c>
      <c r="DK16" s="5">
        <v>10.25</v>
      </c>
      <c r="DL16" s="33"/>
      <c r="DM16" s="33"/>
      <c r="DN16" s="4">
        <f>Area_Weights_Data!M$23*DJ16+Area_Weights_Data!N$23*DK16</f>
        <v>7.9558823529411749</v>
      </c>
      <c r="DO16" s="4">
        <f t="shared" si="7"/>
        <v>10.25</v>
      </c>
      <c r="DP16" s="5">
        <v>5</v>
      </c>
      <c r="DQ16" s="5">
        <v>6.5</v>
      </c>
      <c r="DR16" s="5">
        <v>8.5</v>
      </c>
      <c r="DS16" s="33"/>
      <c r="DT16" s="33"/>
      <c r="DU16" s="4">
        <f>Area_Weights_Data!L$26*DP16+Area_Weights_Data!M$26*DQ16+Area_Weights_Data!N$26*DR16</f>
        <v>5.7439024390243887</v>
      </c>
      <c r="DV16" s="4">
        <f>Area_Weights_Data!L$27*DP16+Area_Weights_Data!M$27*DQ16+Area_Weights_Data!N$27*DR16</f>
        <v>7.933962264150944</v>
      </c>
      <c r="DW16" s="5">
        <v>8.25</v>
      </c>
      <c r="DX16" s="5">
        <v>12</v>
      </c>
      <c r="DY16" s="5">
        <v>17</v>
      </c>
      <c r="DZ16" s="33"/>
      <c r="EA16" s="33"/>
      <c r="EB16" s="4">
        <f>Area_Weights_Data!L$32*DW16+Area_Weights_Data!M$32*DX16+Area_Weights_Data!N$32*DY16</f>
        <v>8.625</v>
      </c>
      <c r="EC16" s="4">
        <f>Area_Weights_Data!L$33*DW16+Area_Weights_Data!M$33*DX16+Area_Weights_Data!N$33*DY16</f>
        <v>13.724489795918366</v>
      </c>
      <c r="ED16" s="5">
        <v>5.5</v>
      </c>
      <c r="EE16" s="5">
        <v>6</v>
      </c>
      <c r="EF16" s="5">
        <v>6</v>
      </c>
      <c r="EG16" s="33"/>
      <c r="EH16" s="33"/>
      <c r="EI16" s="4">
        <f>Area_Weights_Data!$L$35*ED16+Area_Weights_Data!$M$35*EE16+Area_Weights_Data!$N$35*EF16</f>
        <v>5.5357142857142865</v>
      </c>
      <c r="EJ16" s="4">
        <f>Area_Weights_Data!$L$36*ED16+Area_Weights_Data!$M$36*EE16+Area_Weights_Data!$N$36*EF16</f>
        <v>5.9999999999999991</v>
      </c>
      <c r="EK16">
        <v>6.5</v>
      </c>
      <c r="EL16">
        <v>6.5</v>
      </c>
      <c r="EM16" s="33"/>
      <c r="EN16" s="34"/>
      <c r="EO16" s="5">
        <v>5</v>
      </c>
      <c r="EP16" s="5">
        <v>7</v>
      </c>
      <c r="EQ16" s="5">
        <v>7</v>
      </c>
      <c r="ER16" s="33"/>
      <c r="ES16" s="34"/>
      <c r="ET16" s="4">
        <f>Area_Weights_Data!L$41*EO16+Area_Weights_Data!M$41*EP16+Area_Weights_Data!N$41*EQ16</f>
        <v>5.5531914893617031</v>
      </c>
      <c r="EU16" s="4">
        <f>Area_Weights_Data!L$42*EO16+Area_Weights_Data!M$42*EP16+Area_Weights_Data!N$42*EQ16</f>
        <v>7.0000000000000018</v>
      </c>
    </row>
    <row r="17" spans="1:151" x14ac:dyDescent="0.25">
      <c r="A17" s="1">
        <v>1977</v>
      </c>
      <c r="B17" s="1">
        <v>12</v>
      </c>
      <c r="C17" s="5">
        <v>82</v>
      </c>
      <c r="D17" s="5">
        <v>95</v>
      </c>
      <c r="E17" s="5">
        <v>125</v>
      </c>
      <c r="F17" s="33"/>
      <c r="G17" s="33"/>
      <c r="H17" s="4">
        <f>Area_Weights_Data!C$5*C17+Area_Weights_Data!D$5*D17+Area_Weights_Data!E$5*E17</f>
        <v>88.460417790796299</v>
      </c>
      <c r="I17" s="4">
        <f>Area_Weights_Data!C$6*C17+Area_Weights_Data!D$6*D17+Area_Weights_Data!E$6*E17</f>
        <v>111.46453157737204</v>
      </c>
      <c r="J17" s="5">
        <v>140</v>
      </c>
      <c r="K17" s="5"/>
      <c r="L17" s="5"/>
      <c r="M17" s="33"/>
      <c r="N17" s="33"/>
      <c r="O17" s="4"/>
      <c r="P17" s="4"/>
      <c r="Q17" s="5">
        <v>112</v>
      </c>
      <c r="R17" s="5">
        <v>90</v>
      </c>
      <c r="S17" s="5">
        <v>100</v>
      </c>
      <c r="T17" s="33"/>
      <c r="U17" s="33"/>
      <c r="V17" s="4">
        <f t="shared" si="0"/>
        <v>112</v>
      </c>
      <c r="W17" s="4">
        <f>Area_Weights_Data!C$12*Q17+Area_Weights_Data!E$12*S17</f>
        <v>101.31947620037414</v>
      </c>
      <c r="X17" s="5">
        <v>65</v>
      </c>
      <c r="Y17" s="5">
        <v>84</v>
      </c>
      <c r="Z17" s="5">
        <v>117</v>
      </c>
      <c r="AA17" s="33"/>
      <c r="AB17" s="33"/>
      <c r="AC17" s="4">
        <f>Area_Weights_Data!C$14*X17+Area_Weights_Data!D$14*Y17+Area_Weights_Data!E$14*Z17</f>
        <v>69.506426735218497</v>
      </c>
      <c r="AD17" s="4">
        <f>Area_Weights_Data!C$15*X17+Area_Weights_Data!D$15*Y17+Area_Weights_Data!E$15*Z17</f>
        <v>98.756718277273507</v>
      </c>
      <c r="AE17" s="5">
        <v>135</v>
      </c>
      <c r="AF17" s="5"/>
      <c r="AG17" s="5">
        <v>140</v>
      </c>
      <c r="AH17" s="33"/>
      <c r="AI17" s="33"/>
      <c r="AJ17" s="4">
        <f t="shared" si="1"/>
        <v>135</v>
      </c>
      <c r="AK17" s="4">
        <f t="shared" si="2"/>
        <v>140</v>
      </c>
      <c r="AL17" s="5"/>
      <c r="AM17" s="5">
        <v>75</v>
      </c>
      <c r="AN17" s="5">
        <v>130</v>
      </c>
      <c r="AO17" s="33"/>
      <c r="AP17" s="33"/>
      <c r="AQ17" s="4">
        <f>Area_Weights_Data!D$23*AM17+Area_Weights_Data!E$23*AN17</f>
        <v>103.80061435353252</v>
      </c>
      <c r="AR17" s="4">
        <f t="shared" si="3"/>
        <v>130</v>
      </c>
      <c r="AS17" s="5">
        <v>67</v>
      </c>
      <c r="AT17" s="5">
        <v>80</v>
      </c>
      <c r="AU17" s="5">
        <v>126</v>
      </c>
      <c r="AV17" s="33"/>
      <c r="AW17" s="33"/>
      <c r="AX17" s="4">
        <f>Area_Weights_Data!$C$26*AS17+Area_Weights_Data!$D$26*AT17+Area_Weights_Data!$E$26*AU17</f>
        <v>70.822595419847318</v>
      </c>
      <c r="AY17" s="4">
        <f>Area_Weights_Data!C$27*AS17+Area_Weights_Data!D$27*AT17+Area_Weights_Data!E$27*AU17</f>
        <v>104.45401592475822</v>
      </c>
      <c r="AZ17" s="5">
        <v>73</v>
      </c>
      <c r="BA17" s="5">
        <v>100</v>
      </c>
      <c r="BB17" s="5">
        <v>130</v>
      </c>
      <c r="BC17" s="33"/>
      <c r="BD17" s="33"/>
      <c r="BE17" s="4">
        <f t="shared" si="4"/>
        <v>73</v>
      </c>
      <c r="BF17" s="4">
        <f>Area_Weights_Data!C$33*AZ17+Area_Weights_Data!D$33*BA17+Area_Weights_Data!E$33*BB17</f>
        <v>116.12319999999998</v>
      </c>
      <c r="BG17" s="5">
        <v>50</v>
      </c>
      <c r="BH17" s="5">
        <v>40</v>
      </c>
      <c r="BI17" s="5">
        <v>45</v>
      </c>
      <c r="BJ17" s="33"/>
      <c r="BK17" s="33"/>
      <c r="BL17" s="4">
        <f>Area_Weights_Data!$C$35*BG17+Area_Weights_Data!$D$35*BH17+Area_Weights_Data!$E$35*BI17</f>
        <v>48.982035928143709</v>
      </c>
      <c r="BM17" s="4">
        <f>Area_Weights_Data!$C$36*BG17+Area_Weights_Data!$D$36*BH17+Area_Weights_Data!$E$36*BI17</f>
        <v>41.748971193415642</v>
      </c>
      <c r="BN17">
        <v>125</v>
      </c>
      <c r="BO17">
        <v>136</v>
      </c>
      <c r="BP17" s="33"/>
      <c r="BQ17" s="33"/>
      <c r="BR17" s="5">
        <v>50</v>
      </c>
      <c r="BS17" s="5">
        <v>60</v>
      </c>
      <c r="BT17" s="5">
        <v>84</v>
      </c>
      <c r="BU17" s="33"/>
      <c r="BV17" s="33"/>
      <c r="BW17" s="4">
        <f>BR17*Area_Weights_Data!C$41+BS17*Area_Weights_Data!D$41+BT17*Area_Weights_Data!E$41</f>
        <v>50.866666666666674</v>
      </c>
      <c r="BX17" s="4">
        <f>BR17*Area_Weights_Data!C$42+BS17*Area_Weights_Data!D$42+BT17*Area_Weights_Data!E$42</f>
        <v>76.201591511936329</v>
      </c>
      <c r="BY17"/>
      <c r="BZ17" s="5">
        <v>8</v>
      </c>
      <c r="CA17" s="5">
        <v>9</v>
      </c>
      <c r="CB17" s="5">
        <v>15</v>
      </c>
      <c r="CC17" s="33"/>
      <c r="CD17" s="33"/>
      <c r="CE17" s="4">
        <f>Area_Weights_Data!L$5*BZ17+Area_Weights_Data!M$5*CA17+Area_Weights_Data!N$5*CB17</f>
        <v>8.4848746758859122</v>
      </c>
      <c r="CF17" s="4">
        <f>Area_Weights_Data!L$6*BZ17+Area_Weights_Data!M$6*CA17+Area_Weights_Data!N$6*CB17</f>
        <v>12.140676117775355</v>
      </c>
      <c r="CG17" s="5">
        <v>7</v>
      </c>
      <c r="CH17" s="5"/>
      <c r="CI17" s="5"/>
      <c r="CJ17" s="33"/>
      <c r="CK17" s="33"/>
      <c r="CL17" s="4"/>
      <c r="CM17" s="4"/>
      <c r="CN17" s="5">
        <v>17</v>
      </c>
      <c r="CO17" s="5">
        <v>15.5</v>
      </c>
      <c r="CP17" s="5">
        <v>15</v>
      </c>
      <c r="CQ17" s="33"/>
      <c r="CR17" s="33"/>
      <c r="CS17" s="4">
        <f>Area_Weights_Data!L$11*CN17+Area_Weights_Data!N$11*CP17</f>
        <v>17</v>
      </c>
      <c r="CT17" s="4">
        <f>Area_Weights_Data!L$12*CN17+Area_Weights_Data!N$12*CP17</f>
        <v>15.560773480662988</v>
      </c>
      <c r="CU17" s="5">
        <v>7.5</v>
      </c>
      <c r="CV17" s="5">
        <v>11.25</v>
      </c>
      <c r="CW17" s="5">
        <v>15</v>
      </c>
      <c r="CX17" s="33"/>
      <c r="CY17" s="33"/>
      <c r="CZ17" s="4">
        <f>Area_Weights_Data!L$14*CU17+Area_Weights_Data!M$14*CV17+Area_Weights_Data!N$14*CW17</f>
        <v>8.3916938110749193</v>
      </c>
      <c r="DA17" s="4">
        <f>Area_Weights_Data!L$15*CU17+Area_Weights_Data!M$15*CV17+Area_Weights_Data!N$15*CW17</f>
        <v>13.039629005059018</v>
      </c>
      <c r="DB17" s="5">
        <v>7.25</v>
      </c>
      <c r="DC17" s="5"/>
      <c r="DD17" s="5">
        <v>8.5</v>
      </c>
      <c r="DE17" s="33"/>
      <c r="DF17" s="33"/>
      <c r="DG17" s="4">
        <f t="shared" si="5"/>
        <v>7.25</v>
      </c>
      <c r="DH17" s="4">
        <f t="shared" si="6"/>
        <v>8.5</v>
      </c>
      <c r="DI17" s="5"/>
      <c r="DJ17" s="5">
        <v>7</v>
      </c>
      <c r="DK17" s="5">
        <v>10</v>
      </c>
      <c r="DL17" s="33"/>
      <c r="DM17" s="33"/>
      <c r="DN17" s="4">
        <f>Area_Weights_Data!M$23*DJ17+Area_Weights_Data!N$23*DK17</f>
        <v>7.8823529411764692</v>
      </c>
      <c r="DO17" s="4">
        <f t="shared" si="7"/>
        <v>10</v>
      </c>
      <c r="DP17" s="5">
        <v>4.75</v>
      </c>
      <c r="DQ17" s="5">
        <v>6.5</v>
      </c>
      <c r="DR17" s="5">
        <v>8.5</v>
      </c>
      <c r="DS17" s="33"/>
      <c r="DT17" s="33"/>
      <c r="DU17" s="4">
        <f>Area_Weights_Data!L$26*DP17+Area_Weights_Data!M$26*DQ17+Area_Weights_Data!N$26*DR17</f>
        <v>5.617886178861788</v>
      </c>
      <c r="DV17" s="4">
        <f>Area_Weights_Data!L$27*DP17+Area_Weights_Data!M$27*DQ17+Area_Weights_Data!N$27*DR17</f>
        <v>7.933962264150944</v>
      </c>
      <c r="DW17" s="5">
        <v>8.25</v>
      </c>
      <c r="DX17" s="5">
        <v>12</v>
      </c>
      <c r="DY17" s="5">
        <v>17</v>
      </c>
      <c r="DZ17" s="33"/>
      <c r="EA17" s="33"/>
      <c r="EB17" s="4">
        <f>Area_Weights_Data!L$32*DW17+Area_Weights_Data!M$32*DX17+Area_Weights_Data!N$32*DY17</f>
        <v>8.625</v>
      </c>
      <c r="EC17" s="4">
        <f>Area_Weights_Data!L$33*DW17+Area_Weights_Data!M$33*DX17+Area_Weights_Data!N$33*DY17</f>
        <v>13.724489795918366</v>
      </c>
      <c r="ED17" s="5">
        <v>5.5</v>
      </c>
      <c r="EE17" s="5">
        <v>6</v>
      </c>
      <c r="EF17" s="5">
        <v>6</v>
      </c>
      <c r="EG17" s="33"/>
      <c r="EH17" s="33"/>
      <c r="EI17" s="4">
        <f>Area_Weights_Data!$L$35*ED17+Area_Weights_Data!$M$35*EE17+Area_Weights_Data!$N$35*EF17</f>
        <v>5.5357142857142865</v>
      </c>
      <c r="EJ17" s="4">
        <f>Area_Weights_Data!$L$36*ED17+Area_Weights_Data!$M$36*EE17+Area_Weights_Data!$N$36*EF17</f>
        <v>5.9999999999999991</v>
      </c>
      <c r="EK17">
        <v>6.5</v>
      </c>
      <c r="EL17">
        <v>6.5</v>
      </c>
      <c r="EM17" s="33"/>
      <c r="EN17" s="34"/>
      <c r="EO17" s="5">
        <v>5</v>
      </c>
      <c r="EP17" s="5">
        <v>6.5</v>
      </c>
      <c r="EQ17" s="5">
        <v>7</v>
      </c>
      <c r="ER17" s="33"/>
      <c r="ES17" s="34"/>
      <c r="ET17" s="4">
        <f>Area_Weights_Data!L$41*EO17+Area_Weights_Data!M$41*EP17+Area_Weights_Data!N$41*EQ17</f>
        <v>5.4148936170212769</v>
      </c>
      <c r="EU17" s="4">
        <f>Area_Weights_Data!L$42*EO17+Area_Weights_Data!M$42*EP17+Area_Weights_Data!N$42*EQ17</f>
        <v>6.6378205128205146</v>
      </c>
    </row>
    <row r="18" spans="1:151" x14ac:dyDescent="0.25">
      <c r="A18" s="1">
        <v>1978</v>
      </c>
      <c r="B18" s="1">
        <v>1</v>
      </c>
      <c r="C18" s="5">
        <v>90</v>
      </c>
      <c r="D18" s="5">
        <v>115</v>
      </c>
      <c r="E18" s="5">
        <v>130</v>
      </c>
      <c r="F18" s="33"/>
      <c r="G18" s="33"/>
      <c r="H18" s="4">
        <f>Area_Weights_Data!C$5*C18+Area_Weights_Data!D$5*D18+Area_Weights_Data!E$5*E18</f>
        <v>102.42388036691592</v>
      </c>
      <c r="I18" s="4">
        <f>Area_Weights_Data!C$6*C18+Area_Weights_Data!D$6*D18+Area_Weights_Data!E$6*E18</f>
        <v>123.23226578868601</v>
      </c>
      <c r="J18" s="5">
        <v>140</v>
      </c>
      <c r="K18" s="5"/>
      <c r="L18" s="5"/>
      <c r="M18" s="33"/>
      <c r="N18" s="33"/>
      <c r="O18" s="4"/>
      <c r="P18" s="4"/>
      <c r="Q18" s="5">
        <v>115</v>
      </c>
      <c r="R18" s="5">
        <v>90</v>
      </c>
      <c r="S18" s="5">
        <v>100</v>
      </c>
      <c r="T18" s="33"/>
      <c r="U18" s="33"/>
      <c r="V18" s="4">
        <f t="shared" si="0"/>
        <v>115</v>
      </c>
      <c r="W18" s="4">
        <f>Area_Weights_Data!C$12*Q18+Area_Weights_Data!E$12*S18</f>
        <v>101.64934525046768</v>
      </c>
      <c r="X18" s="5">
        <v>65</v>
      </c>
      <c r="Y18" s="5">
        <v>84</v>
      </c>
      <c r="Z18" s="5">
        <v>118</v>
      </c>
      <c r="AA18" s="33"/>
      <c r="AB18" s="33"/>
      <c r="AC18" s="4">
        <f>Area_Weights_Data!C$14*X18+Area_Weights_Data!D$14*Y18+Area_Weights_Data!E$14*Z18</f>
        <v>69.506426735218497</v>
      </c>
      <c r="AD18" s="4">
        <f>Area_Weights_Data!C$15*X18+Area_Weights_Data!D$15*Y18+Area_Weights_Data!E$15*Z18</f>
        <v>99.203891558403001</v>
      </c>
      <c r="AE18" s="5">
        <v>130</v>
      </c>
      <c r="AF18" s="5"/>
      <c r="AG18" s="5">
        <v>135</v>
      </c>
      <c r="AH18" s="33"/>
      <c r="AI18" s="33"/>
      <c r="AJ18" s="4">
        <f t="shared" si="1"/>
        <v>130</v>
      </c>
      <c r="AK18" s="4">
        <f t="shared" si="2"/>
        <v>135</v>
      </c>
      <c r="AL18" s="5"/>
      <c r="AM18" s="5">
        <v>75</v>
      </c>
      <c r="AN18" s="5">
        <v>135</v>
      </c>
      <c r="AO18" s="33"/>
      <c r="AP18" s="33"/>
      <c r="AQ18" s="4">
        <f>Area_Weights_Data!D$23*AM18+Area_Weights_Data!E$23*AN18</f>
        <v>106.42837196313877</v>
      </c>
      <c r="AR18" s="4">
        <f t="shared" si="3"/>
        <v>135</v>
      </c>
      <c r="AS18" s="5">
        <v>70</v>
      </c>
      <c r="AT18" s="5">
        <v>80</v>
      </c>
      <c r="AU18" s="5">
        <v>126</v>
      </c>
      <c r="AV18" s="33"/>
      <c r="AW18" s="33"/>
      <c r="AX18" s="4">
        <f>Area_Weights_Data!$C$26*AS18+Area_Weights_Data!$D$26*AT18+Area_Weights_Data!$E$26*AU18</f>
        <v>72.940458015267168</v>
      </c>
      <c r="AY18" s="4">
        <f>Area_Weights_Data!C$27*AS18+Area_Weights_Data!D$27*AT18+Area_Weights_Data!E$27*AU18</f>
        <v>104.45401592475822</v>
      </c>
      <c r="AZ18" s="5">
        <v>75</v>
      </c>
      <c r="BA18" s="5">
        <v>110</v>
      </c>
      <c r="BB18" s="5">
        <v>130</v>
      </c>
      <c r="BC18" s="33"/>
      <c r="BD18" s="33"/>
      <c r="BE18" s="4">
        <f t="shared" si="4"/>
        <v>75</v>
      </c>
      <c r="BF18" s="4">
        <f>Area_Weights_Data!C$33*AZ18+Area_Weights_Data!D$33*BA18+Area_Weights_Data!E$33*BB18</f>
        <v>120.74879999999999</v>
      </c>
      <c r="BG18" s="5">
        <v>50</v>
      </c>
      <c r="BH18" s="5">
        <v>40</v>
      </c>
      <c r="BI18" s="5">
        <v>45</v>
      </c>
      <c r="BJ18" s="33"/>
      <c r="BK18" s="33"/>
      <c r="BL18" s="4">
        <f>Area_Weights_Data!$C$35*BG18+Area_Weights_Data!$D$35*BH18+Area_Weights_Data!$E$35*BI18</f>
        <v>48.982035928143709</v>
      </c>
      <c r="BM18" s="4">
        <f>Area_Weights_Data!$C$36*BG18+Area_Weights_Data!$D$36*BH18+Area_Weights_Data!$E$36*BI18</f>
        <v>41.748971193415642</v>
      </c>
      <c r="BN18">
        <v>125</v>
      </c>
      <c r="BO18">
        <v>135</v>
      </c>
      <c r="BP18" s="33"/>
      <c r="BQ18" s="33"/>
      <c r="BR18" s="5">
        <v>55</v>
      </c>
      <c r="BS18" s="5">
        <v>65</v>
      </c>
      <c r="BT18" s="5">
        <v>93</v>
      </c>
      <c r="BU18" s="33"/>
      <c r="BV18" s="33"/>
      <c r="BW18" s="4">
        <f>BR18*Area_Weights_Data!C$41+BS18*Area_Weights_Data!D$41+BT18*Area_Weights_Data!E$41</f>
        <v>55.866666666666674</v>
      </c>
      <c r="BX18" s="4">
        <f>BR18*Area_Weights_Data!C$42+BS18*Area_Weights_Data!D$42+BT18*Area_Weights_Data!E$42</f>
        <v>83.901856763925721</v>
      </c>
      <c r="BY18"/>
      <c r="BZ18" s="5">
        <v>8</v>
      </c>
      <c r="CA18" s="5">
        <v>9</v>
      </c>
      <c r="CB18" s="5">
        <v>16</v>
      </c>
      <c r="CC18" s="33"/>
      <c r="CD18" s="33"/>
      <c r="CE18" s="4">
        <f>Area_Weights_Data!L$5*BZ18+Area_Weights_Data!M$5*CA18+Area_Weights_Data!N$5*CB18</f>
        <v>8.4848746758859122</v>
      </c>
      <c r="CF18" s="4">
        <f>Area_Weights_Data!L$6*BZ18+Area_Weights_Data!M$6*CA18+Area_Weights_Data!N$6*CB18</f>
        <v>12.664122137404581</v>
      </c>
      <c r="CG18" s="5">
        <v>7.75</v>
      </c>
      <c r="CH18" s="5"/>
      <c r="CI18" s="5"/>
      <c r="CJ18" s="33"/>
      <c r="CK18" s="33"/>
      <c r="CL18" s="4"/>
      <c r="CM18" s="4"/>
      <c r="CN18" s="5">
        <v>16.5</v>
      </c>
      <c r="CO18" s="5">
        <v>15.5</v>
      </c>
      <c r="CP18" s="5">
        <v>15.5</v>
      </c>
      <c r="CQ18" s="33"/>
      <c r="CR18" s="33"/>
      <c r="CS18" s="4">
        <f>Area_Weights_Data!L$11*CN18+Area_Weights_Data!N$11*CP18</f>
        <v>16.5</v>
      </c>
      <c r="CT18" s="4">
        <f>Area_Weights_Data!L$12*CN18+Area_Weights_Data!N$12*CP18</f>
        <v>15.780386740331494</v>
      </c>
      <c r="CU18" s="5">
        <v>7.5</v>
      </c>
      <c r="CV18" s="5">
        <v>11.25</v>
      </c>
      <c r="CW18" s="5">
        <v>15</v>
      </c>
      <c r="CX18" s="33"/>
      <c r="CY18" s="33"/>
      <c r="CZ18" s="4">
        <f>Area_Weights_Data!L$14*CU18+Area_Weights_Data!M$14*CV18+Area_Weights_Data!N$14*CW18</f>
        <v>8.3916938110749193</v>
      </c>
      <c r="DA18" s="4">
        <f>Area_Weights_Data!L$15*CU18+Area_Weights_Data!M$15*CV18+Area_Weights_Data!N$15*CW18</f>
        <v>13.039629005059018</v>
      </c>
      <c r="DB18" s="5">
        <v>7.25</v>
      </c>
      <c r="DC18" s="5"/>
      <c r="DD18" s="5">
        <v>8.5</v>
      </c>
      <c r="DE18" s="33"/>
      <c r="DF18" s="33"/>
      <c r="DG18" s="4">
        <f t="shared" si="5"/>
        <v>7.25</v>
      </c>
      <c r="DH18" s="4">
        <f t="shared" si="6"/>
        <v>8.5</v>
      </c>
      <c r="DI18" s="5"/>
      <c r="DJ18" s="5">
        <v>7</v>
      </c>
      <c r="DK18" s="5">
        <v>10</v>
      </c>
      <c r="DL18" s="33"/>
      <c r="DM18" s="33"/>
      <c r="DN18" s="4">
        <f>Area_Weights_Data!M$23*DJ18+Area_Weights_Data!N$23*DK18</f>
        <v>7.8823529411764692</v>
      </c>
      <c r="DO18" s="4">
        <f t="shared" si="7"/>
        <v>10</v>
      </c>
      <c r="DP18" s="5">
        <v>4.75</v>
      </c>
      <c r="DQ18" s="5">
        <v>6.5</v>
      </c>
      <c r="DR18" s="5">
        <v>8.5</v>
      </c>
      <c r="DS18" s="33"/>
      <c r="DT18" s="33"/>
      <c r="DU18" s="4">
        <f>Area_Weights_Data!L$26*DP18+Area_Weights_Data!M$26*DQ18+Area_Weights_Data!N$26*DR18</f>
        <v>5.617886178861788</v>
      </c>
      <c r="DV18" s="4">
        <f>Area_Weights_Data!L$27*DP18+Area_Weights_Data!M$27*DQ18+Area_Weights_Data!N$27*DR18</f>
        <v>7.933962264150944</v>
      </c>
      <c r="DW18" s="5">
        <v>8.25</v>
      </c>
      <c r="DX18" s="5">
        <v>12</v>
      </c>
      <c r="DY18" s="5">
        <v>18</v>
      </c>
      <c r="DZ18" s="33"/>
      <c r="EA18" s="33"/>
      <c r="EB18" s="4">
        <f>Area_Weights_Data!L$32*DW18+Area_Weights_Data!M$32*DX18+Area_Weights_Data!N$32*DY18</f>
        <v>8.625</v>
      </c>
      <c r="EC18" s="4">
        <f>Area_Weights_Data!L$33*DW18+Area_Weights_Data!M$33*DX18+Area_Weights_Data!N$33*DY18</f>
        <v>14.069387755102039</v>
      </c>
      <c r="ED18" s="5">
        <v>5.5</v>
      </c>
      <c r="EE18" s="5">
        <v>6</v>
      </c>
      <c r="EF18" s="5">
        <v>6</v>
      </c>
      <c r="EG18" s="33"/>
      <c r="EH18" s="33"/>
      <c r="EI18" s="4">
        <f>Area_Weights_Data!$L$35*ED18+Area_Weights_Data!$M$35*EE18+Area_Weights_Data!$N$35*EF18</f>
        <v>5.5357142857142865</v>
      </c>
      <c r="EJ18" s="4">
        <f>Area_Weights_Data!$L$36*ED18+Area_Weights_Data!$M$36*EE18+Area_Weights_Data!$N$36*EF18</f>
        <v>5.9999999999999991</v>
      </c>
      <c r="EK18">
        <v>7</v>
      </c>
      <c r="EL18">
        <v>7</v>
      </c>
      <c r="EM18" s="33"/>
      <c r="EN18" s="34"/>
      <c r="EO18" s="5">
        <v>5</v>
      </c>
      <c r="EP18" s="5">
        <v>7</v>
      </c>
      <c r="EQ18" s="5">
        <v>7</v>
      </c>
      <c r="ER18" s="33"/>
      <c r="ES18" s="34"/>
      <c r="ET18" s="4">
        <f>Area_Weights_Data!L$41*EO18+Area_Weights_Data!M$41*EP18+Area_Weights_Data!N$41*EQ18</f>
        <v>5.5531914893617031</v>
      </c>
      <c r="EU18" s="4">
        <f>Area_Weights_Data!L$42*EO18+Area_Weights_Data!M$42*EP18+Area_Weights_Data!N$42*EQ18</f>
        <v>7.0000000000000018</v>
      </c>
    </row>
    <row r="19" spans="1:151" x14ac:dyDescent="0.25">
      <c r="A19" s="1">
        <v>1978</v>
      </c>
      <c r="B19" s="1">
        <v>2</v>
      </c>
      <c r="C19" s="5">
        <v>100</v>
      </c>
      <c r="D19" s="5">
        <v>120</v>
      </c>
      <c r="E19" s="5">
        <v>135</v>
      </c>
      <c r="F19" s="33"/>
      <c r="G19" s="33"/>
      <c r="H19" s="4">
        <f>Area_Weights_Data!C$5*C19+Area_Weights_Data!D$5*D19+Area_Weights_Data!E$5*E19</f>
        <v>109.93910429353275</v>
      </c>
      <c r="I19" s="4">
        <f>Area_Weights_Data!C$6*C19+Area_Weights_Data!D$6*D19+Area_Weights_Data!E$6*E19</f>
        <v>128.23226578868599</v>
      </c>
      <c r="J19" s="5">
        <v>140</v>
      </c>
      <c r="K19" s="5"/>
      <c r="L19" s="5"/>
      <c r="M19" s="33"/>
      <c r="N19" s="33"/>
      <c r="O19" s="4"/>
      <c r="P19" s="4"/>
      <c r="Q19" s="5">
        <v>125</v>
      </c>
      <c r="R19" s="5">
        <v>110</v>
      </c>
      <c r="S19" s="5">
        <v>115</v>
      </c>
      <c r="T19" s="33"/>
      <c r="U19" s="33"/>
      <c r="V19" s="4">
        <f t="shared" si="0"/>
        <v>125</v>
      </c>
      <c r="W19" s="4">
        <f>Area_Weights_Data!C$12*Q19+Area_Weights_Data!E$12*S19</f>
        <v>116.09956350031179</v>
      </c>
      <c r="X19" s="5">
        <v>75</v>
      </c>
      <c r="Y19" s="5">
        <v>90</v>
      </c>
      <c r="Z19" s="5">
        <v>118</v>
      </c>
      <c r="AA19" s="33"/>
      <c r="AB19" s="33"/>
      <c r="AC19" s="4">
        <f>Area_Weights_Data!C$14*X19+Area_Weights_Data!D$14*Y19+Area_Weights_Data!E$14*Z19</f>
        <v>78.557705317277765</v>
      </c>
      <c r="AD19" s="4">
        <f>Area_Weights_Data!C$15*X19+Area_Weights_Data!D$15*Y19+Area_Weights_Data!E$15*Z19</f>
        <v>102.52085187162598</v>
      </c>
      <c r="AE19" s="5">
        <v>133</v>
      </c>
      <c r="AF19" s="5"/>
      <c r="AG19" s="5">
        <v>140</v>
      </c>
      <c r="AH19" s="33"/>
      <c r="AI19" s="33"/>
      <c r="AJ19" s="4">
        <f t="shared" si="1"/>
        <v>133</v>
      </c>
      <c r="AK19" s="4">
        <f t="shared" si="2"/>
        <v>140</v>
      </c>
      <c r="AL19" s="5"/>
      <c r="AM19" s="5">
        <v>80</v>
      </c>
      <c r="AN19" s="5">
        <v>139</v>
      </c>
      <c r="AO19" s="33"/>
      <c r="AP19" s="33"/>
      <c r="AQ19" s="4">
        <f>Area_Weights_Data!D$23*AM19+Area_Weights_Data!E$23*AN19</f>
        <v>110.89583915107511</v>
      </c>
      <c r="AR19" s="4">
        <f t="shared" si="3"/>
        <v>139</v>
      </c>
      <c r="AS19" s="5">
        <v>70</v>
      </c>
      <c r="AT19" s="5">
        <v>90</v>
      </c>
      <c r="AU19" s="5">
        <v>125</v>
      </c>
      <c r="AV19" s="33"/>
      <c r="AW19" s="33"/>
      <c r="AX19" s="4">
        <f>Area_Weights_Data!$C$26*AS19+Area_Weights_Data!$D$26*AT19+Area_Weights_Data!$E$26*AU19</f>
        <v>75.880916030534337</v>
      </c>
      <c r="AY19" s="4">
        <f>Area_Weights_Data!C$27*AS19+Area_Weights_Data!D$27*AT19+Area_Weights_Data!E$27*AU19</f>
        <v>108.60631646448996</v>
      </c>
      <c r="AZ19" s="5">
        <v>80</v>
      </c>
      <c r="BA19" s="5">
        <v>115</v>
      </c>
      <c r="BB19" s="5">
        <v>130</v>
      </c>
      <c r="BC19" s="33"/>
      <c r="BD19" s="33"/>
      <c r="BE19" s="4">
        <f t="shared" si="4"/>
        <v>80</v>
      </c>
      <c r="BF19" s="4">
        <f>Area_Weights_Data!C$33*AZ19+Area_Weights_Data!D$33*BA19+Area_Weights_Data!E$33*BB19</f>
        <v>123.06159999999998</v>
      </c>
      <c r="BG19" s="5">
        <v>50</v>
      </c>
      <c r="BH19" s="5">
        <v>45</v>
      </c>
      <c r="BI19" s="5">
        <v>45</v>
      </c>
      <c r="BJ19" s="33"/>
      <c r="BK19" s="33"/>
      <c r="BL19" s="4">
        <f>Area_Weights_Data!$C$35*BG19+Area_Weights_Data!$D$35*BH19+Area_Weights_Data!$E$35*BI19</f>
        <v>49.491017964071851</v>
      </c>
      <c r="BM19" s="4">
        <f>Area_Weights_Data!$C$36*BG19+Area_Weights_Data!$D$36*BH19+Area_Weights_Data!$E$36*BI19</f>
        <v>45</v>
      </c>
      <c r="BN19">
        <v>130</v>
      </c>
      <c r="BO19">
        <v>137</v>
      </c>
      <c r="BP19" s="33"/>
      <c r="BQ19" s="33"/>
      <c r="BR19" s="5">
        <v>70</v>
      </c>
      <c r="BS19" s="5">
        <v>75</v>
      </c>
      <c r="BT19" s="5">
        <v>90</v>
      </c>
      <c r="BU19" s="33"/>
      <c r="BV19" s="33"/>
      <c r="BW19" s="4">
        <f>BR19*Area_Weights_Data!C$41+BS19*Area_Weights_Data!D$41+BT19*Area_Weights_Data!E$41</f>
        <v>70.433333333333337</v>
      </c>
      <c r="BX19" s="4">
        <f>BR19*Area_Weights_Data!C$42+BS19*Area_Weights_Data!D$42+BT19*Area_Weights_Data!E$42</f>
        <v>85.125994694960198</v>
      </c>
      <c r="BY19"/>
      <c r="BZ19" s="5">
        <v>8</v>
      </c>
      <c r="CA19" s="5">
        <v>10</v>
      </c>
      <c r="CB19" s="5">
        <v>16</v>
      </c>
      <c r="CC19" s="33"/>
      <c r="CD19" s="33"/>
      <c r="CE19" s="4">
        <f>Area_Weights_Data!L$5*BZ19+Area_Weights_Data!M$5*CA19+Area_Weights_Data!N$5*CB19</f>
        <v>8.9697493517718243</v>
      </c>
      <c r="CF19" s="4">
        <f>Area_Weights_Data!L$6*BZ19+Area_Weights_Data!M$6*CA19+Area_Weights_Data!N$6*CB19</f>
        <v>13.140676117775355</v>
      </c>
      <c r="CG19" s="5">
        <v>8.3000000000000007</v>
      </c>
      <c r="CH19" s="5"/>
      <c r="CI19" s="5"/>
      <c r="CJ19" s="33"/>
      <c r="CK19" s="33"/>
      <c r="CL19" s="4"/>
      <c r="CM19" s="4"/>
      <c r="CN19" s="5">
        <v>16.5</v>
      </c>
      <c r="CO19" s="5">
        <v>16</v>
      </c>
      <c r="CP19" s="5">
        <v>16</v>
      </c>
      <c r="CQ19" s="33"/>
      <c r="CR19" s="33"/>
      <c r="CS19" s="4">
        <f>Area_Weights_Data!L$11*CN19+Area_Weights_Data!N$11*CP19</f>
        <v>16.5</v>
      </c>
      <c r="CT19" s="4">
        <f>Area_Weights_Data!L$12*CN19+Area_Weights_Data!N$12*CP19</f>
        <v>16.140193370165747</v>
      </c>
      <c r="CU19" s="5">
        <v>7.5</v>
      </c>
      <c r="CV19" s="5">
        <v>11.25</v>
      </c>
      <c r="CW19" s="5">
        <v>16</v>
      </c>
      <c r="CX19" s="33"/>
      <c r="CY19" s="33"/>
      <c r="CZ19" s="4">
        <f>Area_Weights_Data!L$14*CU19+Area_Weights_Data!M$14*CV19+Area_Weights_Data!N$14*CW19</f>
        <v>8.3916938110749193</v>
      </c>
      <c r="DA19" s="4">
        <f>Area_Weights_Data!L$15*CU19+Area_Weights_Data!M$15*CV19+Area_Weights_Data!N$15*CW19</f>
        <v>13.51686340640809</v>
      </c>
      <c r="DB19" s="5">
        <v>7.5</v>
      </c>
      <c r="DC19" s="5"/>
      <c r="DD19" s="5">
        <v>8.5</v>
      </c>
      <c r="DE19" s="33"/>
      <c r="DF19" s="33"/>
      <c r="DG19" s="4">
        <f t="shared" si="5"/>
        <v>7.5</v>
      </c>
      <c r="DH19" s="4">
        <f t="shared" si="6"/>
        <v>8.5</v>
      </c>
      <c r="DI19" s="5"/>
      <c r="DJ19" s="5">
        <v>8</v>
      </c>
      <c r="DK19" s="5">
        <v>10</v>
      </c>
      <c r="DL19" s="33"/>
      <c r="DM19" s="33"/>
      <c r="DN19" s="4">
        <f>Area_Weights_Data!M$23*DJ19+Area_Weights_Data!N$23*DK19</f>
        <v>8.588235294117645</v>
      </c>
      <c r="DO19" s="4">
        <f t="shared" si="7"/>
        <v>10</v>
      </c>
      <c r="DP19" s="5">
        <v>5</v>
      </c>
      <c r="DQ19" s="5">
        <v>6.5</v>
      </c>
      <c r="DR19" s="5">
        <v>9</v>
      </c>
      <c r="DS19" s="33"/>
      <c r="DT19" s="33"/>
      <c r="DU19" s="4">
        <f>Area_Weights_Data!L$26*DP19+Area_Weights_Data!M$26*DQ19+Area_Weights_Data!N$26*DR19</f>
        <v>5.7439024390243887</v>
      </c>
      <c r="DV19" s="4">
        <f>Area_Weights_Data!L$27*DP19+Area_Weights_Data!M$27*DQ19+Area_Weights_Data!N$27*DR19</f>
        <v>8.2924528301886813</v>
      </c>
      <c r="DW19" s="5">
        <v>9</v>
      </c>
      <c r="DX19" s="5">
        <v>13</v>
      </c>
      <c r="DY19" s="5">
        <v>18</v>
      </c>
      <c r="DZ19" s="33"/>
      <c r="EA19" s="33"/>
      <c r="EB19" s="4">
        <f>Area_Weights_Data!L$32*DW19+Area_Weights_Data!M$32*DX19+Area_Weights_Data!N$32*DY19</f>
        <v>9.4</v>
      </c>
      <c r="EC19" s="4">
        <f>Area_Weights_Data!L$33*DW19+Area_Weights_Data!M$33*DX19+Area_Weights_Data!N$33*DY19</f>
        <v>14.724489795918366</v>
      </c>
      <c r="ED19" s="5">
        <v>6</v>
      </c>
      <c r="EE19" s="5">
        <v>6</v>
      </c>
      <c r="EF19" s="5">
        <v>6</v>
      </c>
      <c r="EG19" s="33"/>
      <c r="EH19" s="33"/>
      <c r="EI19" s="4">
        <f>Area_Weights_Data!$L$35*ED19+Area_Weights_Data!$M$35*EE19+Area_Weights_Data!$N$35*EF19</f>
        <v>6</v>
      </c>
      <c r="EJ19" s="4">
        <f>Area_Weights_Data!$L$36*ED19+Area_Weights_Data!$M$36*EE19+Area_Weights_Data!$N$36*EF19</f>
        <v>5.9999999999999991</v>
      </c>
      <c r="EK19">
        <v>7</v>
      </c>
      <c r="EL19">
        <v>7</v>
      </c>
      <c r="EM19" s="33"/>
      <c r="EN19" s="34"/>
      <c r="EO19" s="5">
        <v>6</v>
      </c>
      <c r="EP19" s="5">
        <v>7</v>
      </c>
      <c r="EQ19" s="5">
        <v>7</v>
      </c>
      <c r="ER19" s="33"/>
      <c r="ES19" s="34"/>
      <c r="ET19" s="4">
        <f>Area_Weights_Data!L$41*EO19+Area_Weights_Data!M$41*EP19+Area_Weights_Data!N$41*EQ19</f>
        <v>6.2765957446808525</v>
      </c>
      <c r="EU19" s="4">
        <f>Area_Weights_Data!L$42*EO19+Area_Weights_Data!M$42*EP19+Area_Weights_Data!N$42*EQ19</f>
        <v>7.0000000000000018</v>
      </c>
    </row>
    <row r="20" spans="1:151" x14ac:dyDescent="0.25">
      <c r="A20" s="1">
        <v>1978</v>
      </c>
      <c r="B20" s="1">
        <v>3</v>
      </c>
      <c r="C20" s="5">
        <v>90</v>
      </c>
      <c r="D20" s="5">
        <v>120</v>
      </c>
      <c r="E20" s="5">
        <v>130</v>
      </c>
      <c r="F20" s="33"/>
      <c r="G20" s="33"/>
      <c r="H20" s="4">
        <f>Area_Weights_Data!C$5*C20+Area_Weights_Data!D$5*D20+Area_Weights_Data!E$5*E20</f>
        <v>104.9086564402991</v>
      </c>
      <c r="I20" s="4">
        <f>Area_Weights_Data!C$6*C20+Area_Weights_Data!D$6*D20+Area_Weights_Data!E$6*E20</f>
        <v>125.48817719245733</v>
      </c>
      <c r="J20" s="5">
        <v>140</v>
      </c>
      <c r="K20" s="5"/>
      <c r="L20" s="5"/>
      <c r="M20" s="33"/>
      <c r="N20" s="33"/>
      <c r="O20" s="4"/>
      <c r="P20" s="4"/>
      <c r="Q20" s="5">
        <v>118</v>
      </c>
      <c r="R20" s="5">
        <v>110</v>
      </c>
      <c r="S20" s="5">
        <v>105</v>
      </c>
      <c r="T20" s="33"/>
      <c r="U20" s="33"/>
      <c r="V20" s="4">
        <f t="shared" si="0"/>
        <v>118</v>
      </c>
      <c r="W20" s="4">
        <f>Area_Weights_Data!C$12*Q20+Area_Weights_Data!E$12*S20</f>
        <v>106.42943255040532</v>
      </c>
      <c r="X20" s="5">
        <v>75</v>
      </c>
      <c r="Y20" s="5">
        <v>85</v>
      </c>
      <c r="Z20" s="5">
        <v>125</v>
      </c>
      <c r="AA20" s="33"/>
      <c r="AB20" s="33"/>
      <c r="AC20" s="4">
        <f>Area_Weights_Data!C$14*X20+Area_Weights_Data!D$14*Y20+Area_Weights_Data!E$14*Z20</f>
        <v>77.371803544851829</v>
      </c>
      <c r="AD20" s="4">
        <f>Area_Weights_Data!C$15*X20+Area_Weights_Data!D$15*Y20+Area_Weights_Data!E$15*Z20</f>
        <v>102.88693124517999</v>
      </c>
      <c r="AE20" s="5">
        <v>135</v>
      </c>
      <c r="AF20" s="5"/>
      <c r="AG20" s="5">
        <v>141</v>
      </c>
      <c r="AH20" s="33"/>
      <c r="AI20" s="33"/>
      <c r="AJ20" s="4">
        <f t="shared" si="1"/>
        <v>135</v>
      </c>
      <c r="AK20" s="4">
        <f t="shared" si="2"/>
        <v>141</v>
      </c>
      <c r="AL20" s="5"/>
      <c r="AM20" s="5">
        <v>110</v>
      </c>
      <c r="AN20" s="5">
        <v>165</v>
      </c>
      <c r="AO20" s="33"/>
      <c r="AP20" s="33"/>
      <c r="AQ20" s="4">
        <f>Area_Weights_Data!D$23*AM20+Area_Weights_Data!E$23*AN20</f>
        <v>138.75174532253558</v>
      </c>
      <c r="AR20" s="4">
        <f t="shared" si="3"/>
        <v>165</v>
      </c>
      <c r="AS20" s="5">
        <v>70</v>
      </c>
      <c r="AT20" s="5">
        <v>85</v>
      </c>
      <c r="AU20" s="5">
        <v>120</v>
      </c>
      <c r="AV20" s="33"/>
      <c r="AW20" s="33"/>
      <c r="AX20" s="4">
        <f>Area_Weights_Data!$C$26*AS20+Area_Weights_Data!$D$26*AT20+Area_Weights_Data!$E$26*AU20</f>
        <v>74.41068702290076</v>
      </c>
      <c r="AY20" s="4">
        <f>Area_Weights_Data!C$27*AS20+Area_Weights_Data!D$27*AT20+Area_Weights_Data!E$27*AU20</f>
        <v>103.60631646448996</v>
      </c>
      <c r="AZ20" s="5">
        <v>85</v>
      </c>
      <c r="BA20" s="5">
        <v>120</v>
      </c>
      <c r="BB20" s="5">
        <v>130</v>
      </c>
      <c r="BC20" s="33"/>
      <c r="BD20" s="33"/>
      <c r="BE20" s="4">
        <f t="shared" si="4"/>
        <v>85</v>
      </c>
      <c r="BF20" s="4">
        <f>Area_Weights_Data!C$33*AZ20+Area_Weights_Data!D$33*BA20+Area_Weights_Data!E$33*BB20</f>
        <v>125.37439999999998</v>
      </c>
      <c r="BG20" s="5">
        <v>57</v>
      </c>
      <c r="BH20" s="5">
        <v>50</v>
      </c>
      <c r="BI20" s="5">
        <v>50</v>
      </c>
      <c r="BJ20" s="33"/>
      <c r="BK20" s="33"/>
      <c r="BL20" s="4">
        <f>Area_Weights_Data!$C$35*BG20+Area_Weights_Data!$D$35*BH20+Area_Weights_Data!$E$35*BI20</f>
        <v>56.287425149700603</v>
      </c>
      <c r="BM20" s="4">
        <f>Area_Weights_Data!$C$36*BG20+Area_Weights_Data!$D$36*BH20+Area_Weights_Data!$E$36*BI20</f>
        <v>50</v>
      </c>
      <c r="BN20">
        <v>130</v>
      </c>
      <c r="BO20">
        <v>137</v>
      </c>
      <c r="BP20" s="33"/>
      <c r="BQ20" s="33"/>
      <c r="BR20" s="5">
        <v>70</v>
      </c>
      <c r="BS20" s="5">
        <v>75</v>
      </c>
      <c r="BT20" s="5">
        <v>95</v>
      </c>
      <c r="BU20" s="33"/>
      <c r="BV20" s="33"/>
      <c r="BW20" s="4">
        <f>BR20*Area_Weights_Data!C$41+BS20*Area_Weights_Data!D$41+BT20*Area_Weights_Data!E$41</f>
        <v>70.433333333333337</v>
      </c>
      <c r="BX20" s="4">
        <f>BR20*Area_Weights_Data!C$42+BS20*Area_Weights_Data!D$42+BT20*Area_Weights_Data!E$42</f>
        <v>88.50132625994695</v>
      </c>
      <c r="BY20"/>
      <c r="BZ20" s="5">
        <v>7.5</v>
      </c>
      <c r="CA20" s="5">
        <v>10</v>
      </c>
      <c r="CB20" s="5">
        <v>16</v>
      </c>
      <c r="CC20" s="33"/>
      <c r="CD20" s="33"/>
      <c r="CE20" s="4">
        <f>Area_Weights_Data!L$5*BZ20+Area_Weights_Data!M$5*CA20+Area_Weights_Data!N$5*CB20</f>
        <v>8.7121866897147804</v>
      </c>
      <c r="CF20" s="4">
        <f>Area_Weights_Data!L$6*BZ20+Area_Weights_Data!M$6*CA20+Area_Weights_Data!N$6*CB20</f>
        <v>13.140676117775355</v>
      </c>
      <c r="CG20" s="5">
        <v>8.3000000000000007</v>
      </c>
      <c r="CH20" s="5"/>
      <c r="CI20" s="5"/>
      <c r="CJ20" s="33"/>
      <c r="CK20" s="33"/>
      <c r="CL20" s="4"/>
      <c r="CM20" s="4"/>
      <c r="CN20" s="5">
        <v>17</v>
      </c>
      <c r="CO20" s="5">
        <v>15</v>
      </c>
      <c r="CP20" s="5">
        <v>15</v>
      </c>
      <c r="CQ20" s="33"/>
      <c r="CR20" s="33"/>
      <c r="CS20" s="4">
        <f>Area_Weights_Data!L$11*CN20+Area_Weights_Data!N$11*CP20</f>
        <v>17</v>
      </c>
      <c r="CT20" s="4">
        <f>Area_Weights_Data!L$12*CN20+Area_Weights_Data!N$12*CP20</f>
        <v>15.560773480662988</v>
      </c>
      <c r="CU20" s="5">
        <v>8</v>
      </c>
      <c r="CV20" s="5">
        <v>11.5</v>
      </c>
      <c r="CW20" s="5">
        <v>16</v>
      </c>
      <c r="CX20" s="33"/>
      <c r="CY20" s="33"/>
      <c r="CZ20" s="4">
        <f>Area_Weights_Data!L$14*CU20+Area_Weights_Data!M$14*CV20+Area_Weights_Data!N$14*CW20</f>
        <v>8.8322475570032566</v>
      </c>
      <c r="DA20" s="4">
        <f>Area_Weights_Data!L$15*CU20+Area_Weights_Data!M$15*CV20+Area_Weights_Data!N$15*CW20</f>
        <v>13.647554806070822</v>
      </c>
      <c r="DB20" s="5">
        <v>7.5</v>
      </c>
      <c r="DC20" s="5"/>
      <c r="DD20" s="5">
        <v>8</v>
      </c>
      <c r="DE20" s="33"/>
      <c r="DF20" s="33"/>
      <c r="DG20" s="4">
        <f t="shared" si="5"/>
        <v>7.5</v>
      </c>
      <c r="DH20" s="4">
        <f t="shared" si="6"/>
        <v>8</v>
      </c>
      <c r="DI20" s="5"/>
      <c r="DJ20" s="5">
        <v>9</v>
      </c>
      <c r="DK20" s="5">
        <v>10.75</v>
      </c>
      <c r="DL20" s="33"/>
      <c r="DM20" s="33"/>
      <c r="DN20" s="4">
        <f>Area_Weights_Data!M$23*DJ20+Area_Weights_Data!N$23*DK20</f>
        <v>9.5147058823529385</v>
      </c>
      <c r="DO20" s="4">
        <f t="shared" si="7"/>
        <v>10.75</v>
      </c>
      <c r="DP20" s="5">
        <v>5</v>
      </c>
      <c r="DQ20" s="5">
        <v>6.5</v>
      </c>
      <c r="DR20" s="5">
        <v>8.5</v>
      </c>
      <c r="DS20" s="33"/>
      <c r="DT20" s="33"/>
      <c r="DU20" s="4">
        <f>Area_Weights_Data!L$26*DP20+Area_Weights_Data!M$26*DQ20+Area_Weights_Data!N$26*DR20</f>
        <v>5.7439024390243887</v>
      </c>
      <c r="DV20" s="4">
        <f>Area_Weights_Data!L$27*DP20+Area_Weights_Data!M$27*DQ20+Area_Weights_Data!N$27*DR20</f>
        <v>7.933962264150944</v>
      </c>
      <c r="DW20" s="5">
        <v>9</v>
      </c>
      <c r="DX20" s="5">
        <v>13</v>
      </c>
      <c r="DY20" s="5">
        <v>18</v>
      </c>
      <c r="DZ20" s="33"/>
      <c r="EA20" s="33"/>
      <c r="EB20" s="4">
        <f>Area_Weights_Data!L$32*DW20+Area_Weights_Data!M$32*DX20+Area_Weights_Data!N$32*DY20</f>
        <v>9.4</v>
      </c>
      <c r="EC20" s="4">
        <f>Area_Weights_Data!L$33*DW20+Area_Weights_Data!M$33*DX20+Area_Weights_Data!N$33*DY20</f>
        <v>14.724489795918366</v>
      </c>
      <c r="ED20" s="5">
        <v>6</v>
      </c>
      <c r="EE20" s="5">
        <v>6</v>
      </c>
      <c r="EF20" s="5">
        <v>6</v>
      </c>
      <c r="EG20" s="33"/>
      <c r="EH20" s="33"/>
      <c r="EI20" s="4">
        <f>Area_Weights_Data!$L$35*ED20+Area_Weights_Data!$M$35*EE20+Area_Weights_Data!$N$35*EF20</f>
        <v>6</v>
      </c>
      <c r="EJ20" s="4">
        <f>Area_Weights_Data!$L$36*ED20+Area_Weights_Data!$M$36*EE20+Area_Weights_Data!$N$36*EF20</f>
        <v>5.9999999999999991</v>
      </c>
      <c r="EK20">
        <v>7</v>
      </c>
      <c r="EL20">
        <v>7</v>
      </c>
      <c r="EM20" s="33"/>
      <c r="EN20" s="34"/>
      <c r="EO20" s="5">
        <v>6</v>
      </c>
      <c r="EP20" s="5">
        <v>7</v>
      </c>
      <c r="EQ20" s="5">
        <v>7</v>
      </c>
      <c r="ER20" s="33"/>
      <c r="ES20" s="34"/>
      <c r="ET20" s="4">
        <f>Area_Weights_Data!L$41*EO20+Area_Weights_Data!M$41*EP20+Area_Weights_Data!N$41*EQ20</f>
        <v>6.2765957446808525</v>
      </c>
      <c r="EU20" s="4">
        <f>Area_Weights_Data!L$42*EO20+Area_Weights_Data!M$42*EP20+Area_Weights_Data!N$42*EQ20</f>
        <v>7.0000000000000018</v>
      </c>
    </row>
    <row r="21" spans="1:151" x14ac:dyDescent="0.25">
      <c r="A21" s="1">
        <v>1978</v>
      </c>
      <c r="B21" s="1">
        <v>4</v>
      </c>
      <c r="C21" s="5">
        <v>95</v>
      </c>
      <c r="D21" s="5">
        <v>118</v>
      </c>
      <c r="E21" s="5">
        <v>133</v>
      </c>
      <c r="F21" s="33"/>
      <c r="G21" s="33"/>
      <c r="H21" s="4">
        <f>Area_Weights_Data!C$5*C21+Area_Weights_Data!D$5*D21+Area_Weights_Data!E$5*E21</f>
        <v>106.42996993756265</v>
      </c>
      <c r="I21" s="4">
        <f>Area_Weights_Data!C$6*C21+Area_Weights_Data!D$6*D21+Area_Weights_Data!E$6*E21</f>
        <v>126.23226578868602</v>
      </c>
      <c r="J21" s="5">
        <v>142</v>
      </c>
      <c r="K21" s="5"/>
      <c r="L21" s="5"/>
      <c r="M21" s="33"/>
      <c r="N21" s="33"/>
      <c r="O21" s="4"/>
      <c r="P21" s="4"/>
      <c r="Q21" s="5">
        <v>118</v>
      </c>
      <c r="R21" s="5">
        <v>110</v>
      </c>
      <c r="S21" s="5">
        <v>105</v>
      </c>
      <c r="T21" s="33"/>
      <c r="U21" s="33"/>
      <c r="V21" s="4">
        <f t="shared" si="0"/>
        <v>118</v>
      </c>
      <c r="W21" s="4">
        <f>Area_Weights_Data!C$12*Q21+Area_Weights_Data!E$12*S21</f>
        <v>106.42943255040532</v>
      </c>
      <c r="X21" s="5">
        <v>80</v>
      </c>
      <c r="Y21" s="5">
        <v>90</v>
      </c>
      <c r="Z21" s="5">
        <v>114</v>
      </c>
      <c r="AA21" s="33"/>
      <c r="AB21" s="33"/>
      <c r="AC21" s="4">
        <f>Area_Weights_Data!C$14*X21+Area_Weights_Data!D$14*Y21+Area_Weights_Data!E$14*Z21</f>
        <v>82.371803544851844</v>
      </c>
      <c r="AD21" s="4">
        <f>Area_Weights_Data!C$15*X21+Area_Weights_Data!D$15*Y21+Area_Weights_Data!E$15*Z21</f>
        <v>100.73215874710799</v>
      </c>
      <c r="AE21" s="5">
        <v>135</v>
      </c>
      <c r="AF21" s="5"/>
      <c r="AG21" s="5">
        <v>139</v>
      </c>
      <c r="AH21" s="33"/>
      <c r="AI21" s="33"/>
      <c r="AJ21" s="4">
        <f t="shared" si="1"/>
        <v>135</v>
      </c>
      <c r="AK21" s="4">
        <f t="shared" si="2"/>
        <v>139</v>
      </c>
      <c r="AL21" s="5"/>
      <c r="AM21" s="5">
        <v>120</v>
      </c>
      <c r="AN21" s="5">
        <v>165</v>
      </c>
      <c r="AO21" s="33"/>
      <c r="AP21" s="33"/>
      <c r="AQ21" s="4">
        <f>Area_Weights_Data!D$23*AM21+Area_Weights_Data!E$23*AN21</f>
        <v>143.48226752303825</v>
      </c>
      <c r="AR21" s="4">
        <f t="shared" si="3"/>
        <v>165</v>
      </c>
      <c r="AS21" s="5">
        <v>75</v>
      </c>
      <c r="AT21" s="5">
        <v>87</v>
      </c>
      <c r="AU21" s="5">
        <v>122</v>
      </c>
      <c r="AV21" s="33"/>
      <c r="AW21" s="33"/>
      <c r="AX21" s="4">
        <f>Area_Weights_Data!$C$26*AS21+Area_Weights_Data!$D$26*AT21+Area_Weights_Data!$E$26*AU21</f>
        <v>78.528549618320596</v>
      </c>
      <c r="AY21" s="4">
        <f>Area_Weights_Data!C$27*AS21+Area_Weights_Data!D$27*AT21+Area_Weights_Data!E$27*AU21</f>
        <v>105.60631646448996</v>
      </c>
      <c r="AZ21" s="5">
        <v>85</v>
      </c>
      <c r="BA21" s="5">
        <v>120</v>
      </c>
      <c r="BB21" s="5">
        <v>130</v>
      </c>
      <c r="BC21" s="33"/>
      <c r="BD21" s="33"/>
      <c r="BE21" s="4">
        <f t="shared" si="4"/>
        <v>85</v>
      </c>
      <c r="BF21" s="4">
        <f>Area_Weights_Data!C$33*AZ21+Area_Weights_Data!D$33*BA21+Area_Weights_Data!E$33*BB21</f>
        <v>125.37439999999998</v>
      </c>
      <c r="BG21" s="5">
        <v>65</v>
      </c>
      <c r="BH21" s="5">
        <v>55</v>
      </c>
      <c r="BI21" s="5">
        <v>57</v>
      </c>
      <c r="BJ21" s="33"/>
      <c r="BK21" s="33"/>
      <c r="BL21" s="4">
        <f>Area_Weights_Data!$C$35*BG21+Area_Weights_Data!$D$35*BH21+Area_Weights_Data!$E$35*BI21</f>
        <v>63.982035928143709</v>
      </c>
      <c r="BM21" s="4">
        <f>Area_Weights_Data!$C$36*BG21+Area_Weights_Data!$D$36*BH21+Area_Weights_Data!$E$36*BI21</f>
        <v>55.699588477366255</v>
      </c>
      <c r="BN21">
        <v>132</v>
      </c>
      <c r="BO21">
        <v>138</v>
      </c>
      <c r="BP21" s="33"/>
      <c r="BQ21" s="33"/>
      <c r="BR21" s="5">
        <v>73</v>
      </c>
      <c r="BS21" s="5">
        <v>80</v>
      </c>
      <c r="BT21" s="5">
        <v>95</v>
      </c>
      <c r="BU21" s="33"/>
      <c r="BV21" s="33"/>
      <c r="BW21" s="4">
        <f>BR21*Area_Weights_Data!C$41+BS21*Area_Weights_Data!D$41+BT21*Area_Weights_Data!E$41</f>
        <v>73.606666666666683</v>
      </c>
      <c r="BX21" s="4">
        <f>BR21*Area_Weights_Data!C$42+BS21*Area_Weights_Data!D$42+BT21*Area_Weights_Data!E$42</f>
        <v>90.125994694960212</v>
      </c>
      <c r="BY21"/>
      <c r="BZ21" s="5">
        <v>7.5</v>
      </c>
      <c r="CA21" s="5">
        <v>10</v>
      </c>
      <c r="CB21" s="5">
        <v>16</v>
      </c>
      <c r="CC21" s="33"/>
      <c r="CD21" s="33"/>
      <c r="CE21" s="4">
        <f>Area_Weights_Data!L$5*BZ21+Area_Weights_Data!M$5*CA21+Area_Weights_Data!N$5*CB21</f>
        <v>8.7121866897147804</v>
      </c>
      <c r="CF21" s="4">
        <f>Area_Weights_Data!L$6*BZ21+Area_Weights_Data!M$6*CA21+Area_Weights_Data!N$6*CB21</f>
        <v>13.140676117775355</v>
      </c>
      <c r="CG21" s="5">
        <v>8.3000000000000007</v>
      </c>
      <c r="CH21" s="5"/>
      <c r="CI21" s="5"/>
      <c r="CJ21" s="33"/>
      <c r="CK21" s="33"/>
      <c r="CL21" s="4"/>
      <c r="CM21" s="4"/>
      <c r="CN21" s="5">
        <v>17.5</v>
      </c>
      <c r="CO21" s="5">
        <v>15</v>
      </c>
      <c r="CP21" s="5">
        <v>15</v>
      </c>
      <c r="CQ21" s="33"/>
      <c r="CR21" s="33"/>
      <c r="CS21" s="4">
        <f>Area_Weights_Data!L$11*CN21+Area_Weights_Data!N$11*CP21</f>
        <v>17.5</v>
      </c>
      <c r="CT21" s="4">
        <f>Area_Weights_Data!L$12*CN21+Area_Weights_Data!N$12*CP21</f>
        <v>15.700966850828731</v>
      </c>
      <c r="CU21" s="5">
        <v>8</v>
      </c>
      <c r="CV21" s="5">
        <v>12</v>
      </c>
      <c r="CW21" s="5">
        <v>17.5</v>
      </c>
      <c r="CX21" s="33"/>
      <c r="CY21" s="33"/>
      <c r="CZ21" s="4">
        <f>Area_Weights_Data!L$14*CU21+Area_Weights_Data!M$14*CV21+Area_Weights_Data!N$14*CW21</f>
        <v>8.9511400651465785</v>
      </c>
      <c r="DA21" s="4">
        <f>Area_Weights_Data!L$15*CU21+Area_Weights_Data!M$15*CV21+Area_Weights_Data!N$15*CW21</f>
        <v>14.624789207419894</v>
      </c>
      <c r="DB21" s="5">
        <v>7.5</v>
      </c>
      <c r="DC21" s="5"/>
      <c r="DD21" s="5">
        <v>8</v>
      </c>
      <c r="DE21" s="33"/>
      <c r="DF21" s="33"/>
      <c r="DG21" s="4">
        <f t="shared" si="5"/>
        <v>7.5</v>
      </c>
      <c r="DH21" s="4">
        <f t="shared" si="6"/>
        <v>8</v>
      </c>
      <c r="DI21" s="5"/>
      <c r="DJ21" s="5">
        <v>9</v>
      </c>
      <c r="DK21" s="5">
        <v>10.75</v>
      </c>
      <c r="DL21" s="33"/>
      <c r="DM21" s="33"/>
      <c r="DN21" s="4">
        <f>Area_Weights_Data!M$23*DJ21+Area_Weights_Data!N$23*DK21</f>
        <v>9.5147058823529385</v>
      </c>
      <c r="DO21" s="4">
        <f t="shared" si="7"/>
        <v>10.75</v>
      </c>
      <c r="DP21" s="5">
        <v>5</v>
      </c>
      <c r="DQ21" s="5">
        <v>6.5</v>
      </c>
      <c r="DR21" s="5">
        <v>8.5</v>
      </c>
      <c r="DS21" s="33"/>
      <c r="DT21" s="33"/>
      <c r="DU21" s="4">
        <f>Area_Weights_Data!L$26*DP21+Area_Weights_Data!M$26*DQ21+Area_Weights_Data!N$26*DR21</f>
        <v>5.7439024390243887</v>
      </c>
      <c r="DV21" s="4">
        <f>Area_Weights_Data!L$27*DP21+Area_Weights_Data!M$27*DQ21+Area_Weights_Data!N$27*DR21</f>
        <v>7.933962264150944</v>
      </c>
      <c r="DW21" s="5">
        <v>9</v>
      </c>
      <c r="DX21" s="5">
        <v>13</v>
      </c>
      <c r="DY21" s="5">
        <v>18</v>
      </c>
      <c r="DZ21" s="33"/>
      <c r="EA21" s="33"/>
      <c r="EB21" s="4">
        <f>Area_Weights_Data!L$32*DW21+Area_Weights_Data!M$32*DX21+Area_Weights_Data!N$32*DY21</f>
        <v>9.4</v>
      </c>
      <c r="EC21" s="4">
        <f>Area_Weights_Data!L$33*DW21+Area_Weights_Data!M$33*DX21+Area_Weights_Data!N$33*DY21</f>
        <v>14.724489795918366</v>
      </c>
      <c r="ED21" s="5">
        <v>6</v>
      </c>
      <c r="EE21" s="5">
        <v>6</v>
      </c>
      <c r="EF21" s="5">
        <v>6</v>
      </c>
      <c r="EG21" s="33"/>
      <c r="EH21" s="33"/>
      <c r="EI21" s="4">
        <f>Area_Weights_Data!$L$35*ED21+Area_Weights_Data!$M$35*EE21+Area_Weights_Data!$N$35*EF21</f>
        <v>6</v>
      </c>
      <c r="EJ21" s="4">
        <f>Area_Weights_Data!$L$36*ED21+Area_Weights_Data!$M$36*EE21+Area_Weights_Data!$N$36*EF21</f>
        <v>5.9999999999999991</v>
      </c>
      <c r="EK21">
        <v>7.2</v>
      </c>
      <c r="EL21">
        <v>7.1</v>
      </c>
      <c r="EM21" s="33"/>
      <c r="EN21" s="34"/>
      <c r="EO21" s="5">
        <v>6</v>
      </c>
      <c r="EP21" s="5">
        <v>7</v>
      </c>
      <c r="EQ21" s="5">
        <v>7</v>
      </c>
      <c r="ER21" s="33"/>
      <c r="ES21" s="34"/>
      <c r="ET21" s="4">
        <f>Area_Weights_Data!L$41*EO21+Area_Weights_Data!M$41*EP21+Area_Weights_Data!N$41*EQ21</f>
        <v>6.2765957446808525</v>
      </c>
      <c r="EU21" s="4">
        <f>Area_Weights_Data!L$42*EO21+Area_Weights_Data!M$42*EP21+Area_Weights_Data!N$42*EQ21</f>
        <v>7.0000000000000018</v>
      </c>
    </row>
    <row r="22" spans="1:151" x14ac:dyDescent="0.25">
      <c r="A22" s="1">
        <v>1978</v>
      </c>
      <c r="B22" s="1">
        <v>5</v>
      </c>
      <c r="C22" s="5">
        <v>85</v>
      </c>
      <c r="D22" s="5">
        <v>100</v>
      </c>
      <c r="E22" s="5">
        <v>115</v>
      </c>
      <c r="F22" s="33"/>
      <c r="G22" s="33"/>
      <c r="H22" s="4">
        <f>Area_Weights_Data!C$5*C22+Area_Weights_Data!D$5*D22+Area_Weights_Data!E$5*E22</f>
        <v>92.454328220149563</v>
      </c>
      <c r="I22" s="4">
        <f>Area_Weights_Data!C$6*C22+Area_Weights_Data!D$6*D22+Area_Weights_Data!E$6*E22</f>
        <v>108.23226578868602</v>
      </c>
      <c r="J22" s="5">
        <v>140</v>
      </c>
      <c r="K22" s="5"/>
      <c r="L22" s="5"/>
      <c r="M22" s="33"/>
      <c r="N22" s="33"/>
      <c r="O22" s="4"/>
      <c r="P22" s="4"/>
      <c r="Q22" s="5">
        <v>115</v>
      </c>
      <c r="R22" s="5">
        <v>110</v>
      </c>
      <c r="S22" s="5">
        <v>110</v>
      </c>
      <c r="T22" s="33"/>
      <c r="U22" s="33"/>
      <c r="V22" s="4">
        <f t="shared" si="0"/>
        <v>115</v>
      </c>
      <c r="W22" s="4">
        <f>Area_Weights_Data!C$12*Q22+Area_Weights_Data!E$12*S22</f>
        <v>110.54978175015589</v>
      </c>
      <c r="X22" s="5">
        <v>75</v>
      </c>
      <c r="Y22" s="5">
        <v>90</v>
      </c>
      <c r="Z22" s="5">
        <v>115</v>
      </c>
      <c r="AA22" s="33"/>
      <c r="AB22" s="33"/>
      <c r="AC22" s="4">
        <f>Area_Weights_Data!C$14*X22+Area_Weights_Data!D$14*Y22+Area_Weights_Data!E$14*Z22</f>
        <v>78.557705317277765</v>
      </c>
      <c r="AD22" s="4">
        <f>Area_Weights_Data!C$15*X22+Area_Weights_Data!D$15*Y22+Area_Weights_Data!E$15*Z22</f>
        <v>101.1793320282375</v>
      </c>
      <c r="AE22" s="5">
        <v>136</v>
      </c>
      <c r="AF22" s="5"/>
      <c r="AG22" s="5">
        <v>137</v>
      </c>
      <c r="AH22" s="33"/>
      <c r="AI22" s="33"/>
      <c r="AJ22" s="4">
        <f t="shared" si="1"/>
        <v>136</v>
      </c>
      <c r="AK22" s="4">
        <f t="shared" si="2"/>
        <v>137</v>
      </c>
      <c r="AL22" s="5"/>
      <c r="AM22" s="5">
        <v>120</v>
      </c>
      <c r="AN22" s="5">
        <v>160</v>
      </c>
      <c r="AO22" s="33"/>
      <c r="AP22" s="33"/>
      <c r="AQ22" s="4">
        <f>Area_Weights_Data!D$23*AM22+Area_Weights_Data!E$23*AN22</f>
        <v>140.854509913432</v>
      </c>
      <c r="AR22" s="4">
        <f t="shared" si="3"/>
        <v>160</v>
      </c>
      <c r="AS22" s="5">
        <v>75</v>
      </c>
      <c r="AT22" s="5">
        <v>80</v>
      </c>
      <c r="AU22" s="5">
        <v>115</v>
      </c>
      <c r="AV22" s="33"/>
      <c r="AW22" s="33"/>
      <c r="AX22" s="4">
        <f>Area_Weights_Data!$C$26*AS22+Area_Weights_Data!$D$26*AT22+Area_Weights_Data!$E$26*AU22</f>
        <v>76.470229007633577</v>
      </c>
      <c r="AY22" s="4">
        <f>Area_Weights_Data!C$27*AS22+Area_Weights_Data!D$27*AT22+Area_Weights_Data!E$27*AU22</f>
        <v>98.606316464489964</v>
      </c>
      <c r="AZ22" s="5">
        <v>80</v>
      </c>
      <c r="BA22" s="5">
        <v>100</v>
      </c>
      <c r="BB22" s="5">
        <v>125</v>
      </c>
      <c r="BC22" s="33"/>
      <c r="BD22" s="33"/>
      <c r="BE22" s="4">
        <f t="shared" si="4"/>
        <v>80</v>
      </c>
      <c r="BF22" s="4">
        <f>Area_Weights_Data!C$33*AZ22+Area_Weights_Data!D$33*BA22+Area_Weights_Data!E$33*BB22</f>
        <v>113.43599999999999</v>
      </c>
      <c r="BG22" s="5">
        <v>65</v>
      </c>
      <c r="BH22" s="5">
        <v>60</v>
      </c>
      <c r="BI22" s="5">
        <v>60</v>
      </c>
      <c r="BJ22" s="33"/>
      <c r="BK22" s="33"/>
      <c r="BL22" s="4">
        <f>Area_Weights_Data!$C$35*BG22+Area_Weights_Data!$D$35*BH22+Area_Weights_Data!$E$35*BI22</f>
        <v>64.491017964071858</v>
      </c>
      <c r="BM22" s="4">
        <f>Area_Weights_Data!$C$36*BG22+Area_Weights_Data!$D$36*BH22+Area_Weights_Data!$E$36*BI22</f>
        <v>60</v>
      </c>
      <c r="BN22">
        <v>133</v>
      </c>
      <c r="BO22">
        <v>137</v>
      </c>
      <c r="BP22" s="33"/>
      <c r="BQ22" s="33"/>
      <c r="BR22" s="5">
        <v>75</v>
      </c>
      <c r="BS22" s="5">
        <v>80</v>
      </c>
      <c r="BT22" s="5">
        <v>95</v>
      </c>
      <c r="BU22" s="33"/>
      <c r="BV22" s="33"/>
      <c r="BW22" s="4">
        <f>BR22*Area_Weights_Data!C$41+BS22*Area_Weights_Data!D$41+BT22*Area_Weights_Data!E$41</f>
        <v>75.433333333333351</v>
      </c>
      <c r="BX22" s="4">
        <f>BR22*Area_Weights_Data!C$42+BS22*Area_Weights_Data!D$42+BT22*Area_Weights_Data!E$42</f>
        <v>90.125994694960212</v>
      </c>
      <c r="BY22"/>
      <c r="BZ22" s="5">
        <v>7.5</v>
      </c>
      <c r="CA22" s="5">
        <v>10</v>
      </c>
      <c r="CB22" s="5">
        <v>15</v>
      </c>
      <c r="CC22" s="33"/>
      <c r="CD22" s="33"/>
      <c r="CE22" s="4">
        <f>Area_Weights_Data!L$5*BZ22+Area_Weights_Data!M$5*CA22+Area_Weights_Data!N$5*CB22</f>
        <v>8.7121866897147804</v>
      </c>
      <c r="CF22" s="4">
        <f>Area_Weights_Data!L$6*BZ22+Area_Weights_Data!M$6*CA22+Area_Weights_Data!N$6*CB22</f>
        <v>12.617230098146129</v>
      </c>
      <c r="CG22" s="5">
        <v>8.3000000000000007</v>
      </c>
      <c r="CH22" s="5"/>
      <c r="CI22" s="5"/>
      <c r="CJ22" s="33"/>
      <c r="CK22" s="33"/>
      <c r="CL22" s="4"/>
      <c r="CM22" s="4"/>
      <c r="CN22" s="5">
        <v>17.5</v>
      </c>
      <c r="CO22" s="5">
        <v>15.5</v>
      </c>
      <c r="CP22" s="5">
        <v>16</v>
      </c>
      <c r="CQ22" s="33"/>
      <c r="CR22" s="33"/>
      <c r="CS22" s="4">
        <f>Area_Weights_Data!L$11*CN22+Area_Weights_Data!N$11*CP22</f>
        <v>17.5</v>
      </c>
      <c r="CT22" s="4">
        <f>Area_Weights_Data!L$12*CN22+Area_Weights_Data!N$12*CP22</f>
        <v>16.420580110497241</v>
      </c>
      <c r="CU22" s="5">
        <v>8</v>
      </c>
      <c r="CV22" s="5">
        <v>12</v>
      </c>
      <c r="CW22" s="5">
        <v>17.5</v>
      </c>
      <c r="CX22" s="33"/>
      <c r="CY22" s="33"/>
      <c r="CZ22" s="4">
        <f>Area_Weights_Data!L$14*CU22+Area_Weights_Data!M$14*CV22+Area_Weights_Data!N$14*CW22</f>
        <v>8.9511400651465785</v>
      </c>
      <c r="DA22" s="4">
        <f>Area_Weights_Data!L$15*CU22+Area_Weights_Data!M$15*CV22+Area_Weights_Data!N$15*CW22</f>
        <v>14.624789207419894</v>
      </c>
      <c r="DB22" s="5">
        <v>7.5</v>
      </c>
      <c r="DC22" s="5"/>
      <c r="DD22" s="5">
        <v>8.25</v>
      </c>
      <c r="DE22" s="33"/>
      <c r="DF22" s="33"/>
      <c r="DG22" s="4">
        <f t="shared" si="5"/>
        <v>7.5</v>
      </c>
      <c r="DH22" s="4">
        <f t="shared" si="6"/>
        <v>8.25</v>
      </c>
      <c r="DI22" s="5"/>
      <c r="DJ22" s="5">
        <v>9</v>
      </c>
      <c r="DK22" s="5">
        <v>10.75</v>
      </c>
      <c r="DL22" s="33"/>
      <c r="DM22" s="33"/>
      <c r="DN22" s="4">
        <f>Area_Weights_Data!M$23*DJ22+Area_Weights_Data!N$23*DK22</f>
        <v>9.5147058823529385</v>
      </c>
      <c r="DO22" s="4">
        <f t="shared" si="7"/>
        <v>10.75</v>
      </c>
      <c r="DP22" s="5">
        <v>5</v>
      </c>
      <c r="DQ22" s="5">
        <v>6.5</v>
      </c>
      <c r="DR22" s="5">
        <v>8.5</v>
      </c>
      <c r="DS22" s="33"/>
      <c r="DT22" s="33"/>
      <c r="DU22" s="4">
        <f>Area_Weights_Data!L$26*DP22+Area_Weights_Data!M$26*DQ22+Area_Weights_Data!N$26*DR22</f>
        <v>5.7439024390243887</v>
      </c>
      <c r="DV22" s="4">
        <f>Area_Weights_Data!L$27*DP22+Area_Weights_Data!M$27*DQ22+Area_Weights_Data!N$27*DR22</f>
        <v>7.933962264150944</v>
      </c>
      <c r="DW22" s="5">
        <v>9</v>
      </c>
      <c r="DX22" s="5">
        <v>12</v>
      </c>
      <c r="DY22" s="5">
        <v>18</v>
      </c>
      <c r="DZ22" s="33"/>
      <c r="EA22" s="33"/>
      <c r="EB22" s="4">
        <f>Area_Weights_Data!L$32*DW22+Area_Weights_Data!M$32*DX22+Area_Weights_Data!N$32*DY22</f>
        <v>9.3000000000000007</v>
      </c>
      <c r="EC22" s="4">
        <f>Area_Weights_Data!L$33*DW22+Area_Weights_Data!M$33*DX22+Area_Weights_Data!N$33*DY22</f>
        <v>14.069387755102039</v>
      </c>
      <c r="ED22" s="5">
        <v>6</v>
      </c>
      <c r="EE22" s="5">
        <v>6</v>
      </c>
      <c r="EF22" s="5">
        <v>6</v>
      </c>
      <c r="EG22" s="33"/>
      <c r="EH22" s="33"/>
      <c r="EI22" s="4">
        <f>Area_Weights_Data!$L$35*ED22+Area_Weights_Data!$M$35*EE22+Area_Weights_Data!$N$35*EF22</f>
        <v>6</v>
      </c>
      <c r="EJ22" s="4">
        <f>Area_Weights_Data!$L$36*ED22+Area_Weights_Data!$M$36*EE22+Area_Weights_Data!$N$36*EF22</f>
        <v>5.9999999999999991</v>
      </c>
      <c r="EK22">
        <v>7.3</v>
      </c>
      <c r="EL22">
        <v>7.2</v>
      </c>
      <c r="EM22" s="33"/>
      <c r="EN22" s="34"/>
      <c r="EO22" s="5">
        <v>6</v>
      </c>
      <c r="EP22" s="5">
        <v>7</v>
      </c>
      <c r="EQ22" s="5">
        <v>7</v>
      </c>
      <c r="ER22" s="33"/>
      <c r="ES22" s="34"/>
      <c r="ET22" s="4">
        <f>Area_Weights_Data!L$41*EO22+Area_Weights_Data!M$41*EP22+Area_Weights_Data!N$41*EQ22</f>
        <v>6.2765957446808525</v>
      </c>
      <c r="EU22" s="4">
        <f>Area_Weights_Data!L$42*EO22+Area_Weights_Data!M$42*EP22+Area_Weights_Data!N$42*EQ22</f>
        <v>7.0000000000000018</v>
      </c>
    </row>
    <row r="23" spans="1:151" x14ac:dyDescent="0.25">
      <c r="A23" s="1">
        <v>1978</v>
      </c>
      <c r="B23" s="1">
        <v>6</v>
      </c>
      <c r="C23" s="5">
        <v>100</v>
      </c>
      <c r="D23" s="5">
        <v>130</v>
      </c>
      <c r="E23" s="5">
        <v>148</v>
      </c>
      <c r="F23" s="33"/>
      <c r="G23" s="33"/>
      <c r="H23" s="4">
        <f>Area_Weights_Data!C$5*C23+Area_Weights_Data!D$5*D23+Area_Weights_Data!E$5*E23</f>
        <v>114.90865644029911</v>
      </c>
      <c r="I23" s="4">
        <f>Area_Weights_Data!C$6*C23+Area_Weights_Data!D$6*D23+Area_Weights_Data!E$6*E23</f>
        <v>139.87871894642322</v>
      </c>
      <c r="J23" s="5">
        <v>140</v>
      </c>
      <c r="K23" s="5"/>
      <c r="L23" s="5"/>
      <c r="M23" s="33"/>
      <c r="N23" s="33"/>
      <c r="O23" s="4"/>
      <c r="P23" s="4"/>
      <c r="Q23" s="5">
        <v>115</v>
      </c>
      <c r="R23" s="5">
        <v>105</v>
      </c>
      <c r="S23" s="5">
        <v>110</v>
      </c>
      <c r="T23" s="33"/>
      <c r="U23" s="33"/>
      <c r="V23" s="4">
        <f t="shared" si="0"/>
        <v>115</v>
      </c>
      <c r="W23" s="4">
        <f>Area_Weights_Data!C$12*Q23+Area_Weights_Data!E$12*S23</f>
        <v>110.54978175015589</v>
      </c>
      <c r="X23" s="5">
        <v>75</v>
      </c>
      <c r="Y23" s="5">
        <v>93</v>
      </c>
      <c r="Z23" s="5">
        <v>110</v>
      </c>
      <c r="AA23" s="33"/>
      <c r="AB23" s="33"/>
      <c r="AC23" s="4">
        <f>Area_Weights_Data!C$14*X23+Area_Weights_Data!D$14*Y23+Area_Weights_Data!E$14*Z23</f>
        <v>79.269246380733307</v>
      </c>
      <c r="AD23" s="4">
        <f>Area_Weights_Data!C$15*X23+Area_Weights_Data!D$15*Y23+Area_Weights_Data!E$15*Z23</f>
        <v>100.60194577920149</v>
      </c>
      <c r="AE23" s="5">
        <v>135</v>
      </c>
      <c r="AF23" s="5"/>
      <c r="AG23" s="5">
        <v>138</v>
      </c>
      <c r="AH23" s="33"/>
      <c r="AI23" s="33"/>
      <c r="AJ23" s="4">
        <f t="shared" si="1"/>
        <v>135</v>
      </c>
      <c r="AK23" s="4">
        <f t="shared" si="2"/>
        <v>138</v>
      </c>
      <c r="AL23" s="5"/>
      <c r="AM23" s="5">
        <v>120</v>
      </c>
      <c r="AN23" s="5">
        <v>160</v>
      </c>
      <c r="AO23" s="33"/>
      <c r="AP23" s="33"/>
      <c r="AQ23" s="4">
        <f>Area_Weights_Data!D$23*AM23+Area_Weights_Data!E$23*AN23</f>
        <v>140.854509913432</v>
      </c>
      <c r="AR23" s="4">
        <f t="shared" si="3"/>
        <v>160</v>
      </c>
      <c r="AS23" s="5">
        <v>75</v>
      </c>
      <c r="AT23" s="5">
        <v>90</v>
      </c>
      <c r="AU23" s="5">
        <v>120</v>
      </c>
      <c r="AV23" s="33"/>
      <c r="AW23" s="33"/>
      <c r="AX23" s="4">
        <f>Area_Weights_Data!$C$26*AS23+Area_Weights_Data!$D$26*AT23+Area_Weights_Data!$E$26*AU23</f>
        <v>79.410687022900746</v>
      </c>
      <c r="AY23" s="4">
        <f>Area_Weights_Data!C$27*AS23+Area_Weights_Data!D$27*AT23+Area_Weights_Data!E$27*AU23</f>
        <v>105.94827125527712</v>
      </c>
      <c r="AZ23" s="5">
        <v>85</v>
      </c>
      <c r="BA23" s="5">
        <v>110</v>
      </c>
      <c r="BB23" s="5">
        <v>130</v>
      </c>
      <c r="BC23" s="33"/>
      <c r="BD23" s="33"/>
      <c r="BE23" s="4">
        <f t="shared" si="4"/>
        <v>85</v>
      </c>
      <c r="BF23" s="4">
        <f>Area_Weights_Data!C$33*AZ23+Area_Weights_Data!D$33*BA23+Area_Weights_Data!E$33*BB23</f>
        <v>120.74879999999999</v>
      </c>
      <c r="BG23" s="5">
        <v>60</v>
      </c>
      <c r="BH23" s="5">
        <v>50</v>
      </c>
      <c r="BI23" s="5">
        <v>50</v>
      </c>
      <c r="BJ23" s="33"/>
      <c r="BK23" s="33"/>
      <c r="BL23" s="4">
        <f>Area_Weights_Data!$C$35*BG23+Area_Weights_Data!$D$35*BH23+Area_Weights_Data!$E$35*BI23</f>
        <v>58.982035928143716</v>
      </c>
      <c r="BM23" s="4">
        <f>Area_Weights_Data!$C$36*BG23+Area_Weights_Data!$D$36*BH23+Area_Weights_Data!$E$36*BI23</f>
        <v>50</v>
      </c>
      <c r="BN23">
        <v>130</v>
      </c>
      <c r="BO23">
        <v>135</v>
      </c>
      <c r="BP23" s="33"/>
      <c r="BQ23" s="33"/>
      <c r="BR23" s="5">
        <v>75</v>
      </c>
      <c r="BS23" s="5">
        <v>80</v>
      </c>
      <c r="BT23" s="5">
        <v>78</v>
      </c>
      <c r="BU23" s="33"/>
      <c r="BV23" s="33"/>
      <c r="BW23" s="4">
        <f>BR23*Area_Weights_Data!C$41+BS23*Area_Weights_Data!D$41+BT23*Area_Weights_Data!E$41</f>
        <v>75.433333333333351</v>
      </c>
      <c r="BX23" s="4">
        <f>BR23*Area_Weights_Data!C$42+BS23*Area_Weights_Data!D$42+BT23*Area_Weights_Data!E$42</f>
        <v>78.649867374005296</v>
      </c>
      <c r="BY23"/>
      <c r="BZ23" s="5">
        <v>7.5</v>
      </c>
      <c r="CA23" s="5">
        <v>10</v>
      </c>
      <c r="CB23" s="5">
        <v>16</v>
      </c>
      <c r="CC23" s="33"/>
      <c r="CD23" s="33"/>
      <c r="CE23" s="4">
        <f>Area_Weights_Data!L$5*BZ23+Area_Weights_Data!M$5*CA23+Area_Weights_Data!N$5*CB23</f>
        <v>8.7121866897147804</v>
      </c>
      <c r="CF23" s="4">
        <f>Area_Weights_Data!L$6*BZ23+Area_Weights_Data!M$6*CA23+Area_Weights_Data!N$6*CB23</f>
        <v>13.140676117775355</v>
      </c>
      <c r="CG23" s="5">
        <v>8.3000000000000007</v>
      </c>
      <c r="CH23" s="5"/>
      <c r="CI23" s="5"/>
      <c r="CJ23" s="33"/>
      <c r="CK23" s="33"/>
      <c r="CL23" s="4"/>
      <c r="CM23" s="4"/>
      <c r="CN23" s="5">
        <v>17.5</v>
      </c>
      <c r="CO23" s="5">
        <v>15</v>
      </c>
      <c r="CP23" s="5">
        <v>15</v>
      </c>
      <c r="CQ23" s="33"/>
      <c r="CR23" s="33"/>
      <c r="CS23" s="4">
        <f>Area_Weights_Data!L$11*CN23+Area_Weights_Data!N$11*CP23</f>
        <v>17.5</v>
      </c>
      <c r="CT23" s="4">
        <f>Area_Weights_Data!L$12*CN23+Area_Weights_Data!N$12*CP23</f>
        <v>15.700966850828731</v>
      </c>
      <c r="CU23" s="5">
        <v>8</v>
      </c>
      <c r="CV23" s="5">
        <v>12</v>
      </c>
      <c r="CW23" s="5">
        <v>17</v>
      </c>
      <c r="CX23" s="33"/>
      <c r="CY23" s="33"/>
      <c r="CZ23" s="4">
        <f>Area_Weights_Data!L$14*CU23+Area_Weights_Data!M$14*CV23+Area_Weights_Data!N$14*CW23</f>
        <v>8.9511400651465785</v>
      </c>
      <c r="DA23" s="4">
        <f>Area_Weights_Data!L$15*CU23+Area_Weights_Data!M$15*CV23+Area_Weights_Data!N$15*CW23</f>
        <v>14.386172006745358</v>
      </c>
      <c r="DB23" s="5">
        <v>7.5</v>
      </c>
      <c r="DC23" s="5"/>
      <c r="DD23" s="5">
        <v>8.25</v>
      </c>
      <c r="DE23" s="33"/>
      <c r="DF23" s="33"/>
      <c r="DG23" s="4">
        <f t="shared" si="5"/>
        <v>7.5</v>
      </c>
      <c r="DH23" s="4">
        <f t="shared" si="6"/>
        <v>8.25</v>
      </c>
      <c r="DI23" s="5"/>
      <c r="DJ23" s="5">
        <v>9</v>
      </c>
      <c r="DK23" s="5">
        <v>10.75</v>
      </c>
      <c r="DL23" s="33"/>
      <c r="DM23" s="33"/>
      <c r="DN23" s="4">
        <f>Area_Weights_Data!M$23*DJ23+Area_Weights_Data!N$23*DK23</f>
        <v>9.5147058823529385</v>
      </c>
      <c r="DO23" s="4">
        <f t="shared" si="7"/>
        <v>10.75</v>
      </c>
      <c r="DP23" s="5">
        <v>5.5</v>
      </c>
      <c r="DQ23" s="5">
        <v>7.5</v>
      </c>
      <c r="DR23" s="5">
        <v>8.5</v>
      </c>
      <c r="DS23" s="33"/>
      <c r="DT23" s="33"/>
      <c r="DU23" s="4">
        <f>Area_Weights_Data!L$26*DP23+Area_Weights_Data!M$26*DQ23+Area_Weights_Data!N$26*DR23</f>
        <v>6.4918699186991855</v>
      </c>
      <c r="DV23" s="4">
        <f>Area_Weights_Data!L$27*DP23+Area_Weights_Data!M$27*DQ23+Area_Weights_Data!N$27*DR23</f>
        <v>8.2169811320754729</v>
      </c>
      <c r="DW23" s="5">
        <v>9</v>
      </c>
      <c r="DX23" s="5">
        <v>12</v>
      </c>
      <c r="DY23" s="5">
        <v>18</v>
      </c>
      <c r="DZ23" s="33"/>
      <c r="EA23" s="33"/>
      <c r="EB23" s="4">
        <f>Area_Weights_Data!L$32*DW23+Area_Weights_Data!M$32*DX23+Area_Weights_Data!N$32*DY23</f>
        <v>9.3000000000000007</v>
      </c>
      <c r="EC23" s="4">
        <f>Area_Weights_Data!L$33*DW23+Area_Weights_Data!M$33*DX23+Area_Weights_Data!N$33*DY23</f>
        <v>14.069387755102039</v>
      </c>
      <c r="ED23" s="5">
        <v>6</v>
      </c>
      <c r="EE23" s="5">
        <v>6</v>
      </c>
      <c r="EF23" s="5">
        <v>6</v>
      </c>
      <c r="EG23" s="33"/>
      <c r="EH23" s="33"/>
      <c r="EI23" s="4">
        <f>Area_Weights_Data!$L$35*ED23+Area_Weights_Data!$M$35*EE23+Area_Weights_Data!$N$35*EF23</f>
        <v>6</v>
      </c>
      <c r="EJ23" s="4">
        <f>Area_Weights_Data!$L$36*ED23+Area_Weights_Data!$M$36*EE23+Area_Weights_Data!$N$36*EF23</f>
        <v>5.9999999999999991</v>
      </c>
      <c r="EK23">
        <v>7.3</v>
      </c>
      <c r="EL23">
        <v>7.2</v>
      </c>
      <c r="EM23" s="33"/>
      <c r="EN23" s="34"/>
      <c r="EO23" s="5">
        <v>5.5</v>
      </c>
      <c r="EP23" s="5">
        <v>7</v>
      </c>
      <c r="EQ23" s="5">
        <v>7</v>
      </c>
      <c r="ER23" s="33"/>
      <c r="ES23" s="34"/>
      <c r="ET23" s="4">
        <f>Area_Weights_Data!L$41*EO23+Area_Weights_Data!M$41*EP23+Area_Weights_Data!N$41*EQ23</f>
        <v>5.9148936170212778</v>
      </c>
      <c r="EU23" s="4">
        <f>Area_Weights_Data!L$42*EO23+Area_Weights_Data!M$42*EP23+Area_Weights_Data!N$42*EQ23</f>
        <v>7.0000000000000018</v>
      </c>
    </row>
    <row r="24" spans="1:151" x14ac:dyDescent="0.25">
      <c r="A24" s="1">
        <v>1978</v>
      </c>
      <c r="B24" s="1">
        <v>7</v>
      </c>
      <c r="C24" s="5">
        <v>93</v>
      </c>
      <c r="D24" s="5">
        <v>135</v>
      </c>
      <c r="E24" s="5">
        <v>150</v>
      </c>
      <c r="F24" s="33"/>
      <c r="G24" s="33"/>
      <c r="H24" s="4">
        <f>Area_Weights_Data!C$5*C24+Area_Weights_Data!D$5*D24+Area_Weights_Data!E$5*E24</f>
        <v>113.87211901641874</v>
      </c>
      <c r="I24" s="4">
        <f>Area_Weights_Data!C$6*C24+Area_Weights_Data!D$6*D24+Area_Weights_Data!E$6*E24</f>
        <v>143.23226578868599</v>
      </c>
      <c r="J24" s="5">
        <v>143</v>
      </c>
      <c r="K24" s="5"/>
      <c r="L24" s="5"/>
      <c r="M24" s="33"/>
      <c r="N24" s="33"/>
      <c r="O24" s="4"/>
      <c r="P24" s="4"/>
      <c r="Q24" s="5">
        <v>120</v>
      </c>
      <c r="R24" s="5">
        <v>110</v>
      </c>
      <c r="S24" s="5">
        <v>120</v>
      </c>
      <c r="T24" s="33"/>
      <c r="U24" s="33"/>
      <c r="V24" s="4">
        <f t="shared" si="0"/>
        <v>120</v>
      </c>
      <c r="W24" s="4">
        <f>Area_Weights_Data!C$12*Q24+Area_Weights_Data!E$12*S24</f>
        <v>120</v>
      </c>
      <c r="X24" s="5">
        <v>85</v>
      </c>
      <c r="Y24" s="5">
        <v>115</v>
      </c>
      <c r="Z24" s="5">
        <v>113</v>
      </c>
      <c r="AA24" s="33"/>
      <c r="AB24" s="33"/>
      <c r="AC24" s="4">
        <f>Area_Weights_Data!C$14*X24+Area_Weights_Data!D$14*Y24+Area_Weights_Data!E$14*Z24</f>
        <v>92.115410634555531</v>
      </c>
      <c r="AD24" s="4">
        <f>Area_Weights_Data!C$15*X24+Area_Weights_Data!D$15*Y24+Area_Weights_Data!E$15*Z24</f>
        <v>114.10565343774095</v>
      </c>
      <c r="AE24" s="5">
        <v>135</v>
      </c>
      <c r="AF24" s="5"/>
      <c r="AG24" s="5">
        <v>138</v>
      </c>
      <c r="AH24" s="33"/>
      <c r="AI24" s="33"/>
      <c r="AJ24" s="4">
        <f t="shared" si="1"/>
        <v>135</v>
      </c>
      <c r="AK24" s="4">
        <f t="shared" si="2"/>
        <v>138</v>
      </c>
      <c r="AL24" s="5"/>
      <c r="AM24" s="5">
        <v>125</v>
      </c>
      <c r="AN24" s="5">
        <v>155</v>
      </c>
      <c r="AO24" s="33"/>
      <c r="AP24" s="33"/>
      <c r="AQ24" s="4">
        <f>Area_Weights_Data!D$23*AM24+Area_Weights_Data!E$23*AN24</f>
        <v>140.59201340407705</v>
      </c>
      <c r="AR24" s="4">
        <f t="shared" si="3"/>
        <v>155</v>
      </c>
      <c r="AS24" s="5">
        <v>75</v>
      </c>
      <c r="AT24" s="5">
        <v>90</v>
      </c>
      <c r="AU24" s="5">
        <v>120</v>
      </c>
      <c r="AV24" s="33"/>
      <c r="AW24" s="33"/>
      <c r="AX24" s="4">
        <f>Area_Weights_Data!$C$26*AS24+Area_Weights_Data!$D$26*AT24+Area_Weights_Data!$E$26*AU24</f>
        <v>79.410687022900746</v>
      </c>
      <c r="AY24" s="4">
        <f>Area_Weights_Data!C$27*AS24+Area_Weights_Data!D$27*AT24+Area_Weights_Data!E$27*AU24</f>
        <v>105.94827125527712</v>
      </c>
      <c r="AZ24" s="5">
        <v>90</v>
      </c>
      <c r="BA24" s="5">
        <v>120</v>
      </c>
      <c r="BB24" s="5">
        <v>140</v>
      </c>
      <c r="BC24" s="33"/>
      <c r="BD24" s="33"/>
      <c r="BE24" s="4">
        <f t="shared" si="4"/>
        <v>90</v>
      </c>
      <c r="BF24" s="4">
        <f>Area_Weights_Data!C$33*AZ24+Area_Weights_Data!D$33*BA24+Area_Weights_Data!E$33*BB24</f>
        <v>130.74879999999999</v>
      </c>
      <c r="BG24" s="5">
        <v>63</v>
      </c>
      <c r="BH24" s="5">
        <v>50</v>
      </c>
      <c r="BI24" s="5">
        <v>50</v>
      </c>
      <c r="BJ24" s="33"/>
      <c r="BK24" s="33"/>
      <c r="BL24" s="4">
        <f>Area_Weights_Data!$C$35*BG24+Area_Weights_Data!$D$35*BH24+Area_Weights_Data!$E$35*BI24</f>
        <v>61.67664670658683</v>
      </c>
      <c r="BM24" s="4">
        <f>Area_Weights_Data!$C$36*BG24+Area_Weights_Data!$D$36*BH24+Area_Weights_Data!$E$36*BI24</f>
        <v>50</v>
      </c>
      <c r="BN24">
        <v>135</v>
      </c>
      <c r="BO24">
        <v>137</v>
      </c>
      <c r="BP24" s="33"/>
      <c r="BQ24" s="33"/>
      <c r="BR24" s="5">
        <v>75</v>
      </c>
      <c r="BS24" s="5">
        <v>85</v>
      </c>
      <c r="BT24" s="5">
        <v>80</v>
      </c>
      <c r="BU24" s="33"/>
      <c r="BV24" s="33"/>
      <c r="BW24" s="4">
        <f>BR24*Area_Weights_Data!C$41+BS24*Area_Weights_Data!D$41+BT24*Area_Weights_Data!E$41</f>
        <v>75.866666666666674</v>
      </c>
      <c r="BX24" s="4">
        <f>BR24*Area_Weights_Data!C$42+BS24*Area_Weights_Data!D$42+BT24*Area_Weights_Data!E$42</f>
        <v>81.624668435013248</v>
      </c>
      <c r="BY24"/>
      <c r="BZ24" s="5">
        <v>8</v>
      </c>
      <c r="CA24" s="5">
        <v>10</v>
      </c>
      <c r="CB24" s="5">
        <v>17</v>
      </c>
      <c r="CC24" s="33"/>
      <c r="CD24" s="33"/>
      <c r="CE24" s="4">
        <f>Area_Weights_Data!L$5*BZ24+Area_Weights_Data!M$5*CA24+Area_Weights_Data!N$5*CB24</f>
        <v>8.9697493517718243</v>
      </c>
      <c r="CF24" s="4">
        <f>Area_Weights_Data!L$6*BZ24+Area_Weights_Data!M$6*CA24+Area_Weights_Data!N$6*CB24</f>
        <v>13.664122137404581</v>
      </c>
      <c r="CG24" s="5">
        <v>8.3000000000000007</v>
      </c>
      <c r="CH24" s="5"/>
      <c r="CI24" s="5"/>
      <c r="CJ24" s="33"/>
      <c r="CK24" s="33"/>
      <c r="CL24" s="4"/>
      <c r="CM24" s="4"/>
      <c r="CN24" s="5">
        <v>17.5</v>
      </c>
      <c r="CO24" s="5">
        <v>15</v>
      </c>
      <c r="CP24" s="5">
        <v>15</v>
      </c>
      <c r="CQ24" s="33"/>
      <c r="CR24" s="33"/>
      <c r="CS24" s="4">
        <f>Area_Weights_Data!L$11*CN24+Area_Weights_Data!N$11*CP24</f>
        <v>17.5</v>
      </c>
      <c r="CT24" s="4">
        <f>Area_Weights_Data!L$12*CN24+Area_Weights_Data!N$12*CP24</f>
        <v>15.700966850828731</v>
      </c>
      <c r="CU24" s="5">
        <v>8</v>
      </c>
      <c r="CV24" s="5">
        <v>11</v>
      </c>
      <c r="CW24" s="5">
        <v>19</v>
      </c>
      <c r="CX24" s="33"/>
      <c r="CY24" s="33"/>
      <c r="CZ24" s="4">
        <f>Area_Weights_Data!L$14*CU24+Area_Weights_Data!M$14*CV24+Area_Weights_Data!N$14*CW24</f>
        <v>8.7133550488599347</v>
      </c>
      <c r="DA24" s="4">
        <f>Area_Weights_Data!L$15*CU24+Area_Weights_Data!M$15*CV24+Area_Weights_Data!N$15*CW24</f>
        <v>14.817875210792575</v>
      </c>
      <c r="DB24" s="5">
        <v>7.5</v>
      </c>
      <c r="DC24" s="5"/>
      <c r="DD24" s="5">
        <v>8.25</v>
      </c>
      <c r="DE24" s="33"/>
      <c r="DF24" s="33"/>
      <c r="DG24" s="4">
        <f t="shared" si="5"/>
        <v>7.5</v>
      </c>
      <c r="DH24" s="4">
        <f t="shared" si="6"/>
        <v>8.25</v>
      </c>
      <c r="DI24" s="5"/>
      <c r="DJ24" s="5">
        <v>9</v>
      </c>
      <c r="DK24" s="5">
        <v>10.75</v>
      </c>
      <c r="DL24" s="33"/>
      <c r="DM24" s="33"/>
      <c r="DN24" s="4">
        <f>Area_Weights_Data!M$23*DJ24+Area_Weights_Data!N$23*DK24</f>
        <v>9.5147058823529385</v>
      </c>
      <c r="DO24" s="4">
        <f t="shared" si="7"/>
        <v>10.75</v>
      </c>
      <c r="DP24" s="5">
        <v>5.5</v>
      </c>
      <c r="DQ24" s="5">
        <v>7</v>
      </c>
      <c r="DR24" s="5">
        <v>8.5</v>
      </c>
      <c r="DS24" s="33"/>
      <c r="DT24" s="33"/>
      <c r="DU24" s="4">
        <f>Area_Weights_Data!L$26*DP24+Area_Weights_Data!M$26*DQ24+Area_Weights_Data!N$26*DR24</f>
        <v>6.2439024390243887</v>
      </c>
      <c r="DV24" s="4">
        <f>Area_Weights_Data!L$27*DP24+Area_Weights_Data!M$27*DQ24+Area_Weights_Data!N$27*DR24</f>
        <v>8.0754716981132084</v>
      </c>
      <c r="DW24" s="5">
        <v>9</v>
      </c>
      <c r="DX24" s="5">
        <v>12</v>
      </c>
      <c r="DY24" s="5">
        <v>18</v>
      </c>
      <c r="DZ24" s="33"/>
      <c r="EA24" s="33"/>
      <c r="EB24" s="4">
        <f>Area_Weights_Data!L$32*DW24+Area_Weights_Data!M$32*DX24+Area_Weights_Data!N$32*DY24</f>
        <v>9.3000000000000007</v>
      </c>
      <c r="EC24" s="4">
        <f>Area_Weights_Data!L$33*DW24+Area_Weights_Data!M$33*DX24+Area_Weights_Data!N$33*DY24</f>
        <v>14.069387755102039</v>
      </c>
      <c r="ED24" s="5">
        <v>6</v>
      </c>
      <c r="EE24" s="5">
        <v>6</v>
      </c>
      <c r="EF24" s="5">
        <v>6</v>
      </c>
      <c r="EG24" s="33"/>
      <c r="EH24" s="33"/>
      <c r="EI24" s="4">
        <f>Area_Weights_Data!$L$35*ED24+Area_Weights_Data!$M$35*EE24+Area_Weights_Data!$N$35*EF24</f>
        <v>6</v>
      </c>
      <c r="EJ24" s="4">
        <f>Area_Weights_Data!$L$36*ED24+Area_Weights_Data!$M$36*EE24+Area_Weights_Data!$N$36*EF24</f>
        <v>5.9999999999999991</v>
      </c>
      <c r="EK24">
        <v>7.3</v>
      </c>
      <c r="EL24">
        <v>7.2</v>
      </c>
      <c r="EM24" s="33"/>
      <c r="EN24" s="34"/>
      <c r="EO24" s="5">
        <v>5.5</v>
      </c>
      <c r="EP24" s="5">
        <v>7</v>
      </c>
      <c r="EQ24" s="5">
        <v>7</v>
      </c>
      <c r="ER24" s="33"/>
      <c r="ES24" s="34"/>
      <c r="ET24" s="4">
        <f>Area_Weights_Data!L$41*EO24+Area_Weights_Data!M$41*EP24+Area_Weights_Data!N$41*EQ24</f>
        <v>5.9148936170212778</v>
      </c>
      <c r="EU24" s="4">
        <f>Area_Weights_Data!L$42*EO24+Area_Weights_Data!M$42*EP24+Area_Weights_Data!N$42*EQ24</f>
        <v>7.0000000000000018</v>
      </c>
    </row>
    <row r="25" spans="1:151" x14ac:dyDescent="0.25">
      <c r="A25" s="1">
        <v>1978</v>
      </c>
      <c r="B25" s="1">
        <v>8</v>
      </c>
      <c r="C25" s="5">
        <v>100</v>
      </c>
      <c r="D25" s="5">
        <v>140</v>
      </c>
      <c r="E25" s="5">
        <v>155</v>
      </c>
      <c r="F25" s="33"/>
      <c r="G25" s="33"/>
      <c r="H25" s="4">
        <f>Area_Weights_Data!C$5*C25+Area_Weights_Data!D$5*D25+Area_Weights_Data!E$5*E25</f>
        <v>119.87820858706547</v>
      </c>
      <c r="I25" s="4">
        <f>Area_Weights_Data!C$6*C25+Area_Weights_Data!D$6*D25+Area_Weights_Data!E$6*E25</f>
        <v>148.23226578868602</v>
      </c>
      <c r="J25" s="5">
        <v>150</v>
      </c>
      <c r="K25" s="5"/>
      <c r="L25" s="5"/>
      <c r="M25" s="33"/>
      <c r="N25" s="33"/>
      <c r="O25" s="4"/>
      <c r="P25" s="4"/>
      <c r="Q25" s="5">
        <v>130</v>
      </c>
      <c r="R25" s="5">
        <v>115</v>
      </c>
      <c r="S25" s="5">
        <v>120</v>
      </c>
      <c r="T25" s="33"/>
      <c r="U25" s="33"/>
      <c r="V25" s="4">
        <f t="shared" si="0"/>
        <v>130</v>
      </c>
      <c r="W25" s="4">
        <f>Area_Weights_Data!C$12*Q25+Area_Weights_Data!E$12*S25</f>
        <v>121.09956350031177</v>
      </c>
      <c r="X25" s="5">
        <v>80</v>
      </c>
      <c r="Y25" s="5">
        <v>110</v>
      </c>
      <c r="Z25" s="5">
        <v>120</v>
      </c>
      <c r="AA25" s="33"/>
      <c r="AB25" s="33"/>
      <c r="AC25" s="4">
        <f>Area_Weights_Data!C$14*X25+Area_Weights_Data!D$14*Y25+Area_Weights_Data!E$14*Z25</f>
        <v>87.115410634555531</v>
      </c>
      <c r="AD25" s="4">
        <f>Area_Weights_Data!C$15*X25+Area_Weights_Data!D$15*Y25+Area_Weights_Data!E$15*Z25</f>
        <v>114.47173281129496</v>
      </c>
      <c r="AE25" s="5">
        <v>150</v>
      </c>
      <c r="AF25" s="5"/>
      <c r="AG25" s="5">
        <v>140</v>
      </c>
      <c r="AH25" s="33"/>
      <c r="AI25" s="33"/>
      <c r="AJ25" s="4">
        <f t="shared" si="1"/>
        <v>150</v>
      </c>
      <c r="AK25" s="4">
        <f t="shared" si="2"/>
        <v>140</v>
      </c>
      <c r="AL25" s="5"/>
      <c r="AM25" s="5">
        <v>125</v>
      </c>
      <c r="AN25" s="5">
        <v>165</v>
      </c>
      <c r="AO25" s="33"/>
      <c r="AP25" s="33"/>
      <c r="AQ25" s="4">
        <f>Area_Weights_Data!D$23*AM25+Area_Weights_Data!E$23*AN25</f>
        <v>145.84752862328958</v>
      </c>
      <c r="AR25" s="4">
        <f t="shared" si="3"/>
        <v>165</v>
      </c>
      <c r="AS25" s="5">
        <v>75</v>
      </c>
      <c r="AT25" s="5">
        <v>95</v>
      </c>
      <c r="AU25" s="5">
        <v>125</v>
      </c>
      <c r="AV25" s="33"/>
      <c r="AW25" s="33"/>
      <c r="AX25" s="4">
        <f>Area_Weights_Data!$C$26*AS25+Area_Weights_Data!$D$26*AT25+Area_Weights_Data!$E$26*AU25</f>
        <v>80.880916030534337</v>
      </c>
      <c r="AY25" s="4">
        <f>Area_Weights_Data!C$27*AS25+Area_Weights_Data!D$27*AT25+Area_Weights_Data!E$27*AU25</f>
        <v>110.94827125527712</v>
      </c>
      <c r="AZ25" s="5">
        <v>90</v>
      </c>
      <c r="BA25" s="5">
        <v>125</v>
      </c>
      <c r="BB25" s="5">
        <v>140</v>
      </c>
      <c r="BC25" s="33"/>
      <c r="BD25" s="33"/>
      <c r="BE25" s="4">
        <f t="shared" si="4"/>
        <v>90</v>
      </c>
      <c r="BF25" s="4">
        <f>Area_Weights_Data!C$33*AZ25+Area_Weights_Data!D$33*BA25+Area_Weights_Data!E$33*BB25</f>
        <v>133.0616</v>
      </c>
      <c r="BG25" s="5">
        <v>65</v>
      </c>
      <c r="BH25" s="5">
        <v>50</v>
      </c>
      <c r="BI25" s="5">
        <v>50</v>
      </c>
      <c r="BJ25" s="33"/>
      <c r="BK25" s="33"/>
      <c r="BL25" s="4">
        <f>Area_Weights_Data!$C$35*BG25+Area_Weights_Data!$D$35*BH25+Area_Weights_Data!$E$35*BI25</f>
        <v>63.473053892215567</v>
      </c>
      <c r="BM25" s="4">
        <f>Area_Weights_Data!$C$36*BG25+Area_Weights_Data!$D$36*BH25+Area_Weights_Data!$E$36*BI25</f>
        <v>50</v>
      </c>
      <c r="BN25">
        <v>142</v>
      </c>
      <c r="BO25">
        <v>145</v>
      </c>
      <c r="BP25" s="33"/>
      <c r="BQ25" s="33"/>
      <c r="BR25" s="5">
        <v>65</v>
      </c>
      <c r="BS25" s="5">
        <v>85</v>
      </c>
      <c r="BT25" s="5">
        <v>85</v>
      </c>
      <c r="BU25" s="33"/>
      <c r="BV25" s="33"/>
      <c r="BW25" s="4">
        <f>BR25*Area_Weights_Data!C$41+BS25*Area_Weights_Data!D$41+BT25*Area_Weights_Data!E$41</f>
        <v>66.733333333333348</v>
      </c>
      <c r="BX25" s="4">
        <f>BR25*Area_Weights_Data!C$42+BS25*Area_Weights_Data!D$42+BT25*Area_Weights_Data!E$42</f>
        <v>84.999999999999986</v>
      </c>
      <c r="BY25"/>
      <c r="BZ25" s="5">
        <v>8</v>
      </c>
      <c r="CA25" s="5">
        <v>10</v>
      </c>
      <c r="CB25" s="5">
        <v>18.5</v>
      </c>
      <c r="CC25" s="33"/>
      <c r="CD25" s="33"/>
      <c r="CE25" s="4">
        <f>Area_Weights_Data!L$5*BZ25+Area_Weights_Data!M$5*CA25+Area_Weights_Data!N$5*CB25</f>
        <v>8.9697493517718243</v>
      </c>
      <c r="CF25" s="4">
        <f>Area_Weights_Data!L$6*BZ25+Area_Weights_Data!M$6*CA25+Area_Weights_Data!N$6*CB25</f>
        <v>14.44929116684842</v>
      </c>
      <c r="CG25" s="5">
        <v>8.75</v>
      </c>
      <c r="CH25" s="5"/>
      <c r="CI25" s="5"/>
      <c r="CJ25" s="33"/>
      <c r="CK25" s="33"/>
      <c r="CL25" s="4"/>
      <c r="CM25" s="4"/>
      <c r="CN25" s="5">
        <v>19</v>
      </c>
      <c r="CO25" s="5">
        <v>15.5</v>
      </c>
      <c r="CP25" s="5">
        <v>16</v>
      </c>
      <c r="CQ25" s="33"/>
      <c r="CR25" s="33"/>
      <c r="CS25" s="4">
        <f>Area_Weights_Data!L$11*CN25+Area_Weights_Data!N$11*CP25</f>
        <v>19</v>
      </c>
      <c r="CT25" s="4">
        <f>Area_Weights_Data!L$12*CN25+Area_Weights_Data!N$12*CP25</f>
        <v>16.841160220994478</v>
      </c>
      <c r="CU25" s="5">
        <v>8</v>
      </c>
      <c r="CV25" s="5">
        <v>11</v>
      </c>
      <c r="CW25" s="5">
        <v>19</v>
      </c>
      <c r="CX25" s="33"/>
      <c r="CY25" s="33"/>
      <c r="CZ25" s="4">
        <f>Area_Weights_Data!L$14*CU25+Area_Weights_Data!M$14*CV25+Area_Weights_Data!N$14*CW25</f>
        <v>8.7133550488599347</v>
      </c>
      <c r="DA25" s="4">
        <f>Area_Weights_Data!L$15*CU25+Area_Weights_Data!M$15*CV25+Area_Weights_Data!N$15*CW25</f>
        <v>14.817875210792575</v>
      </c>
      <c r="DB25" s="5">
        <v>8</v>
      </c>
      <c r="DC25" s="5"/>
      <c r="DD25" s="5">
        <v>9</v>
      </c>
      <c r="DE25" s="33"/>
      <c r="DF25" s="33"/>
      <c r="DG25" s="4">
        <f t="shared" si="5"/>
        <v>8</v>
      </c>
      <c r="DH25" s="4">
        <f t="shared" si="6"/>
        <v>9</v>
      </c>
      <c r="DI25" s="5"/>
      <c r="DJ25" s="5">
        <v>9</v>
      </c>
      <c r="DK25" s="5">
        <v>10.75</v>
      </c>
      <c r="DL25" s="33"/>
      <c r="DM25" s="33"/>
      <c r="DN25" s="4">
        <f>Area_Weights_Data!M$23*DJ25+Area_Weights_Data!N$23*DK25</f>
        <v>9.5147058823529385</v>
      </c>
      <c r="DO25" s="4">
        <f t="shared" si="7"/>
        <v>10.75</v>
      </c>
      <c r="DP25" s="5">
        <v>5.75</v>
      </c>
      <c r="DQ25" s="5">
        <v>7</v>
      </c>
      <c r="DR25" s="5">
        <v>8.5</v>
      </c>
      <c r="DS25" s="33"/>
      <c r="DT25" s="33"/>
      <c r="DU25" s="4">
        <f>Area_Weights_Data!L$26*DP25+Area_Weights_Data!M$26*DQ25+Area_Weights_Data!N$26*DR25</f>
        <v>6.3699186991869912</v>
      </c>
      <c r="DV25" s="4">
        <f>Area_Weights_Data!L$27*DP25+Area_Weights_Data!M$27*DQ25+Area_Weights_Data!N$27*DR25</f>
        <v>8.0754716981132084</v>
      </c>
      <c r="DW25" s="5">
        <v>9</v>
      </c>
      <c r="DX25" s="5">
        <v>12</v>
      </c>
      <c r="DY25" s="5">
        <v>18</v>
      </c>
      <c r="DZ25" s="33"/>
      <c r="EA25" s="33"/>
      <c r="EB25" s="4">
        <f>Area_Weights_Data!L$32*DW25+Area_Weights_Data!M$32*DX25+Area_Weights_Data!N$32*DY25</f>
        <v>9.3000000000000007</v>
      </c>
      <c r="EC25" s="4">
        <f>Area_Weights_Data!L$33*DW25+Area_Weights_Data!M$33*DX25+Area_Weights_Data!N$33*DY25</f>
        <v>14.069387755102039</v>
      </c>
      <c r="ED25" s="5">
        <v>6</v>
      </c>
      <c r="EE25" s="5">
        <v>6</v>
      </c>
      <c r="EF25" s="5">
        <v>6</v>
      </c>
      <c r="EG25" s="33"/>
      <c r="EH25" s="33"/>
      <c r="EI25" s="4">
        <f>Area_Weights_Data!$L$35*ED25+Area_Weights_Data!$M$35*EE25+Area_Weights_Data!$N$35*EF25</f>
        <v>6</v>
      </c>
      <c r="EJ25" s="4">
        <f>Area_Weights_Data!$L$36*ED25+Area_Weights_Data!$M$36*EE25+Area_Weights_Data!$N$36*EF25</f>
        <v>5.9999999999999991</v>
      </c>
      <c r="EK25">
        <v>7.5</v>
      </c>
      <c r="EL25">
        <v>7.5</v>
      </c>
      <c r="EM25" s="33"/>
      <c r="EN25" s="34"/>
      <c r="EO25" s="5">
        <v>5.5</v>
      </c>
      <c r="EP25" s="5">
        <v>7</v>
      </c>
      <c r="EQ25" s="5">
        <v>7</v>
      </c>
      <c r="ER25" s="33"/>
      <c r="ES25" s="34"/>
      <c r="ET25" s="4">
        <f>Area_Weights_Data!L$41*EO25+Area_Weights_Data!M$41*EP25+Area_Weights_Data!N$41*EQ25</f>
        <v>5.9148936170212778</v>
      </c>
      <c r="EU25" s="4">
        <f>Area_Weights_Data!L$42*EO25+Area_Weights_Data!M$42*EP25+Area_Weights_Data!N$42*EQ25</f>
        <v>7.0000000000000018</v>
      </c>
    </row>
    <row r="26" spans="1:151" x14ac:dyDescent="0.25">
      <c r="A26" s="1">
        <v>1978</v>
      </c>
      <c r="B26" s="1">
        <v>9</v>
      </c>
      <c r="C26" s="5">
        <v>100</v>
      </c>
      <c r="D26" s="5">
        <v>140</v>
      </c>
      <c r="E26" s="5">
        <v>150</v>
      </c>
      <c r="F26" s="33"/>
      <c r="G26" s="33"/>
      <c r="H26" s="4">
        <f>Area_Weights_Data!C$5*C26+Area_Weights_Data!D$5*D26+Area_Weights_Data!E$5*E26</f>
        <v>119.87820858706547</v>
      </c>
      <c r="I26" s="4">
        <f>Area_Weights_Data!C$6*C26+Area_Weights_Data!D$6*D26+Area_Weights_Data!E$6*E26</f>
        <v>145.48817719245733</v>
      </c>
      <c r="J26" s="5">
        <v>155</v>
      </c>
      <c r="K26" s="5"/>
      <c r="L26" s="5"/>
      <c r="M26" s="33"/>
      <c r="N26" s="33"/>
      <c r="O26" s="4"/>
      <c r="P26" s="4"/>
      <c r="Q26" s="5">
        <v>130</v>
      </c>
      <c r="R26" s="5">
        <v>120</v>
      </c>
      <c r="S26" s="5">
        <v>125</v>
      </c>
      <c r="T26" s="33"/>
      <c r="U26" s="33"/>
      <c r="V26" s="4">
        <f t="shared" si="0"/>
        <v>130</v>
      </c>
      <c r="W26" s="4">
        <f>Area_Weights_Data!C$12*Q26+Area_Weights_Data!E$12*S26</f>
        <v>125.54978175015589</v>
      </c>
      <c r="X26" s="5">
        <v>90</v>
      </c>
      <c r="Y26" s="5">
        <v>120</v>
      </c>
      <c r="Z26" s="5">
        <v>130</v>
      </c>
      <c r="AA26" s="33"/>
      <c r="AB26" s="33"/>
      <c r="AC26" s="4">
        <f>Area_Weights_Data!C$14*X26+Area_Weights_Data!D$14*Y26+Area_Weights_Data!E$14*Z26</f>
        <v>97.115410634555531</v>
      </c>
      <c r="AD26" s="4">
        <f>Area_Weights_Data!C$15*X26+Area_Weights_Data!D$15*Y26+Area_Weights_Data!E$15*Z26</f>
        <v>124.47173281129496</v>
      </c>
      <c r="AE26" s="5">
        <v>150</v>
      </c>
      <c r="AF26" s="5"/>
      <c r="AG26" s="5">
        <v>145</v>
      </c>
      <c r="AH26" s="33"/>
      <c r="AI26" s="33"/>
      <c r="AJ26" s="4">
        <f t="shared" si="1"/>
        <v>150</v>
      </c>
      <c r="AK26" s="4">
        <f t="shared" si="2"/>
        <v>145</v>
      </c>
      <c r="AL26" s="5"/>
      <c r="AM26" s="5">
        <v>127</v>
      </c>
      <c r="AN26" s="5">
        <v>165</v>
      </c>
      <c r="AO26" s="33"/>
      <c r="AP26" s="33"/>
      <c r="AQ26" s="4">
        <f>Area_Weights_Data!D$23*AM26+Area_Weights_Data!E$23*AN26</f>
        <v>146.7936330633901</v>
      </c>
      <c r="AR26" s="4">
        <f t="shared" si="3"/>
        <v>165</v>
      </c>
      <c r="AS26" s="5">
        <v>75</v>
      </c>
      <c r="AT26" s="5">
        <v>95</v>
      </c>
      <c r="AU26" s="5">
        <v>130</v>
      </c>
      <c r="AV26" s="33"/>
      <c r="AW26" s="33"/>
      <c r="AX26" s="4">
        <f>Area_Weights_Data!$C$26*AS26+Area_Weights_Data!$D$26*AT26+Area_Weights_Data!$E$26*AU26</f>
        <v>80.880916030534337</v>
      </c>
      <c r="AY26" s="4">
        <f>Area_Weights_Data!C$27*AS26+Area_Weights_Data!D$27*AT26+Area_Weights_Data!E$27*AU26</f>
        <v>113.60631646448996</v>
      </c>
      <c r="AZ26" s="5">
        <v>90</v>
      </c>
      <c r="BA26" s="5">
        <v>125</v>
      </c>
      <c r="BB26" s="5">
        <v>140</v>
      </c>
      <c r="BC26" s="33"/>
      <c r="BD26" s="33"/>
      <c r="BE26" s="4">
        <f t="shared" si="4"/>
        <v>90</v>
      </c>
      <c r="BF26" s="4">
        <f>Area_Weights_Data!C$33*AZ26+Area_Weights_Data!D$33*BA26+Area_Weights_Data!E$33*BB26</f>
        <v>133.0616</v>
      </c>
      <c r="BG26" s="5">
        <v>65</v>
      </c>
      <c r="BH26" s="5">
        <v>50</v>
      </c>
      <c r="BI26" s="5">
        <v>50</v>
      </c>
      <c r="BJ26" s="33"/>
      <c r="BK26" s="33"/>
      <c r="BL26" s="4">
        <f>Area_Weights_Data!$C$35*BG26+Area_Weights_Data!$D$35*BH26+Area_Weights_Data!$E$35*BI26</f>
        <v>63.473053892215567</v>
      </c>
      <c r="BM26" s="4">
        <f>Area_Weights_Data!$C$36*BG26+Area_Weights_Data!$D$36*BH26+Area_Weights_Data!$E$36*BI26</f>
        <v>50</v>
      </c>
      <c r="BN26">
        <v>147</v>
      </c>
      <c r="BO26">
        <v>145</v>
      </c>
      <c r="BP26" s="33"/>
      <c r="BQ26" s="33"/>
      <c r="BR26" s="5">
        <v>70</v>
      </c>
      <c r="BS26" s="5">
        <v>85</v>
      </c>
      <c r="BT26" s="5">
        <v>90</v>
      </c>
      <c r="BU26" s="33"/>
      <c r="BV26" s="33"/>
      <c r="BW26" s="4">
        <f>BR26*Area_Weights_Data!C$41+BS26*Area_Weights_Data!D$41+BT26*Area_Weights_Data!E$41</f>
        <v>71.300000000000011</v>
      </c>
      <c r="BX26" s="4">
        <f>BR26*Area_Weights_Data!C$42+BS26*Area_Weights_Data!D$42+BT26*Area_Weights_Data!E$42</f>
        <v>88.375331564986723</v>
      </c>
      <c r="BY26"/>
      <c r="BZ26" s="5">
        <v>8</v>
      </c>
      <c r="CA26" s="5">
        <v>10</v>
      </c>
      <c r="CB26" s="5">
        <v>18.5</v>
      </c>
      <c r="CC26" s="33"/>
      <c r="CD26" s="33"/>
      <c r="CE26" s="4">
        <f>Area_Weights_Data!L$5*BZ26+Area_Weights_Data!M$5*CA26+Area_Weights_Data!N$5*CB26</f>
        <v>8.9697493517718243</v>
      </c>
      <c r="CF26" s="4">
        <f>Area_Weights_Data!L$6*BZ26+Area_Weights_Data!M$6*CA26+Area_Weights_Data!N$6*CB26</f>
        <v>14.44929116684842</v>
      </c>
      <c r="CG26" s="5">
        <v>8.75</v>
      </c>
      <c r="CH26" s="5"/>
      <c r="CI26" s="5"/>
      <c r="CJ26" s="33"/>
      <c r="CK26" s="33"/>
      <c r="CL26" s="4"/>
      <c r="CM26" s="4"/>
      <c r="CN26" s="5">
        <v>20</v>
      </c>
      <c r="CO26" s="5">
        <v>15.5</v>
      </c>
      <c r="CP26" s="5">
        <v>16</v>
      </c>
      <c r="CQ26" s="33"/>
      <c r="CR26" s="33"/>
      <c r="CS26" s="4">
        <f>Area_Weights_Data!L$11*CN26+Area_Weights_Data!N$11*CP26</f>
        <v>20</v>
      </c>
      <c r="CT26" s="4">
        <f>Area_Weights_Data!L$12*CN26+Area_Weights_Data!N$12*CP26</f>
        <v>17.121546961325969</v>
      </c>
      <c r="CU26" s="5">
        <v>8.5</v>
      </c>
      <c r="CV26" s="5">
        <v>13</v>
      </c>
      <c r="CW26" s="5">
        <v>19</v>
      </c>
      <c r="CX26" s="33"/>
      <c r="CY26" s="33"/>
      <c r="CZ26" s="4">
        <f>Area_Weights_Data!L$14*CU26+Area_Weights_Data!M$14*CV26+Area_Weights_Data!N$14*CW26</f>
        <v>9.5700325732899021</v>
      </c>
      <c r="DA26" s="4">
        <f>Area_Weights_Data!L$15*CU26+Area_Weights_Data!M$15*CV26+Area_Weights_Data!N$15*CW26</f>
        <v>15.863406408094431</v>
      </c>
      <c r="DB26" s="5">
        <v>8</v>
      </c>
      <c r="DC26" s="5"/>
      <c r="DD26" s="5">
        <v>9</v>
      </c>
      <c r="DE26" s="33"/>
      <c r="DF26" s="33"/>
      <c r="DG26" s="4">
        <f t="shared" si="5"/>
        <v>8</v>
      </c>
      <c r="DH26" s="4">
        <f t="shared" si="6"/>
        <v>9</v>
      </c>
      <c r="DI26" s="5"/>
      <c r="DJ26" s="5">
        <v>9</v>
      </c>
      <c r="DK26" s="5">
        <v>10.75</v>
      </c>
      <c r="DL26" s="33"/>
      <c r="DM26" s="33"/>
      <c r="DN26" s="4">
        <f>Area_Weights_Data!M$23*DJ26+Area_Weights_Data!N$23*DK26</f>
        <v>9.5147058823529385</v>
      </c>
      <c r="DO26" s="4">
        <f t="shared" si="7"/>
        <v>10.75</v>
      </c>
      <c r="DP26" s="5">
        <v>5.75</v>
      </c>
      <c r="DQ26" s="5">
        <v>6</v>
      </c>
      <c r="DR26" s="5">
        <v>8.5</v>
      </c>
      <c r="DS26" s="33"/>
      <c r="DT26" s="33"/>
      <c r="DU26" s="4">
        <f>Area_Weights_Data!L$26*DP26+Area_Weights_Data!M$26*DQ26+Area_Weights_Data!N$26*DR26</f>
        <v>5.8739837398373975</v>
      </c>
      <c r="DV26" s="4">
        <f>Area_Weights_Data!L$27*DP26+Area_Weights_Data!M$27*DQ26+Area_Weights_Data!N$27*DR26</f>
        <v>7.7924528301886804</v>
      </c>
      <c r="DW26" s="5">
        <v>9</v>
      </c>
      <c r="DX26" s="5">
        <v>12</v>
      </c>
      <c r="DY26" s="5">
        <v>18</v>
      </c>
      <c r="DZ26" s="33"/>
      <c r="EA26" s="33"/>
      <c r="EB26" s="4">
        <f>Area_Weights_Data!L$32*DW26+Area_Weights_Data!M$32*DX26+Area_Weights_Data!N$32*DY26</f>
        <v>9.3000000000000007</v>
      </c>
      <c r="EC26" s="4">
        <f>Area_Weights_Data!L$33*DW26+Area_Weights_Data!M$33*DX26+Area_Weights_Data!N$33*DY26</f>
        <v>14.069387755102039</v>
      </c>
      <c r="ED26" s="5">
        <v>6</v>
      </c>
      <c r="EE26" s="5">
        <v>6</v>
      </c>
      <c r="EF26" s="5">
        <v>6</v>
      </c>
      <c r="EG26" s="33"/>
      <c r="EH26" s="33"/>
      <c r="EI26" s="4">
        <f>Area_Weights_Data!$L$35*ED26+Area_Weights_Data!$M$35*EE26+Area_Weights_Data!$N$35*EF26</f>
        <v>6</v>
      </c>
      <c r="EJ26" s="4">
        <f>Area_Weights_Data!$L$36*ED26+Area_Weights_Data!$M$36*EE26+Area_Weights_Data!$N$36*EF26</f>
        <v>5.9999999999999991</v>
      </c>
      <c r="EK26">
        <v>7.5</v>
      </c>
      <c r="EL26">
        <v>7.5</v>
      </c>
      <c r="EM26" s="33"/>
      <c r="EN26" s="34"/>
      <c r="EO26" s="5">
        <v>5.5</v>
      </c>
      <c r="EP26" s="5">
        <v>7</v>
      </c>
      <c r="EQ26" s="5">
        <v>7</v>
      </c>
      <c r="ER26" s="33"/>
      <c r="ES26" s="34"/>
      <c r="ET26" s="4">
        <f>Area_Weights_Data!L$41*EO26+Area_Weights_Data!M$41*EP26+Area_Weights_Data!N$41*EQ26</f>
        <v>5.9148936170212778</v>
      </c>
      <c r="EU26" s="4">
        <f>Area_Weights_Data!L$42*EO26+Area_Weights_Data!M$42*EP26+Area_Weights_Data!N$42*EQ26</f>
        <v>7.0000000000000018</v>
      </c>
    </row>
    <row r="27" spans="1:151" x14ac:dyDescent="0.25">
      <c r="A27" s="1">
        <v>1978</v>
      </c>
      <c r="B27" s="1">
        <v>10</v>
      </c>
      <c r="C27" s="5">
        <v>100</v>
      </c>
      <c r="D27" s="5">
        <v>140</v>
      </c>
      <c r="E27" s="5">
        <v>155</v>
      </c>
      <c r="F27" s="33"/>
      <c r="G27" s="33"/>
      <c r="H27" s="4">
        <f>Area_Weights_Data!C$5*C27+Area_Weights_Data!D$5*D27+Area_Weights_Data!E$5*E27</f>
        <v>119.87820858706547</v>
      </c>
      <c r="I27" s="4">
        <f>Area_Weights_Data!C$6*C27+Area_Weights_Data!D$6*D27+Area_Weights_Data!E$6*E27</f>
        <v>148.23226578868602</v>
      </c>
      <c r="J27" s="5">
        <v>159</v>
      </c>
      <c r="K27" s="5"/>
      <c r="L27" s="5"/>
      <c r="M27" s="33"/>
      <c r="N27" s="33"/>
      <c r="O27" s="4"/>
      <c r="P27" s="4"/>
      <c r="Q27" s="5">
        <v>140</v>
      </c>
      <c r="R27" s="5">
        <v>130</v>
      </c>
      <c r="S27" s="5">
        <v>140</v>
      </c>
      <c r="T27" s="33"/>
      <c r="U27" s="33"/>
      <c r="V27" s="4">
        <f t="shared" si="0"/>
        <v>140</v>
      </c>
      <c r="W27" s="4">
        <f>Area_Weights_Data!C$12*Q27+Area_Weights_Data!E$12*S27</f>
        <v>140</v>
      </c>
      <c r="X27" s="5">
        <v>100</v>
      </c>
      <c r="Y27" s="5">
        <v>130</v>
      </c>
      <c r="Z27" s="5">
        <v>150</v>
      </c>
      <c r="AA27" s="33"/>
      <c r="AB27" s="33"/>
      <c r="AC27" s="4">
        <f>Area_Weights_Data!C$14*X27+Area_Weights_Data!D$14*Y27+Area_Weights_Data!E$14*Z27</f>
        <v>107.11541063455553</v>
      </c>
      <c r="AD27" s="4">
        <f>Area_Weights_Data!C$15*X27+Area_Weights_Data!D$15*Y27+Area_Weights_Data!E$15*Z27</f>
        <v>138.94346562258994</v>
      </c>
      <c r="AE27" s="5">
        <v>160</v>
      </c>
      <c r="AF27" s="5"/>
      <c r="AG27" s="5">
        <v>170</v>
      </c>
      <c r="AH27" s="33"/>
      <c r="AI27" s="33"/>
      <c r="AJ27" s="4">
        <f t="shared" si="1"/>
        <v>160</v>
      </c>
      <c r="AK27" s="4">
        <f t="shared" si="2"/>
        <v>170</v>
      </c>
      <c r="AL27" s="5"/>
      <c r="AM27" s="5">
        <v>130</v>
      </c>
      <c r="AN27" s="5">
        <v>175</v>
      </c>
      <c r="AO27" s="33"/>
      <c r="AP27" s="33"/>
      <c r="AQ27" s="4">
        <f>Area_Weights_Data!D$23*AM27+Area_Weights_Data!E$23*AN27</f>
        <v>153.46830494275341</v>
      </c>
      <c r="AR27" s="4">
        <f t="shared" si="3"/>
        <v>175</v>
      </c>
      <c r="AS27" s="5">
        <v>70</v>
      </c>
      <c r="AT27" s="5">
        <v>100</v>
      </c>
      <c r="AU27" s="5">
        <v>129</v>
      </c>
      <c r="AV27" s="33"/>
      <c r="AW27" s="33"/>
      <c r="AX27" s="4">
        <f>Area_Weights_Data!$C$26*AS27+Area_Weights_Data!$D$26*AT27+Area_Weights_Data!$E$26*AU27</f>
        <v>78.82137404580152</v>
      </c>
      <c r="AY27" s="4">
        <f>Area_Weights_Data!C$27*AS27+Area_Weights_Data!D$27*AT27+Area_Weights_Data!E$27*AU27</f>
        <v>115.41666221343455</v>
      </c>
      <c r="AZ27" s="5">
        <v>100</v>
      </c>
      <c r="BA27" s="5">
        <v>135</v>
      </c>
      <c r="BB27" s="5">
        <v>155</v>
      </c>
      <c r="BC27" s="33"/>
      <c r="BD27" s="33"/>
      <c r="BE27" s="4">
        <f t="shared" si="4"/>
        <v>100</v>
      </c>
      <c r="BF27" s="4">
        <f>Area_Weights_Data!C$33*AZ27+Area_Weights_Data!D$33*BA27+Area_Weights_Data!E$33*BB27</f>
        <v>145.74879999999999</v>
      </c>
      <c r="BG27" s="5">
        <v>65</v>
      </c>
      <c r="BH27" s="5">
        <v>50</v>
      </c>
      <c r="BI27" s="5">
        <v>50</v>
      </c>
      <c r="BJ27" s="33"/>
      <c r="BK27" s="33"/>
      <c r="BL27" s="4">
        <f>Area_Weights_Data!$C$35*BG27+Area_Weights_Data!$D$35*BH27+Area_Weights_Data!$E$35*BI27</f>
        <v>63.473053892215567</v>
      </c>
      <c r="BM27" s="4">
        <f>Area_Weights_Data!$C$36*BG27+Area_Weights_Data!$D$36*BH27+Area_Weights_Data!$E$36*BI27</f>
        <v>50</v>
      </c>
      <c r="BN27">
        <v>155</v>
      </c>
      <c r="BO27">
        <v>150</v>
      </c>
      <c r="BP27" s="33"/>
      <c r="BQ27" s="33"/>
      <c r="BR27" s="5">
        <v>68</v>
      </c>
      <c r="BS27" s="5">
        <v>80</v>
      </c>
      <c r="BT27" s="5">
        <v>72</v>
      </c>
      <c r="BU27" s="33"/>
      <c r="BV27" s="33"/>
      <c r="BW27" s="4">
        <f>BR27*Area_Weights_Data!C$41+BS27*Area_Weights_Data!D$41+BT27*Area_Weights_Data!E$41</f>
        <v>69.040000000000006</v>
      </c>
      <c r="BX27" s="4">
        <f>BR27*Area_Weights_Data!C$42+BS27*Area_Weights_Data!D$42+BT27*Area_Weights_Data!E$42</f>
        <v>74.599469496021214</v>
      </c>
      <c r="BY27"/>
      <c r="BZ27" s="5">
        <v>8</v>
      </c>
      <c r="CA27" s="5">
        <v>10</v>
      </c>
      <c r="CB27" s="5">
        <v>18.5</v>
      </c>
      <c r="CC27" s="33"/>
      <c r="CD27" s="33"/>
      <c r="CE27" s="4">
        <f>Area_Weights_Data!L$5*BZ27+Area_Weights_Data!M$5*CA27+Area_Weights_Data!N$5*CB27</f>
        <v>8.9697493517718243</v>
      </c>
      <c r="CF27" s="4">
        <f>Area_Weights_Data!L$6*BZ27+Area_Weights_Data!M$6*CA27+Area_Weights_Data!N$6*CB27</f>
        <v>14.44929116684842</v>
      </c>
      <c r="CG27" s="5">
        <v>8.75</v>
      </c>
      <c r="CH27" s="5"/>
      <c r="CI27" s="5"/>
      <c r="CJ27" s="33"/>
      <c r="CK27" s="33"/>
      <c r="CL27" s="4"/>
      <c r="CM27" s="4"/>
      <c r="CN27" s="5">
        <v>20</v>
      </c>
      <c r="CO27" s="5">
        <v>15.5</v>
      </c>
      <c r="CP27" s="5">
        <v>16</v>
      </c>
      <c r="CQ27" s="33"/>
      <c r="CR27" s="33"/>
      <c r="CS27" s="4">
        <f>Area_Weights_Data!L$11*CN27+Area_Weights_Data!N$11*CP27</f>
        <v>20</v>
      </c>
      <c r="CT27" s="4">
        <f>Area_Weights_Data!L$12*CN27+Area_Weights_Data!N$12*CP27</f>
        <v>17.121546961325969</v>
      </c>
      <c r="CU27" s="5">
        <v>9</v>
      </c>
      <c r="CV27" s="5">
        <v>14</v>
      </c>
      <c r="CW27" s="5">
        <v>20</v>
      </c>
      <c r="CX27" s="33"/>
      <c r="CY27" s="33"/>
      <c r="CZ27" s="4">
        <f>Area_Weights_Data!L$14*CU27+Area_Weights_Data!M$14*CV27+Area_Weights_Data!N$14*CW27</f>
        <v>10.188925081433226</v>
      </c>
      <c r="DA27" s="4">
        <f>Area_Weights_Data!L$15*CU27+Area_Weights_Data!M$15*CV27+Area_Weights_Data!N$15*CW27</f>
        <v>16.863406408094427</v>
      </c>
      <c r="DB27" s="5">
        <v>8</v>
      </c>
      <c r="DC27" s="5"/>
      <c r="DD27" s="5">
        <v>9.5</v>
      </c>
      <c r="DE27" s="33"/>
      <c r="DF27" s="33"/>
      <c r="DG27" s="4">
        <f t="shared" si="5"/>
        <v>8</v>
      </c>
      <c r="DH27" s="4">
        <f t="shared" si="6"/>
        <v>9.5</v>
      </c>
      <c r="DI27" s="5"/>
      <c r="DJ27" s="5">
        <v>10</v>
      </c>
      <c r="DK27" s="5">
        <v>11.5</v>
      </c>
      <c r="DL27" s="33"/>
      <c r="DM27" s="33"/>
      <c r="DN27" s="4">
        <f>Area_Weights_Data!M$23*DJ27+Area_Weights_Data!N$23*DK27</f>
        <v>10.441176470588232</v>
      </c>
      <c r="DO27" s="4">
        <f t="shared" si="7"/>
        <v>11.5</v>
      </c>
      <c r="DP27" s="5">
        <v>5.75</v>
      </c>
      <c r="DQ27" s="5">
        <v>6.5</v>
      </c>
      <c r="DR27" s="5">
        <v>9</v>
      </c>
      <c r="DS27" s="33"/>
      <c r="DT27" s="33"/>
      <c r="DU27" s="4">
        <f>Area_Weights_Data!L$26*DP27+Area_Weights_Data!M$26*DQ27+Area_Weights_Data!N$26*DR27</f>
        <v>6.1219512195121943</v>
      </c>
      <c r="DV27" s="4">
        <f>Area_Weights_Data!L$27*DP27+Area_Weights_Data!M$27*DQ27+Area_Weights_Data!N$27*DR27</f>
        <v>8.2924528301886813</v>
      </c>
      <c r="DW27" s="5">
        <v>9</v>
      </c>
      <c r="DX27" s="5">
        <v>13</v>
      </c>
      <c r="DY27" s="5">
        <v>19</v>
      </c>
      <c r="DZ27" s="33"/>
      <c r="EA27" s="33"/>
      <c r="EB27" s="4">
        <f>Area_Weights_Data!L$32*DW27+Area_Weights_Data!M$32*DX27+Area_Weights_Data!N$32*DY27</f>
        <v>9.4</v>
      </c>
      <c r="EC27" s="4">
        <f>Area_Weights_Data!L$33*DW27+Area_Weights_Data!M$33*DX27+Area_Weights_Data!N$33*DY27</f>
        <v>15.069387755102039</v>
      </c>
      <c r="ED27" s="5">
        <v>6</v>
      </c>
      <c r="EE27" s="5">
        <v>6</v>
      </c>
      <c r="EF27" s="5">
        <v>6</v>
      </c>
      <c r="EG27" s="33"/>
      <c r="EH27" s="33"/>
      <c r="EI27" s="4">
        <f>Area_Weights_Data!$L$35*ED27+Area_Weights_Data!$M$35*EE27+Area_Weights_Data!$N$35*EF27</f>
        <v>6</v>
      </c>
      <c r="EJ27" s="4">
        <f>Area_Weights_Data!$L$36*ED27+Area_Weights_Data!$M$36*EE27+Area_Weights_Data!$N$36*EF27</f>
        <v>5.9999999999999991</v>
      </c>
      <c r="EK27">
        <v>8.5</v>
      </c>
      <c r="EL27">
        <v>8.5</v>
      </c>
      <c r="EM27" s="33"/>
      <c r="EN27" s="34"/>
      <c r="EO27" s="5">
        <v>6</v>
      </c>
      <c r="EP27" s="5">
        <v>7</v>
      </c>
      <c r="EQ27" s="5">
        <v>7</v>
      </c>
      <c r="ER27" s="33"/>
      <c r="ES27" s="34"/>
      <c r="ET27" s="4">
        <f>Area_Weights_Data!L$41*EO27+Area_Weights_Data!M$41*EP27+Area_Weights_Data!N$41*EQ27</f>
        <v>6.2765957446808525</v>
      </c>
      <c r="EU27" s="4">
        <f>Area_Weights_Data!L$42*EO27+Area_Weights_Data!M$42*EP27+Area_Weights_Data!N$42*EQ27</f>
        <v>7.0000000000000018</v>
      </c>
    </row>
    <row r="28" spans="1:151" x14ac:dyDescent="0.25">
      <c r="A28" s="1">
        <v>1978</v>
      </c>
      <c r="B28" s="1">
        <v>11</v>
      </c>
      <c r="C28" s="5">
        <v>107</v>
      </c>
      <c r="D28" s="5">
        <v>150</v>
      </c>
      <c r="E28" s="5">
        <v>160</v>
      </c>
      <c r="F28" s="33"/>
      <c r="G28" s="33"/>
      <c r="H28" s="4">
        <f>Area_Weights_Data!C$5*C28+Area_Weights_Data!D$5*D28+Area_Weights_Data!E$5*E28</f>
        <v>128.3690742310954</v>
      </c>
      <c r="I28" s="4">
        <f>Area_Weights_Data!C$6*C28+Area_Weights_Data!D$6*D28+Area_Weights_Data!E$6*E28</f>
        <v>155.48817719245733</v>
      </c>
      <c r="J28" s="5">
        <v>165</v>
      </c>
      <c r="K28" s="5"/>
      <c r="L28" s="5"/>
      <c r="M28" s="33"/>
      <c r="N28" s="33"/>
      <c r="O28" s="4"/>
      <c r="P28" s="4"/>
      <c r="Q28" s="5">
        <v>155</v>
      </c>
      <c r="R28" s="5">
        <v>140</v>
      </c>
      <c r="S28" s="5">
        <v>147</v>
      </c>
      <c r="T28" s="33"/>
      <c r="U28" s="33"/>
      <c r="V28" s="4">
        <f t="shared" si="0"/>
        <v>155</v>
      </c>
      <c r="W28" s="4">
        <f>Area_Weights_Data!C$12*Q28+Area_Weights_Data!E$12*S28</f>
        <v>147.87965080024944</v>
      </c>
      <c r="X28" s="5">
        <v>100</v>
      </c>
      <c r="Y28" s="5">
        <v>133</v>
      </c>
      <c r="Z28" s="5">
        <v>154</v>
      </c>
      <c r="AA28" s="33"/>
      <c r="AB28" s="33"/>
      <c r="AC28" s="4">
        <f>Area_Weights_Data!C$14*X28+Area_Weights_Data!D$14*Y28+Area_Weights_Data!E$14*Z28</f>
        <v>107.82695169801107</v>
      </c>
      <c r="AD28" s="4">
        <f>Area_Weights_Data!C$15*X28+Area_Weights_Data!D$15*Y28+Area_Weights_Data!E$15*Z28</f>
        <v>142.39063890371943</v>
      </c>
      <c r="AE28" s="5">
        <v>160</v>
      </c>
      <c r="AF28" s="5"/>
      <c r="AG28" s="5">
        <v>170</v>
      </c>
      <c r="AH28" s="33"/>
      <c r="AI28" s="33"/>
      <c r="AJ28" s="4">
        <f t="shared" si="1"/>
        <v>160</v>
      </c>
      <c r="AK28" s="4">
        <f t="shared" si="2"/>
        <v>170</v>
      </c>
      <c r="AL28" s="5"/>
      <c r="AM28" s="5">
        <v>130</v>
      </c>
      <c r="AN28" s="5">
        <v>175</v>
      </c>
      <c r="AO28" s="33"/>
      <c r="AP28" s="33"/>
      <c r="AQ28" s="4">
        <f>Area_Weights_Data!D$23*AM28+Area_Weights_Data!E$23*AN28</f>
        <v>153.46830494275341</v>
      </c>
      <c r="AR28" s="4">
        <f t="shared" si="3"/>
        <v>175</v>
      </c>
      <c r="AS28" s="5">
        <v>75</v>
      </c>
      <c r="AT28" s="5">
        <v>110</v>
      </c>
      <c r="AU28" s="5">
        <v>150</v>
      </c>
      <c r="AV28" s="33"/>
      <c r="AW28" s="33"/>
      <c r="AX28" s="4">
        <f>Area_Weights_Data!$C$26*AS28+Area_Weights_Data!$D$26*AT28+Area_Weights_Data!$E$26*AU28</f>
        <v>85.291603053435097</v>
      </c>
      <c r="AY28" s="4">
        <f>Area_Weights_Data!C$27*AS28+Area_Weights_Data!D$27*AT28+Area_Weights_Data!E$27*AU28</f>
        <v>131.26436167370281</v>
      </c>
      <c r="AZ28" s="5">
        <v>100</v>
      </c>
      <c r="BA28" s="5">
        <v>132</v>
      </c>
      <c r="BB28" s="5">
        <v>158</v>
      </c>
      <c r="BC28" s="33"/>
      <c r="BD28" s="33"/>
      <c r="BE28" s="4">
        <f t="shared" si="4"/>
        <v>100</v>
      </c>
      <c r="BF28" s="4">
        <f>Area_Weights_Data!C$33*AZ28+Area_Weights_Data!D$33*BA28+Area_Weights_Data!E$33*BB28</f>
        <v>145.97343999999998</v>
      </c>
      <c r="BG28" s="5">
        <v>60</v>
      </c>
      <c r="BH28" s="5">
        <v>50</v>
      </c>
      <c r="BI28" s="5">
        <v>50</v>
      </c>
      <c r="BJ28" s="33"/>
      <c r="BK28" s="33"/>
      <c r="BL28" s="4">
        <f>Area_Weights_Data!$C$35*BG28+Area_Weights_Data!$D$35*BH28+Area_Weights_Data!$E$35*BI28</f>
        <v>58.982035928143716</v>
      </c>
      <c r="BM28" s="4">
        <f>Area_Weights_Data!$C$36*BG28+Area_Weights_Data!$D$36*BH28+Area_Weights_Data!$E$36*BI28</f>
        <v>50</v>
      </c>
      <c r="BN28">
        <v>158</v>
      </c>
      <c r="BO28">
        <v>160</v>
      </c>
      <c r="BP28" s="33"/>
      <c r="BQ28" s="33"/>
      <c r="BR28" s="5">
        <v>70</v>
      </c>
      <c r="BS28" s="5">
        <v>85</v>
      </c>
      <c r="BT28" s="5">
        <v>80</v>
      </c>
      <c r="BU28" s="33"/>
      <c r="BV28" s="33"/>
      <c r="BW28" s="4">
        <f>BR28*Area_Weights_Data!C$41+BS28*Area_Weights_Data!D$41+BT28*Area_Weights_Data!E$41</f>
        <v>71.300000000000011</v>
      </c>
      <c r="BX28" s="4">
        <f>BR28*Area_Weights_Data!C$42+BS28*Area_Weights_Data!D$42+BT28*Area_Weights_Data!E$42</f>
        <v>81.624668435013248</v>
      </c>
      <c r="BY28"/>
      <c r="BZ28" s="5">
        <v>9</v>
      </c>
      <c r="CA28" s="5">
        <v>10.5</v>
      </c>
      <c r="CB28" s="5">
        <v>19</v>
      </c>
      <c r="CC28" s="33"/>
      <c r="CD28" s="33"/>
      <c r="CE28" s="4">
        <f>Area_Weights_Data!L$5*BZ28+Area_Weights_Data!M$5*CA28+Area_Weights_Data!N$5*CB28</f>
        <v>9.7273120138288682</v>
      </c>
      <c r="CF28" s="4">
        <f>Area_Weights_Data!L$6*BZ28+Area_Weights_Data!M$6*CA28+Area_Weights_Data!N$6*CB28</f>
        <v>14.949291166848418</v>
      </c>
      <c r="CG28" s="5">
        <v>9</v>
      </c>
      <c r="CH28" s="5"/>
      <c r="CI28" s="5"/>
      <c r="CJ28" s="33"/>
      <c r="CK28" s="33"/>
      <c r="CL28" s="4"/>
      <c r="CM28" s="4"/>
      <c r="CN28" s="5">
        <v>25</v>
      </c>
      <c r="CO28" s="5">
        <v>18</v>
      </c>
      <c r="CP28" s="5">
        <v>17</v>
      </c>
      <c r="CQ28" s="33"/>
      <c r="CR28" s="33"/>
      <c r="CS28" s="4">
        <f>Area_Weights_Data!L$11*CN28+Area_Weights_Data!N$11*CP28</f>
        <v>25</v>
      </c>
      <c r="CT28" s="4">
        <f>Area_Weights_Data!L$12*CN28+Area_Weights_Data!N$12*CP28</f>
        <v>19.243093922651937</v>
      </c>
      <c r="CU28" s="5">
        <v>9.5</v>
      </c>
      <c r="CV28" s="5">
        <v>15</v>
      </c>
      <c r="CW28" s="5">
        <v>22</v>
      </c>
      <c r="CX28" s="33"/>
      <c r="CY28" s="33"/>
      <c r="CZ28" s="4">
        <f>Area_Weights_Data!L$14*CU28+Area_Weights_Data!M$14*CV28+Area_Weights_Data!N$14*CW28</f>
        <v>10.807817589576548</v>
      </c>
      <c r="DA28" s="4">
        <f>Area_Weights_Data!L$15*CU28+Area_Weights_Data!M$15*CV28+Area_Weights_Data!N$15*CW28</f>
        <v>18.340640809443499</v>
      </c>
      <c r="DB28" s="5">
        <v>8.5</v>
      </c>
      <c r="DC28" s="5"/>
      <c r="DD28" s="5">
        <v>11</v>
      </c>
      <c r="DE28" s="33"/>
      <c r="DF28" s="33"/>
      <c r="DG28" s="4">
        <f t="shared" si="5"/>
        <v>8.5</v>
      </c>
      <c r="DH28" s="4">
        <f t="shared" si="6"/>
        <v>11</v>
      </c>
      <c r="DI28" s="5"/>
      <c r="DJ28" s="5">
        <v>10.25</v>
      </c>
      <c r="DK28" s="5">
        <v>11.75</v>
      </c>
      <c r="DL28" s="33"/>
      <c r="DM28" s="33"/>
      <c r="DN28" s="4">
        <f>Area_Weights_Data!M$23*DJ28+Area_Weights_Data!N$23*DK28</f>
        <v>10.691176470588232</v>
      </c>
      <c r="DO28" s="4">
        <f t="shared" si="7"/>
        <v>11.75</v>
      </c>
      <c r="DP28" s="5">
        <v>5.75</v>
      </c>
      <c r="DQ28" s="5">
        <v>6.5</v>
      </c>
      <c r="DR28" s="5">
        <v>8.5</v>
      </c>
      <c r="DS28" s="33"/>
      <c r="DT28" s="33"/>
      <c r="DU28" s="4">
        <f>Area_Weights_Data!L$26*DP28+Area_Weights_Data!M$26*DQ28+Area_Weights_Data!N$26*DR28</f>
        <v>6.1219512195121943</v>
      </c>
      <c r="DV28" s="4">
        <f>Area_Weights_Data!L$27*DP28+Area_Weights_Data!M$27*DQ28+Area_Weights_Data!N$27*DR28</f>
        <v>7.933962264150944</v>
      </c>
      <c r="DW28" s="5">
        <v>9.5</v>
      </c>
      <c r="DX28" s="5">
        <v>12.5</v>
      </c>
      <c r="DY28" s="5">
        <v>21</v>
      </c>
      <c r="DZ28" s="33"/>
      <c r="EA28" s="33"/>
      <c r="EB28" s="4">
        <f>Area_Weights_Data!L$32*DW28+Area_Weights_Data!M$32*DX28+Area_Weights_Data!N$32*DY28</f>
        <v>9.8000000000000007</v>
      </c>
      <c r="EC28" s="4">
        <f>Area_Weights_Data!L$33*DW28+Area_Weights_Data!M$33*DX28+Area_Weights_Data!N$33*DY28</f>
        <v>15.431632653061223</v>
      </c>
      <c r="ED28" s="5">
        <v>6.25</v>
      </c>
      <c r="EE28" s="5">
        <v>6</v>
      </c>
      <c r="EF28" s="5">
        <v>6</v>
      </c>
      <c r="EG28" s="33"/>
      <c r="EH28" s="33"/>
      <c r="EI28" s="4">
        <f>Area_Weights_Data!$L$35*ED28+Area_Weights_Data!$M$35*EE28+Area_Weights_Data!$N$35*EF28</f>
        <v>6.2321428571428577</v>
      </c>
      <c r="EJ28" s="4">
        <f>Area_Weights_Data!$L$36*ED28+Area_Weights_Data!$M$36*EE28+Area_Weights_Data!$N$36*EF28</f>
        <v>5.9999999999999991</v>
      </c>
      <c r="EK28">
        <v>9</v>
      </c>
      <c r="EL28">
        <v>9.5</v>
      </c>
      <c r="EM28" s="33"/>
      <c r="EN28" s="34"/>
      <c r="EO28" s="5">
        <v>6</v>
      </c>
      <c r="EP28" s="5">
        <v>7</v>
      </c>
      <c r="EQ28" s="5">
        <v>7</v>
      </c>
      <c r="ER28" s="33"/>
      <c r="ES28" s="34"/>
      <c r="ET28" s="4">
        <f>Area_Weights_Data!L$41*EO28+Area_Weights_Data!M$41*EP28+Area_Weights_Data!N$41*EQ28</f>
        <v>6.2765957446808525</v>
      </c>
      <c r="EU28" s="4">
        <f>Area_Weights_Data!L$42*EO28+Area_Weights_Data!M$42*EP28+Area_Weights_Data!N$42*EQ28</f>
        <v>7.0000000000000018</v>
      </c>
    </row>
    <row r="29" spans="1:151" x14ac:dyDescent="0.25">
      <c r="A29" s="1">
        <v>1978</v>
      </c>
      <c r="B29" s="1">
        <v>12</v>
      </c>
      <c r="C29" s="5">
        <v>112</v>
      </c>
      <c r="D29" s="5">
        <v>154</v>
      </c>
      <c r="E29" s="5">
        <v>163</v>
      </c>
      <c r="F29" s="33"/>
      <c r="G29" s="33"/>
      <c r="H29" s="4">
        <f>Area_Weights_Data!C$5*C29+Area_Weights_Data!D$5*D29+Area_Weights_Data!E$5*E29</f>
        <v>132.87211901641874</v>
      </c>
      <c r="I29" s="4">
        <f>Area_Weights_Data!C$6*C29+Area_Weights_Data!D$6*D29+Area_Weights_Data!E$6*E29</f>
        <v>158.9393594732116</v>
      </c>
      <c r="J29" s="5">
        <v>168</v>
      </c>
      <c r="K29" s="5"/>
      <c r="L29" s="5"/>
      <c r="M29" s="33"/>
      <c r="N29" s="33"/>
      <c r="O29" s="4"/>
      <c r="P29" s="4"/>
      <c r="Q29" s="5">
        <v>150</v>
      </c>
      <c r="R29" s="5">
        <v>135</v>
      </c>
      <c r="S29" s="5">
        <v>140</v>
      </c>
      <c r="T29" s="33"/>
      <c r="U29" s="33"/>
      <c r="V29" s="4">
        <f t="shared" si="0"/>
        <v>150</v>
      </c>
      <c r="W29" s="4">
        <f>Area_Weights_Data!C$12*Q29+Area_Weights_Data!E$12*S29</f>
        <v>141.09956350031177</v>
      </c>
      <c r="X29" s="5">
        <v>100</v>
      </c>
      <c r="Y29" s="5">
        <v>133</v>
      </c>
      <c r="Z29" s="5">
        <v>140</v>
      </c>
      <c r="AA29" s="33"/>
      <c r="AB29" s="33"/>
      <c r="AC29" s="4">
        <f>Area_Weights_Data!C$14*X29+Area_Weights_Data!D$14*Y29+Area_Weights_Data!E$14*Z29</f>
        <v>107.82695169801107</v>
      </c>
      <c r="AD29" s="4">
        <f>Area_Weights_Data!C$15*X29+Area_Weights_Data!D$15*Y29+Area_Weights_Data!E$15*Z29</f>
        <v>136.13021296790643</v>
      </c>
      <c r="AE29" s="5">
        <v>160</v>
      </c>
      <c r="AF29" s="5"/>
      <c r="AG29" s="5">
        <v>170</v>
      </c>
      <c r="AH29" s="33"/>
      <c r="AI29" s="33"/>
      <c r="AJ29" s="4">
        <f t="shared" si="1"/>
        <v>160</v>
      </c>
      <c r="AK29" s="4">
        <f t="shared" si="2"/>
        <v>170</v>
      </c>
      <c r="AL29" s="5"/>
      <c r="AM29" s="5">
        <v>140</v>
      </c>
      <c r="AN29" s="5">
        <v>180</v>
      </c>
      <c r="AO29" s="33"/>
      <c r="AP29" s="33"/>
      <c r="AQ29" s="4">
        <f>Area_Weights_Data!D$23*AM29+Area_Weights_Data!E$23*AN29</f>
        <v>160.82658475286229</v>
      </c>
      <c r="AR29" s="4">
        <f t="shared" si="3"/>
        <v>180</v>
      </c>
      <c r="AS29" s="5">
        <v>75</v>
      </c>
      <c r="AT29" s="5">
        <v>110</v>
      </c>
      <c r="AU29" s="5">
        <v>145</v>
      </c>
      <c r="AV29" s="33"/>
      <c r="AW29" s="33"/>
      <c r="AX29" s="4">
        <f>Area_Weights_Data!$C$26*AS29+Area_Weights_Data!$D$26*AT29+Area_Weights_Data!$E$26*AU29</f>
        <v>85.291603053435097</v>
      </c>
      <c r="AY29" s="4">
        <f>Area_Weights_Data!C$27*AS29+Area_Weights_Data!D$27*AT29+Area_Weights_Data!E$27*AU29</f>
        <v>128.60631646448996</v>
      </c>
      <c r="AZ29" s="5">
        <v>100</v>
      </c>
      <c r="BA29" s="5">
        <v>137</v>
      </c>
      <c r="BB29" s="5">
        <v>155</v>
      </c>
      <c r="BC29" s="33"/>
      <c r="BD29" s="33"/>
      <c r="BE29" s="4">
        <f t="shared" si="4"/>
        <v>100</v>
      </c>
      <c r="BF29" s="4">
        <f>Area_Weights_Data!C$33*AZ29+Area_Weights_Data!D$33*BA29+Area_Weights_Data!E$33*BB29</f>
        <v>146.67392000000001</v>
      </c>
      <c r="BG29" s="5">
        <v>60</v>
      </c>
      <c r="BH29" s="5">
        <v>50</v>
      </c>
      <c r="BI29" s="5">
        <v>50</v>
      </c>
      <c r="BJ29" s="33"/>
      <c r="BK29" s="33"/>
      <c r="BL29" s="4">
        <f>Area_Weights_Data!$C$35*BG29+Area_Weights_Data!$D$35*BH29+Area_Weights_Data!$E$35*BI29</f>
        <v>58.982035928143716</v>
      </c>
      <c r="BM29" s="4">
        <f>Area_Weights_Data!$C$36*BG29+Area_Weights_Data!$D$36*BH29+Area_Weights_Data!$E$36*BI29</f>
        <v>50</v>
      </c>
      <c r="BN29">
        <v>160</v>
      </c>
      <c r="BO29">
        <v>165</v>
      </c>
      <c r="BP29" s="33"/>
      <c r="BQ29" s="33"/>
      <c r="BR29" s="5">
        <v>75</v>
      </c>
      <c r="BS29" s="5">
        <v>82</v>
      </c>
      <c r="BT29" s="5">
        <v>85</v>
      </c>
      <c r="BU29" s="33"/>
      <c r="BV29" s="33"/>
      <c r="BW29" s="4">
        <f>BR29*Area_Weights_Data!C$41+BS29*Area_Weights_Data!D$41+BT29*Area_Weights_Data!E$41</f>
        <v>75.606666666666683</v>
      </c>
      <c r="BX29" s="4">
        <f>BR29*Area_Weights_Data!C$42+BS29*Area_Weights_Data!D$42+BT29*Area_Weights_Data!E$42</f>
        <v>84.025198938992034</v>
      </c>
      <c r="BY29"/>
      <c r="BZ29" s="5">
        <v>9</v>
      </c>
      <c r="CA29" s="5">
        <v>10.5</v>
      </c>
      <c r="CB29" s="5">
        <v>19</v>
      </c>
      <c r="CC29" s="33"/>
      <c r="CD29" s="33"/>
      <c r="CE29" s="4">
        <f>Area_Weights_Data!L$5*BZ29+Area_Weights_Data!M$5*CA29+Area_Weights_Data!N$5*CB29</f>
        <v>9.7273120138288682</v>
      </c>
      <c r="CF29" s="4">
        <f>Area_Weights_Data!L$6*BZ29+Area_Weights_Data!M$6*CA29+Area_Weights_Data!N$6*CB29</f>
        <v>14.949291166848418</v>
      </c>
      <c r="CG29" s="5">
        <v>10</v>
      </c>
      <c r="CH29" s="5"/>
      <c r="CI29" s="5"/>
      <c r="CJ29" s="33"/>
      <c r="CK29" s="33"/>
      <c r="CL29" s="4"/>
      <c r="CM29" s="4"/>
      <c r="CN29" s="5">
        <v>25</v>
      </c>
      <c r="CO29" s="5">
        <v>18</v>
      </c>
      <c r="CP29" s="5">
        <v>17</v>
      </c>
      <c r="CQ29" s="33"/>
      <c r="CR29" s="33"/>
      <c r="CS29" s="4">
        <f>Area_Weights_Data!L$11*CN29+Area_Weights_Data!N$11*CP29</f>
        <v>25</v>
      </c>
      <c r="CT29" s="4">
        <f>Area_Weights_Data!L$12*CN29+Area_Weights_Data!N$12*CP29</f>
        <v>19.243093922651937</v>
      </c>
      <c r="CU29" s="5">
        <v>9.5</v>
      </c>
      <c r="CV29" s="5">
        <v>15</v>
      </c>
      <c r="CW29" s="5">
        <v>20</v>
      </c>
      <c r="CX29" s="33"/>
      <c r="CY29" s="33"/>
      <c r="CZ29" s="4">
        <f>Area_Weights_Data!L$14*CU29+Area_Weights_Data!M$14*CV29+Area_Weights_Data!N$14*CW29</f>
        <v>10.807817589576548</v>
      </c>
      <c r="DA29" s="4">
        <f>Area_Weights_Data!L$15*CU29+Area_Weights_Data!M$15*CV29+Area_Weights_Data!N$15*CW29</f>
        <v>17.386172006745355</v>
      </c>
      <c r="DB29" s="5">
        <v>8.5</v>
      </c>
      <c r="DC29" s="5"/>
      <c r="DD29" s="5">
        <v>11.5</v>
      </c>
      <c r="DE29" s="33"/>
      <c r="DF29" s="33"/>
      <c r="DG29" s="4">
        <f t="shared" si="5"/>
        <v>8.5</v>
      </c>
      <c r="DH29" s="4">
        <f t="shared" si="6"/>
        <v>11.5</v>
      </c>
      <c r="DI29" s="5"/>
      <c r="DJ29" s="5">
        <v>10.25</v>
      </c>
      <c r="DK29" s="5">
        <v>12</v>
      </c>
      <c r="DL29" s="33"/>
      <c r="DM29" s="33"/>
      <c r="DN29" s="4">
        <f>Area_Weights_Data!M$23*DJ29+Area_Weights_Data!N$23*DK29</f>
        <v>10.764705882352938</v>
      </c>
      <c r="DO29" s="4">
        <f t="shared" si="7"/>
        <v>12</v>
      </c>
      <c r="DP29" s="5">
        <v>5.75</v>
      </c>
      <c r="DQ29" s="5">
        <v>6.5</v>
      </c>
      <c r="DR29" s="5">
        <v>8.5</v>
      </c>
      <c r="DS29" s="33"/>
      <c r="DT29" s="33"/>
      <c r="DU29" s="4">
        <f>Area_Weights_Data!L$26*DP29+Area_Weights_Data!M$26*DQ29+Area_Weights_Data!N$26*DR29</f>
        <v>6.1219512195121943</v>
      </c>
      <c r="DV29" s="4">
        <f>Area_Weights_Data!L$27*DP29+Area_Weights_Data!M$27*DQ29+Area_Weights_Data!N$27*DR29</f>
        <v>7.933962264150944</v>
      </c>
      <c r="DW29" s="5">
        <v>9.5</v>
      </c>
      <c r="DX29" s="5">
        <v>12.5</v>
      </c>
      <c r="DY29" s="5">
        <v>21</v>
      </c>
      <c r="DZ29" s="33"/>
      <c r="EA29" s="33"/>
      <c r="EB29" s="4">
        <f>Area_Weights_Data!L$32*DW29+Area_Weights_Data!M$32*DX29+Area_Weights_Data!N$32*DY29</f>
        <v>9.8000000000000007</v>
      </c>
      <c r="EC29" s="4">
        <f>Area_Weights_Data!L$33*DW29+Area_Weights_Data!M$33*DX29+Area_Weights_Data!N$33*DY29</f>
        <v>15.431632653061223</v>
      </c>
      <c r="ED29" s="5">
        <v>6.25</v>
      </c>
      <c r="EE29" s="5">
        <v>6</v>
      </c>
      <c r="EF29" s="5">
        <v>6</v>
      </c>
      <c r="EG29" s="33"/>
      <c r="EH29" s="33"/>
      <c r="EI29" s="4">
        <f>Area_Weights_Data!$L$35*ED29+Area_Weights_Data!$M$35*EE29+Area_Weights_Data!$N$35*EF29</f>
        <v>6.2321428571428577</v>
      </c>
      <c r="EJ29" s="4">
        <f>Area_Weights_Data!$L$36*ED29+Area_Weights_Data!$M$36*EE29+Area_Weights_Data!$N$36*EF29</f>
        <v>5.9999999999999991</v>
      </c>
      <c r="EK29">
        <v>9</v>
      </c>
      <c r="EL29">
        <v>9.5</v>
      </c>
      <c r="EM29" s="33"/>
      <c r="EN29" s="34"/>
      <c r="EO29" s="5">
        <v>6</v>
      </c>
      <c r="EP29" s="5">
        <v>7</v>
      </c>
      <c r="EQ29" s="5">
        <v>7</v>
      </c>
      <c r="ER29" s="33"/>
      <c r="ES29" s="34"/>
      <c r="ET29" s="4">
        <f>Area_Weights_Data!L$41*EO29+Area_Weights_Data!M$41*EP29+Area_Weights_Data!N$41*EQ29</f>
        <v>6.2765957446808525</v>
      </c>
      <c r="EU29" s="4">
        <f>Area_Weights_Data!L$42*EO29+Area_Weights_Data!M$42*EP29+Area_Weights_Data!N$42*EQ29</f>
        <v>7.0000000000000018</v>
      </c>
    </row>
    <row r="30" spans="1:151" x14ac:dyDescent="0.25">
      <c r="A30" s="1">
        <v>1979</v>
      </c>
      <c r="B30" s="1">
        <v>1</v>
      </c>
      <c r="C30" s="5">
        <v>111</v>
      </c>
      <c r="D30" s="5">
        <v>155</v>
      </c>
      <c r="E30" s="5">
        <v>165</v>
      </c>
      <c r="F30" s="33"/>
      <c r="G30" s="33"/>
      <c r="H30" s="4">
        <f>Area_Weights_Data!C$5*C30+Area_Weights_Data!D$5*D30+Area_Weights_Data!E$5*E30</f>
        <v>132.86602944577203</v>
      </c>
      <c r="I30" s="4">
        <f>Area_Weights_Data!C$6*C30+Area_Weights_Data!D$6*D30+Area_Weights_Data!E$6*E30</f>
        <v>160.48817719245733</v>
      </c>
      <c r="J30" s="5">
        <v>190</v>
      </c>
      <c r="K30" s="5"/>
      <c r="L30" s="5"/>
      <c r="M30" s="33"/>
      <c r="N30" s="33"/>
      <c r="O30" s="4"/>
      <c r="P30" s="4"/>
      <c r="Q30" s="5">
        <v>155</v>
      </c>
      <c r="R30" s="5">
        <v>130</v>
      </c>
      <c r="S30" s="5">
        <v>150</v>
      </c>
      <c r="T30" s="33"/>
      <c r="U30" s="33"/>
      <c r="V30" s="4">
        <f t="shared" si="0"/>
        <v>155</v>
      </c>
      <c r="W30" s="4">
        <f>Area_Weights_Data!C$12*Q30+Area_Weights_Data!E$12*S30</f>
        <v>150.54978175015589</v>
      </c>
      <c r="X30" s="5">
        <v>100</v>
      </c>
      <c r="Y30" s="5">
        <v>135</v>
      </c>
      <c r="Z30" s="5">
        <v>150</v>
      </c>
      <c r="AA30" s="33"/>
      <c r="AB30" s="33"/>
      <c r="AC30" s="4">
        <f>Area_Weights_Data!C$14*X30+Area_Weights_Data!D$14*Y30+Area_Weights_Data!E$14*Z30</f>
        <v>108.30131240698145</v>
      </c>
      <c r="AD30" s="4">
        <f>Area_Weights_Data!C$15*X30+Area_Weights_Data!D$15*Y30+Area_Weights_Data!E$15*Z30</f>
        <v>141.70759921694244</v>
      </c>
      <c r="AE30" s="5">
        <v>169</v>
      </c>
      <c r="AF30" s="5"/>
      <c r="AG30" s="5">
        <v>190</v>
      </c>
      <c r="AH30" s="33"/>
      <c r="AI30" s="33"/>
      <c r="AJ30" s="4">
        <f t="shared" si="1"/>
        <v>169</v>
      </c>
      <c r="AK30" s="4">
        <f t="shared" si="2"/>
        <v>190</v>
      </c>
      <c r="AL30" s="5"/>
      <c r="AM30" s="5">
        <v>150</v>
      </c>
      <c r="AN30" s="5">
        <v>190</v>
      </c>
      <c r="AO30" s="33"/>
      <c r="AP30" s="33"/>
      <c r="AQ30" s="4">
        <f>Area_Weights_Data!D$23*AM30+Area_Weights_Data!E$23*AN30</f>
        <v>170.81262217257745</v>
      </c>
      <c r="AR30" s="4">
        <f t="shared" si="3"/>
        <v>190</v>
      </c>
      <c r="AS30" s="5">
        <v>80</v>
      </c>
      <c r="AT30" s="5">
        <v>110</v>
      </c>
      <c r="AU30" s="5">
        <v>145</v>
      </c>
      <c r="AV30" s="33"/>
      <c r="AW30" s="33"/>
      <c r="AX30" s="4">
        <f>Area_Weights_Data!$C$26*AS30+Area_Weights_Data!$D$26*AT30+Area_Weights_Data!$E$26*AU30</f>
        <v>88.82137404580152</v>
      </c>
      <c r="AY30" s="4">
        <f>Area_Weights_Data!C$27*AS30+Area_Weights_Data!D$27*AT30+Area_Weights_Data!E$27*AU30</f>
        <v>128.60631646448996</v>
      </c>
      <c r="AZ30" s="5">
        <v>100</v>
      </c>
      <c r="BA30" s="5">
        <v>138</v>
      </c>
      <c r="BB30" s="5">
        <v>157</v>
      </c>
      <c r="BC30" s="33"/>
      <c r="BD30" s="33"/>
      <c r="BE30" s="4">
        <f t="shared" si="4"/>
        <v>100</v>
      </c>
      <c r="BF30" s="4">
        <f>Area_Weights_Data!C$33*AZ30+Area_Weights_Data!D$33*BA30+Area_Weights_Data!E$33*BB30</f>
        <v>148.21135999999998</v>
      </c>
      <c r="BG30" s="5">
        <v>60</v>
      </c>
      <c r="BH30" s="5">
        <v>50</v>
      </c>
      <c r="BI30" s="5">
        <v>50</v>
      </c>
      <c r="BJ30" s="33"/>
      <c r="BK30" s="33"/>
      <c r="BL30" s="4">
        <f>Area_Weights_Data!$C$35*BG30+Area_Weights_Data!$D$35*BH30+Area_Weights_Data!$E$35*BI30</f>
        <v>58.982035928143716</v>
      </c>
      <c r="BM30" s="4">
        <f>Area_Weights_Data!$C$36*BG30+Area_Weights_Data!$D$36*BH30+Area_Weights_Data!$E$36*BI30</f>
        <v>50</v>
      </c>
      <c r="BN30">
        <v>170</v>
      </c>
      <c r="BO30">
        <v>180</v>
      </c>
      <c r="BP30" s="33"/>
      <c r="BQ30" s="33"/>
      <c r="BR30" s="5">
        <v>75</v>
      </c>
      <c r="BS30" s="5">
        <v>82</v>
      </c>
      <c r="BT30" s="5">
        <v>87</v>
      </c>
      <c r="BU30" s="33"/>
      <c r="BV30" s="33"/>
      <c r="BW30" s="4">
        <f>BR30*Area_Weights_Data!C$41+BS30*Area_Weights_Data!D$41+BT30*Area_Weights_Data!E$41</f>
        <v>75.606666666666683</v>
      </c>
      <c r="BX30" s="4">
        <f>BR30*Area_Weights_Data!C$42+BS30*Area_Weights_Data!D$42+BT30*Area_Weights_Data!E$42</f>
        <v>85.375331564986723</v>
      </c>
      <c r="BY30"/>
      <c r="BZ30" s="5">
        <v>9</v>
      </c>
      <c r="CA30" s="5">
        <v>10.5</v>
      </c>
      <c r="CB30" s="5">
        <v>19</v>
      </c>
      <c r="CC30" s="33"/>
      <c r="CD30" s="33"/>
      <c r="CE30" s="4">
        <f>Area_Weights_Data!L$5*BZ30+Area_Weights_Data!M$5*CA30+Area_Weights_Data!N$5*CB30</f>
        <v>9.7273120138288682</v>
      </c>
      <c r="CF30" s="4">
        <f>Area_Weights_Data!L$6*BZ30+Area_Weights_Data!M$6*CA30+Area_Weights_Data!N$6*CB30</f>
        <v>14.949291166848418</v>
      </c>
      <c r="CG30" s="5">
        <v>10</v>
      </c>
      <c r="CH30" s="5"/>
      <c r="CI30" s="5"/>
      <c r="CJ30" s="33"/>
      <c r="CK30" s="33"/>
      <c r="CL30" s="4"/>
      <c r="CM30" s="4"/>
      <c r="CN30" s="5">
        <v>25</v>
      </c>
      <c r="CO30" s="5">
        <v>18</v>
      </c>
      <c r="CP30" s="5">
        <v>20</v>
      </c>
      <c r="CQ30" s="33"/>
      <c r="CR30" s="33"/>
      <c r="CS30" s="4">
        <f>Area_Weights_Data!L$11*CN30+Area_Weights_Data!N$11*CP30</f>
        <v>25</v>
      </c>
      <c r="CT30" s="4">
        <f>Area_Weights_Data!L$12*CN30+Area_Weights_Data!N$12*CP30</f>
        <v>21.401933701657462</v>
      </c>
      <c r="CU30" s="5">
        <v>9.5</v>
      </c>
      <c r="CV30" s="5">
        <v>15</v>
      </c>
      <c r="CW30" s="5">
        <v>20</v>
      </c>
      <c r="CX30" s="33"/>
      <c r="CY30" s="33"/>
      <c r="CZ30" s="4">
        <f>Area_Weights_Data!L$14*CU30+Area_Weights_Data!M$14*CV30+Area_Weights_Data!N$14*CW30</f>
        <v>10.807817589576548</v>
      </c>
      <c r="DA30" s="4">
        <f>Area_Weights_Data!L$15*CU30+Area_Weights_Data!M$15*CV30+Area_Weights_Data!N$15*CW30</f>
        <v>17.386172006745355</v>
      </c>
      <c r="DB30" s="5">
        <v>8.5</v>
      </c>
      <c r="DC30" s="5"/>
      <c r="DD30" s="5">
        <v>11.5</v>
      </c>
      <c r="DE30" s="33"/>
      <c r="DF30" s="33"/>
      <c r="DG30" s="4">
        <f t="shared" si="5"/>
        <v>8.5</v>
      </c>
      <c r="DH30" s="4">
        <f t="shared" si="6"/>
        <v>11.5</v>
      </c>
      <c r="DI30" s="5"/>
      <c r="DJ30" s="5">
        <v>10.25</v>
      </c>
      <c r="DK30" s="5">
        <v>12</v>
      </c>
      <c r="DL30" s="33"/>
      <c r="DM30" s="33"/>
      <c r="DN30" s="4">
        <f>Area_Weights_Data!M$23*DJ30+Area_Weights_Data!N$23*DK30</f>
        <v>10.764705882352938</v>
      </c>
      <c r="DO30" s="4">
        <f t="shared" si="7"/>
        <v>12</v>
      </c>
      <c r="DP30" s="5">
        <v>5.75</v>
      </c>
      <c r="DQ30" s="5">
        <v>6.5</v>
      </c>
      <c r="DR30" s="5">
        <v>7.5</v>
      </c>
      <c r="DS30" s="33"/>
      <c r="DT30" s="33"/>
      <c r="DU30" s="4">
        <f>Area_Weights_Data!L$26*DP30+Area_Weights_Data!M$26*DQ30+Area_Weights_Data!N$26*DR30</f>
        <v>6.1219512195121943</v>
      </c>
      <c r="DV30" s="4">
        <f>Area_Weights_Data!L$27*DP30+Area_Weights_Data!M$27*DQ30+Area_Weights_Data!N$27*DR30</f>
        <v>7.2169811320754729</v>
      </c>
      <c r="DW30" s="5">
        <v>9.5</v>
      </c>
      <c r="DX30" s="5">
        <v>12</v>
      </c>
      <c r="DY30" s="5">
        <v>20.25</v>
      </c>
      <c r="DZ30" s="33"/>
      <c r="EA30" s="33"/>
      <c r="EB30" s="4">
        <f>Area_Weights_Data!L$32*DW30+Area_Weights_Data!M$32*DX30+Area_Weights_Data!N$32*DY30</f>
        <v>9.75</v>
      </c>
      <c r="EC30" s="4">
        <f>Area_Weights_Data!L$33*DW30+Area_Weights_Data!M$33*DX30+Area_Weights_Data!N$33*DY30</f>
        <v>14.845408163265304</v>
      </c>
      <c r="ED30" s="5">
        <v>6.25</v>
      </c>
      <c r="EE30" s="5">
        <v>6</v>
      </c>
      <c r="EF30" s="5">
        <v>6</v>
      </c>
      <c r="EG30" s="33"/>
      <c r="EH30" s="33"/>
      <c r="EI30" s="4">
        <f>Area_Weights_Data!$L$35*ED30+Area_Weights_Data!$M$35*EE30+Area_Weights_Data!$N$35*EF30</f>
        <v>6.2321428571428577</v>
      </c>
      <c r="EJ30" s="4">
        <f>Area_Weights_Data!$L$36*ED30+Area_Weights_Data!$M$36*EE30+Area_Weights_Data!$N$36*EF30</f>
        <v>5.9999999999999991</v>
      </c>
      <c r="EK30">
        <v>9</v>
      </c>
      <c r="EL30">
        <v>9.5</v>
      </c>
      <c r="EM30" s="33"/>
      <c r="EN30" s="34"/>
      <c r="EO30" s="5">
        <v>6</v>
      </c>
      <c r="EP30" s="5">
        <v>7</v>
      </c>
      <c r="EQ30" s="5">
        <v>7</v>
      </c>
      <c r="ER30" s="33"/>
      <c r="ES30" s="34"/>
      <c r="ET30" s="4">
        <f>Area_Weights_Data!L$41*EO30+Area_Weights_Data!M$41*EP30+Area_Weights_Data!N$41*EQ30</f>
        <v>6.2765957446808525</v>
      </c>
      <c r="EU30" s="4">
        <f>Area_Weights_Data!L$42*EO30+Area_Weights_Data!M$42*EP30+Area_Weights_Data!N$42*EQ30</f>
        <v>7.0000000000000018</v>
      </c>
    </row>
    <row r="31" spans="1:151" x14ac:dyDescent="0.25">
      <c r="A31" s="1">
        <v>1979</v>
      </c>
      <c r="B31" s="1">
        <v>2</v>
      </c>
      <c r="C31" s="5">
        <v>125</v>
      </c>
      <c r="D31" s="5">
        <v>162</v>
      </c>
      <c r="E31" s="5">
        <v>175</v>
      </c>
      <c r="F31" s="33"/>
      <c r="G31" s="33"/>
      <c r="H31" s="4">
        <f>Area_Weights_Data!C$5*C31+Area_Weights_Data!D$5*D31+Area_Weights_Data!E$5*E31</f>
        <v>143.38734294303555</v>
      </c>
      <c r="I31" s="4">
        <f>Area_Weights_Data!C$6*C31+Area_Weights_Data!D$6*D31+Area_Weights_Data!E$6*E31</f>
        <v>169.13463035019453</v>
      </c>
      <c r="J31" s="5">
        <v>195</v>
      </c>
      <c r="K31" s="5"/>
      <c r="L31" s="5"/>
      <c r="M31" s="33"/>
      <c r="N31" s="33"/>
      <c r="O31" s="4"/>
      <c r="P31" s="4"/>
      <c r="Q31" s="5">
        <v>170</v>
      </c>
      <c r="R31" s="5">
        <v>145</v>
      </c>
      <c r="S31" s="5">
        <v>155</v>
      </c>
      <c r="T31" s="33"/>
      <c r="U31" s="33"/>
      <c r="V31" s="4">
        <f t="shared" si="0"/>
        <v>170</v>
      </c>
      <c r="W31" s="4">
        <f>Area_Weights_Data!C$12*Q31+Area_Weights_Data!E$12*S31</f>
        <v>156.64934525046769</v>
      </c>
      <c r="X31" s="5">
        <v>102</v>
      </c>
      <c r="Y31" s="5">
        <v>135</v>
      </c>
      <c r="Z31" s="5">
        <v>160</v>
      </c>
      <c r="AA31" s="33"/>
      <c r="AB31" s="33"/>
      <c r="AC31" s="4">
        <f>Area_Weights_Data!C$14*X31+Area_Weights_Data!D$14*Y31+Area_Weights_Data!E$14*Z31</f>
        <v>109.82695169801107</v>
      </c>
      <c r="AD31" s="4">
        <f>Area_Weights_Data!C$15*X31+Area_Weights_Data!D$15*Y31+Area_Weights_Data!E$15*Z31</f>
        <v>146.17933202823747</v>
      </c>
      <c r="AE31" s="5">
        <v>192</v>
      </c>
      <c r="AF31" s="5"/>
      <c r="AG31" s="5">
        <v>197</v>
      </c>
      <c r="AH31" s="33"/>
      <c r="AI31" s="33"/>
      <c r="AJ31" s="4">
        <f t="shared" si="1"/>
        <v>192</v>
      </c>
      <c r="AK31" s="4">
        <f t="shared" si="2"/>
        <v>197</v>
      </c>
      <c r="AL31" s="5"/>
      <c r="AM31" s="5">
        <v>160</v>
      </c>
      <c r="AN31" s="5">
        <v>195</v>
      </c>
      <c r="AO31" s="33"/>
      <c r="AP31" s="33"/>
      <c r="AQ31" s="4">
        <f>Area_Weights_Data!D$23*AM31+Area_Weights_Data!E$23*AN31</f>
        <v>178.17090198268636</v>
      </c>
      <c r="AR31" s="4">
        <f t="shared" si="3"/>
        <v>195</v>
      </c>
      <c r="AS31" s="5">
        <v>85</v>
      </c>
      <c r="AT31" s="5">
        <v>120</v>
      </c>
      <c r="AU31" s="5">
        <v>155</v>
      </c>
      <c r="AV31" s="33"/>
      <c r="AW31" s="33"/>
      <c r="AX31" s="4">
        <f>Area_Weights_Data!$C$26*AS31+Area_Weights_Data!$D$26*AT31+Area_Weights_Data!$E$26*AU31</f>
        <v>95.291603053435097</v>
      </c>
      <c r="AY31" s="4">
        <f>Area_Weights_Data!C$27*AS31+Area_Weights_Data!D$27*AT31+Area_Weights_Data!E$27*AU31</f>
        <v>138.60631646448996</v>
      </c>
      <c r="AZ31" s="5">
        <v>110</v>
      </c>
      <c r="BA31" s="5">
        <v>145</v>
      </c>
      <c r="BB31" s="5">
        <v>170</v>
      </c>
      <c r="BC31" s="33"/>
      <c r="BD31" s="33"/>
      <c r="BE31" s="4">
        <f t="shared" si="4"/>
        <v>110</v>
      </c>
      <c r="BF31" s="4">
        <f>Area_Weights_Data!C$33*AZ31+Area_Weights_Data!D$33*BA31+Area_Weights_Data!E$33*BB31</f>
        <v>158.43599999999998</v>
      </c>
      <c r="BG31" s="5">
        <v>60</v>
      </c>
      <c r="BH31" s="5">
        <v>55</v>
      </c>
      <c r="BI31" s="5">
        <v>50</v>
      </c>
      <c r="BJ31" s="33"/>
      <c r="BK31" s="33"/>
      <c r="BL31" s="4">
        <f>Area_Weights_Data!$C$35*BG31+Area_Weights_Data!$D$35*BH31+Area_Weights_Data!$E$35*BI31</f>
        <v>59.491017964071858</v>
      </c>
      <c r="BM31" s="4">
        <f>Area_Weights_Data!$C$36*BG31+Area_Weights_Data!$D$36*BH31+Area_Weights_Data!$E$36*BI31</f>
        <v>53.251028806584358</v>
      </c>
      <c r="BN31">
        <v>175</v>
      </c>
      <c r="BO31">
        <v>185</v>
      </c>
      <c r="BP31" s="33"/>
      <c r="BQ31" s="33"/>
      <c r="BR31" s="5">
        <v>80</v>
      </c>
      <c r="BS31" s="5">
        <v>90</v>
      </c>
      <c r="BT31" s="5">
        <v>100</v>
      </c>
      <c r="BU31" s="33"/>
      <c r="BV31" s="33"/>
      <c r="BW31" s="4">
        <f>BR31*Area_Weights_Data!C$41+BS31*Area_Weights_Data!D$41+BT31*Area_Weights_Data!E$41</f>
        <v>80.866666666666674</v>
      </c>
      <c r="BX31" s="4">
        <f>BR31*Area_Weights_Data!C$42+BS31*Area_Weights_Data!D$42+BT31*Area_Weights_Data!E$42</f>
        <v>96.750663129973475</v>
      </c>
      <c r="BY31"/>
      <c r="BZ31" s="5">
        <v>9</v>
      </c>
      <c r="CA31" s="5">
        <v>10.5</v>
      </c>
      <c r="CB31" s="5">
        <v>19</v>
      </c>
      <c r="CC31" s="33"/>
      <c r="CD31" s="33"/>
      <c r="CE31" s="4">
        <f>Area_Weights_Data!L$5*BZ31+Area_Weights_Data!M$5*CA31+Area_Weights_Data!N$5*CB31</f>
        <v>9.7273120138288682</v>
      </c>
      <c r="CF31" s="4">
        <f>Area_Weights_Data!L$6*BZ31+Area_Weights_Data!M$6*CA31+Area_Weights_Data!N$6*CB31</f>
        <v>14.949291166848418</v>
      </c>
      <c r="CG31" s="5">
        <v>10</v>
      </c>
      <c r="CH31" s="5"/>
      <c r="CI31" s="5"/>
      <c r="CJ31" s="33"/>
      <c r="CK31" s="33"/>
      <c r="CL31" s="4"/>
      <c r="CM31" s="4"/>
      <c r="CN31" s="5">
        <v>23</v>
      </c>
      <c r="CO31" s="5">
        <v>17</v>
      </c>
      <c r="CP31" s="5">
        <v>18</v>
      </c>
      <c r="CQ31" s="33"/>
      <c r="CR31" s="33"/>
      <c r="CS31" s="4">
        <f>Area_Weights_Data!L$11*CN31+Area_Weights_Data!N$11*CP31</f>
        <v>23</v>
      </c>
      <c r="CT31" s="4">
        <f>Area_Weights_Data!L$12*CN31+Area_Weights_Data!N$12*CP31</f>
        <v>19.401933701657462</v>
      </c>
      <c r="CU31" s="5">
        <v>9</v>
      </c>
      <c r="CV31" s="5">
        <v>12</v>
      </c>
      <c r="CW31" s="5">
        <v>20</v>
      </c>
      <c r="CX31" s="33"/>
      <c r="CY31" s="33"/>
      <c r="CZ31" s="4">
        <f>Area_Weights_Data!L$14*CU31+Area_Weights_Data!M$14*CV31+Area_Weights_Data!N$14*CW31</f>
        <v>9.7133550488599347</v>
      </c>
      <c r="DA31" s="4">
        <f>Area_Weights_Data!L$15*CU31+Area_Weights_Data!M$15*CV31+Area_Weights_Data!N$15*CW31</f>
        <v>15.817875210792575</v>
      </c>
      <c r="DB31" s="5">
        <v>8.5</v>
      </c>
      <c r="DC31" s="5"/>
      <c r="DD31" s="5">
        <v>10.5</v>
      </c>
      <c r="DE31" s="33"/>
      <c r="DF31" s="33"/>
      <c r="DG31" s="4">
        <f t="shared" si="5"/>
        <v>8.5</v>
      </c>
      <c r="DH31" s="4">
        <f t="shared" si="6"/>
        <v>10.5</v>
      </c>
      <c r="DI31" s="5"/>
      <c r="DJ31" s="5">
        <v>10.25</v>
      </c>
      <c r="DK31" s="5">
        <v>12</v>
      </c>
      <c r="DL31" s="33"/>
      <c r="DM31" s="33"/>
      <c r="DN31" s="4">
        <f>Area_Weights_Data!M$23*DJ31+Area_Weights_Data!N$23*DK31</f>
        <v>10.764705882352938</v>
      </c>
      <c r="DO31" s="4">
        <f t="shared" si="7"/>
        <v>12</v>
      </c>
      <c r="DP31" s="5">
        <v>6</v>
      </c>
      <c r="DQ31" s="5">
        <v>6.75</v>
      </c>
      <c r="DR31" s="5">
        <v>8</v>
      </c>
      <c r="DS31" s="33"/>
      <c r="DT31" s="33"/>
      <c r="DU31" s="4">
        <f>Area_Weights_Data!L$26*DP31+Area_Weights_Data!M$26*DQ31+Area_Weights_Data!N$26*DR31</f>
        <v>6.3719512195121943</v>
      </c>
      <c r="DV31" s="4">
        <f>Area_Weights_Data!L$27*DP31+Area_Weights_Data!M$27*DQ31+Area_Weights_Data!N$27*DR31</f>
        <v>7.6462264150943406</v>
      </c>
      <c r="DW31" s="5">
        <v>9.5</v>
      </c>
      <c r="DX31" s="5">
        <v>11.75</v>
      </c>
      <c r="DY31" s="5">
        <v>20</v>
      </c>
      <c r="DZ31" s="33"/>
      <c r="EA31" s="33"/>
      <c r="EB31" s="4">
        <f>Area_Weights_Data!L$32*DW31+Area_Weights_Data!M$32*DX31+Area_Weights_Data!N$32*DY31</f>
        <v>9.7250000000000014</v>
      </c>
      <c r="EC31" s="4">
        <f>Area_Weights_Data!L$33*DW31+Area_Weights_Data!M$33*DX31+Area_Weights_Data!N$33*DY31</f>
        <v>14.595408163265304</v>
      </c>
      <c r="ED31" s="5">
        <v>6.25</v>
      </c>
      <c r="EE31" s="5">
        <v>6</v>
      </c>
      <c r="EF31" s="5">
        <v>6</v>
      </c>
      <c r="EG31" s="33"/>
      <c r="EH31" s="33"/>
      <c r="EI31" s="4">
        <f>Area_Weights_Data!$L$35*ED31+Area_Weights_Data!$M$35*EE31+Area_Weights_Data!$N$35*EF31</f>
        <v>6.2321428571428577</v>
      </c>
      <c r="EJ31" s="4">
        <f>Area_Weights_Data!$L$36*ED31+Area_Weights_Data!$M$36*EE31+Area_Weights_Data!$N$36*EF31</f>
        <v>5.9999999999999991</v>
      </c>
      <c r="EK31">
        <v>9</v>
      </c>
      <c r="EL31">
        <v>9.5</v>
      </c>
      <c r="EM31" s="33"/>
      <c r="EN31" s="34"/>
      <c r="EO31" s="5">
        <v>6</v>
      </c>
      <c r="EP31" s="5">
        <v>7</v>
      </c>
      <c r="EQ31" s="5">
        <v>7</v>
      </c>
      <c r="ER31" s="33"/>
      <c r="ES31" s="34"/>
      <c r="ET31" s="4">
        <f>Area_Weights_Data!L$41*EO31+Area_Weights_Data!M$41*EP31+Area_Weights_Data!N$41*EQ31</f>
        <v>6.2765957446808525</v>
      </c>
      <c r="EU31" s="4">
        <f>Area_Weights_Data!L$42*EO31+Area_Weights_Data!M$42*EP31+Area_Weights_Data!N$42*EQ31</f>
        <v>7.0000000000000018</v>
      </c>
    </row>
    <row r="32" spans="1:151" x14ac:dyDescent="0.25">
      <c r="A32" s="1">
        <v>1979</v>
      </c>
      <c r="B32" s="1">
        <v>3</v>
      </c>
      <c r="C32" s="5">
        <v>140</v>
      </c>
      <c r="D32" s="5">
        <v>165</v>
      </c>
      <c r="E32" s="5">
        <v>175</v>
      </c>
      <c r="F32" s="33"/>
      <c r="G32" s="33"/>
      <c r="H32" s="4">
        <f>Area_Weights_Data!C$5*C32+Area_Weights_Data!D$5*D32+Area_Weights_Data!E$5*E32</f>
        <v>152.42388036691594</v>
      </c>
      <c r="I32" s="4">
        <f>Area_Weights_Data!C$6*C32+Area_Weights_Data!D$6*D32+Area_Weights_Data!E$6*E32</f>
        <v>170.48817719245733</v>
      </c>
      <c r="J32" s="5">
        <v>190</v>
      </c>
      <c r="K32" s="5"/>
      <c r="L32" s="5"/>
      <c r="M32" s="33"/>
      <c r="N32" s="33"/>
      <c r="O32" s="4"/>
      <c r="P32" s="4"/>
      <c r="Q32" s="5">
        <v>161</v>
      </c>
      <c r="R32" s="5">
        <v>130</v>
      </c>
      <c r="S32" s="5">
        <v>150</v>
      </c>
      <c r="T32" s="33"/>
      <c r="U32" s="33"/>
      <c r="V32" s="4">
        <f t="shared" si="0"/>
        <v>161</v>
      </c>
      <c r="W32" s="4">
        <f>Area_Weights_Data!C$12*Q32+Area_Weights_Data!E$12*S32</f>
        <v>151.20951985034296</v>
      </c>
      <c r="X32" s="5">
        <v>100</v>
      </c>
      <c r="Y32" s="5">
        <v>136</v>
      </c>
      <c r="Z32" s="5">
        <v>155</v>
      </c>
      <c r="AA32" s="33"/>
      <c r="AB32" s="33"/>
      <c r="AC32" s="4">
        <f>Area_Weights_Data!C$14*X32+Area_Weights_Data!D$14*Y32+Area_Weights_Data!E$14*Z32</f>
        <v>108.53849276146664</v>
      </c>
      <c r="AD32" s="4">
        <f>Area_Weights_Data!C$15*X32+Area_Weights_Data!D$15*Y32+Area_Weights_Data!E$15*Z32</f>
        <v>144.49629234146045</v>
      </c>
      <c r="AE32" s="5">
        <v>178</v>
      </c>
      <c r="AF32" s="5"/>
      <c r="AG32" s="5">
        <v>188</v>
      </c>
      <c r="AH32" s="33"/>
      <c r="AI32" s="33"/>
      <c r="AJ32" s="4">
        <f t="shared" si="1"/>
        <v>178</v>
      </c>
      <c r="AK32" s="4">
        <f t="shared" si="2"/>
        <v>188</v>
      </c>
      <c r="AL32" s="5"/>
      <c r="AM32" s="5">
        <v>160</v>
      </c>
      <c r="AN32" s="5">
        <v>170</v>
      </c>
      <c r="AO32" s="33"/>
      <c r="AP32" s="33"/>
      <c r="AQ32" s="4">
        <f>Area_Weights_Data!D$23*AM32+Area_Weights_Data!E$23*AN32</f>
        <v>165.03211393465511</v>
      </c>
      <c r="AR32" s="4">
        <f t="shared" si="3"/>
        <v>170</v>
      </c>
      <c r="AS32" s="5">
        <v>85</v>
      </c>
      <c r="AT32" s="5">
        <v>120</v>
      </c>
      <c r="AU32" s="5">
        <v>155</v>
      </c>
      <c r="AV32" s="33"/>
      <c r="AW32" s="33"/>
      <c r="AX32" s="4">
        <f>Area_Weights_Data!$C$26*AS32+Area_Weights_Data!$D$26*AT32+Area_Weights_Data!$E$26*AU32</f>
        <v>95.291603053435097</v>
      </c>
      <c r="AY32" s="4">
        <f>Area_Weights_Data!C$27*AS32+Area_Weights_Data!D$27*AT32+Area_Weights_Data!E$27*AU32</f>
        <v>138.60631646448996</v>
      </c>
      <c r="AZ32" s="5">
        <v>110</v>
      </c>
      <c r="BA32" s="5">
        <v>145</v>
      </c>
      <c r="BB32" s="5">
        <v>170</v>
      </c>
      <c r="BC32" s="33"/>
      <c r="BD32" s="33"/>
      <c r="BE32" s="4">
        <f t="shared" si="4"/>
        <v>110</v>
      </c>
      <c r="BF32" s="4">
        <f>Area_Weights_Data!C$33*AZ32+Area_Weights_Data!D$33*BA32+Area_Weights_Data!E$33*BB32</f>
        <v>158.43599999999998</v>
      </c>
      <c r="BG32" s="5">
        <v>62</v>
      </c>
      <c r="BH32" s="5">
        <v>55</v>
      </c>
      <c r="BI32" s="5">
        <v>50</v>
      </c>
      <c r="BJ32" s="33"/>
      <c r="BK32" s="33"/>
      <c r="BL32" s="4">
        <f>Area_Weights_Data!$C$35*BG32+Area_Weights_Data!$D$35*BH32+Area_Weights_Data!$E$35*BI32</f>
        <v>61.287425149700596</v>
      </c>
      <c r="BM32" s="4">
        <f>Area_Weights_Data!$C$36*BG32+Area_Weights_Data!$D$36*BH32+Area_Weights_Data!$E$36*BI32</f>
        <v>53.251028806584358</v>
      </c>
      <c r="BN32">
        <v>178</v>
      </c>
      <c r="BO32">
        <v>185</v>
      </c>
      <c r="BP32" s="33"/>
      <c r="BQ32" s="33"/>
      <c r="BR32" s="5">
        <v>78</v>
      </c>
      <c r="BS32" s="5">
        <v>84</v>
      </c>
      <c r="BT32" s="5">
        <v>87</v>
      </c>
      <c r="BU32" s="33"/>
      <c r="BV32" s="33"/>
      <c r="BW32" s="4">
        <f>BR32*Area_Weights_Data!C$41+BS32*Area_Weights_Data!D$41+BT32*Area_Weights_Data!E$41</f>
        <v>78.52000000000001</v>
      </c>
      <c r="BX32" s="4">
        <f>BR32*Area_Weights_Data!C$42+BS32*Area_Weights_Data!D$42+BT32*Area_Weights_Data!E$42</f>
        <v>86.025198938992034</v>
      </c>
      <c r="BY32"/>
      <c r="BZ32" s="5">
        <v>9</v>
      </c>
      <c r="CA32" s="5">
        <v>10.5</v>
      </c>
      <c r="CB32" s="5">
        <v>19</v>
      </c>
      <c r="CC32" s="33"/>
      <c r="CD32" s="33"/>
      <c r="CE32" s="4">
        <f>Area_Weights_Data!L$5*BZ32+Area_Weights_Data!M$5*CA32+Area_Weights_Data!N$5*CB32</f>
        <v>9.7273120138288682</v>
      </c>
      <c r="CF32" s="4">
        <f>Area_Weights_Data!L$6*BZ32+Area_Weights_Data!M$6*CA32+Area_Weights_Data!N$6*CB32</f>
        <v>14.949291166848418</v>
      </c>
      <c r="CG32" s="5">
        <v>9.5</v>
      </c>
      <c r="CH32" s="5"/>
      <c r="CI32" s="5"/>
      <c r="CJ32" s="33"/>
      <c r="CK32" s="33"/>
      <c r="CL32" s="4"/>
      <c r="CM32" s="4"/>
      <c r="CN32" s="5">
        <v>23</v>
      </c>
      <c r="CO32" s="5">
        <v>17</v>
      </c>
      <c r="CP32" s="5">
        <v>18</v>
      </c>
      <c r="CQ32" s="33"/>
      <c r="CR32" s="33"/>
      <c r="CS32" s="4">
        <f>Area_Weights_Data!L$11*CN32+Area_Weights_Data!N$11*CP32</f>
        <v>23</v>
      </c>
      <c r="CT32" s="4">
        <f>Area_Weights_Data!L$12*CN32+Area_Weights_Data!N$12*CP32</f>
        <v>19.401933701657462</v>
      </c>
      <c r="CU32" s="5">
        <v>9</v>
      </c>
      <c r="CV32" s="5">
        <v>14</v>
      </c>
      <c r="CW32" s="5">
        <v>21</v>
      </c>
      <c r="CX32" s="33"/>
      <c r="CY32" s="33"/>
      <c r="CZ32" s="4">
        <f>Area_Weights_Data!L$14*CU32+Area_Weights_Data!M$14*CV32+Area_Weights_Data!N$14*CW32</f>
        <v>10.188925081433226</v>
      </c>
      <c r="DA32" s="4">
        <f>Area_Weights_Data!L$15*CU32+Area_Weights_Data!M$15*CV32+Area_Weights_Data!N$15*CW32</f>
        <v>17.340640809443499</v>
      </c>
      <c r="DB32" s="5">
        <v>8</v>
      </c>
      <c r="DC32" s="5"/>
      <c r="DD32" s="5">
        <v>9</v>
      </c>
      <c r="DE32" s="33"/>
      <c r="DF32" s="33"/>
      <c r="DG32" s="4">
        <f t="shared" si="5"/>
        <v>8</v>
      </c>
      <c r="DH32" s="4">
        <f t="shared" si="6"/>
        <v>9</v>
      </c>
      <c r="DI32" s="5"/>
      <c r="DJ32" s="5">
        <v>9.75</v>
      </c>
      <c r="DK32" s="5">
        <v>11.5</v>
      </c>
      <c r="DL32" s="33"/>
      <c r="DM32" s="33"/>
      <c r="DN32" s="4">
        <f>Area_Weights_Data!M$23*DJ32+Area_Weights_Data!N$23*DK32</f>
        <v>10.264705882352938</v>
      </c>
      <c r="DO32" s="4">
        <f t="shared" si="7"/>
        <v>11.5</v>
      </c>
      <c r="DP32" s="5">
        <v>6</v>
      </c>
      <c r="DQ32" s="5">
        <v>6.75</v>
      </c>
      <c r="DR32" s="5">
        <v>8.8000000000000007</v>
      </c>
      <c r="DS32" s="33"/>
      <c r="DT32" s="33"/>
      <c r="DU32" s="4">
        <f>Area_Weights_Data!L$26*DP32+Area_Weights_Data!M$26*DQ32+Area_Weights_Data!N$26*DR32</f>
        <v>6.3719512195121943</v>
      </c>
      <c r="DV32" s="4">
        <f>Area_Weights_Data!L$27*DP32+Area_Weights_Data!M$27*DQ32+Area_Weights_Data!N$27*DR32</f>
        <v>8.2198113207547188</v>
      </c>
      <c r="DW32" s="5">
        <v>9</v>
      </c>
      <c r="DX32" s="5">
        <v>11.5</v>
      </c>
      <c r="DY32" s="5">
        <v>19</v>
      </c>
      <c r="DZ32" s="33"/>
      <c r="EA32" s="33"/>
      <c r="EB32" s="4">
        <f>Area_Weights_Data!L$32*DW32+Area_Weights_Data!M$32*DX32+Area_Weights_Data!N$32*DY32</f>
        <v>9.25</v>
      </c>
      <c r="EC32" s="4">
        <f>Area_Weights_Data!L$33*DW32+Area_Weights_Data!M$33*DX32+Area_Weights_Data!N$33*DY32</f>
        <v>14.086734693877549</v>
      </c>
      <c r="ED32" s="5">
        <v>6.25</v>
      </c>
      <c r="EE32" s="5">
        <v>6</v>
      </c>
      <c r="EF32" s="5">
        <v>6</v>
      </c>
      <c r="EG32" s="33"/>
      <c r="EH32" s="33"/>
      <c r="EI32" s="4">
        <f>Area_Weights_Data!$L$35*ED32+Area_Weights_Data!$M$35*EE32+Area_Weights_Data!$N$35*EF32</f>
        <v>6.2321428571428577</v>
      </c>
      <c r="EJ32" s="4">
        <f>Area_Weights_Data!$L$36*ED32+Area_Weights_Data!$M$36*EE32+Area_Weights_Data!$N$36*EF32</f>
        <v>5.9999999999999991</v>
      </c>
      <c r="EK32">
        <v>9</v>
      </c>
      <c r="EL32">
        <v>9.5</v>
      </c>
      <c r="EM32" s="33"/>
      <c r="EN32" s="34"/>
      <c r="EO32" s="5">
        <v>6</v>
      </c>
      <c r="EP32" s="5">
        <v>7</v>
      </c>
      <c r="EQ32" s="5">
        <v>7</v>
      </c>
      <c r="ER32" s="33"/>
      <c r="ES32" s="34"/>
      <c r="ET32" s="4">
        <f>Area_Weights_Data!L$41*EO32+Area_Weights_Data!M$41*EP32+Area_Weights_Data!N$41*EQ32</f>
        <v>6.2765957446808525</v>
      </c>
      <c r="EU32" s="4">
        <f>Area_Weights_Data!L$42*EO32+Area_Weights_Data!M$42*EP32+Area_Weights_Data!N$42*EQ32</f>
        <v>7.0000000000000018</v>
      </c>
    </row>
    <row r="33" spans="1:151" x14ac:dyDescent="0.25">
      <c r="A33" s="1">
        <v>1979</v>
      </c>
      <c r="B33" s="1">
        <v>4</v>
      </c>
      <c r="C33" s="5">
        <v>140</v>
      </c>
      <c r="D33" s="5">
        <v>165</v>
      </c>
      <c r="E33" s="5">
        <v>175</v>
      </c>
      <c r="F33" s="33"/>
      <c r="G33" s="33"/>
      <c r="H33" s="4">
        <f>Area_Weights_Data!C$5*C33+Area_Weights_Data!D$5*D33+Area_Weights_Data!E$5*E33</f>
        <v>152.42388036691594</v>
      </c>
      <c r="I33" s="4">
        <f>Area_Weights_Data!C$6*C33+Area_Weights_Data!D$6*D33+Area_Weights_Data!E$6*E33</f>
        <v>170.48817719245733</v>
      </c>
      <c r="J33" s="5">
        <v>190</v>
      </c>
      <c r="K33" s="5"/>
      <c r="L33" s="5"/>
      <c r="M33" s="33"/>
      <c r="N33" s="33"/>
      <c r="O33" s="4"/>
      <c r="P33" s="4"/>
      <c r="Q33" s="5">
        <v>155</v>
      </c>
      <c r="R33" s="5">
        <v>145</v>
      </c>
      <c r="S33" s="5">
        <v>150</v>
      </c>
      <c r="T33" s="33"/>
      <c r="U33" s="33"/>
      <c r="V33" s="4">
        <f t="shared" si="0"/>
        <v>155</v>
      </c>
      <c r="W33" s="4">
        <f>Area_Weights_Data!C$12*Q33+Area_Weights_Data!E$12*S33</f>
        <v>150.54978175015589</v>
      </c>
      <c r="X33" s="5">
        <v>90</v>
      </c>
      <c r="Y33" s="5">
        <v>130</v>
      </c>
      <c r="Z33" s="5">
        <v>155</v>
      </c>
      <c r="AA33" s="33"/>
      <c r="AB33" s="33"/>
      <c r="AC33" s="4">
        <f>Area_Weights_Data!C$14*X33+Area_Weights_Data!D$14*Y33+Area_Weights_Data!E$14*Z33</f>
        <v>99.487214179407374</v>
      </c>
      <c r="AD33" s="4">
        <f>Area_Weights_Data!C$15*X33+Area_Weights_Data!D$15*Y33+Area_Weights_Data!E$15*Z33</f>
        <v>141.17933202823747</v>
      </c>
      <c r="AE33" s="5">
        <v>160</v>
      </c>
      <c r="AF33" s="5"/>
      <c r="AG33" s="5">
        <v>173</v>
      </c>
      <c r="AH33" s="33"/>
      <c r="AI33" s="33"/>
      <c r="AJ33" s="4">
        <f t="shared" si="1"/>
        <v>160</v>
      </c>
      <c r="AK33" s="4">
        <f t="shared" si="2"/>
        <v>173</v>
      </c>
      <c r="AL33" s="5"/>
      <c r="AM33" s="5">
        <v>150</v>
      </c>
      <c r="AN33" s="5">
        <v>180</v>
      </c>
      <c r="AO33" s="33"/>
      <c r="AP33" s="33"/>
      <c r="AQ33" s="4">
        <f>Area_Weights_Data!D$23*AM33+Area_Weights_Data!E$23*AN33</f>
        <v>165.55710695336495</v>
      </c>
      <c r="AR33" s="4">
        <f t="shared" si="3"/>
        <v>180</v>
      </c>
      <c r="AS33" s="5">
        <v>80</v>
      </c>
      <c r="AT33" s="5">
        <v>120</v>
      </c>
      <c r="AU33" s="5">
        <v>155</v>
      </c>
      <c r="AV33" s="33"/>
      <c r="AW33" s="33"/>
      <c r="AX33" s="4">
        <f>Area_Weights_Data!$C$26*AS33+Area_Weights_Data!$D$26*AT33+Area_Weights_Data!$E$26*AU33</f>
        <v>91.761832061068688</v>
      </c>
      <c r="AY33" s="4">
        <f>Area_Weights_Data!C$27*AS33+Area_Weights_Data!D$27*AT33+Area_Weights_Data!E$27*AU33</f>
        <v>138.60631646448996</v>
      </c>
      <c r="AZ33" s="5">
        <v>110</v>
      </c>
      <c r="BA33" s="5">
        <v>145</v>
      </c>
      <c r="BB33" s="5">
        <v>155</v>
      </c>
      <c r="BC33" s="33"/>
      <c r="BD33" s="33"/>
      <c r="BE33" s="4">
        <f t="shared" si="4"/>
        <v>110</v>
      </c>
      <c r="BF33" s="4">
        <f>Area_Weights_Data!C$33*AZ33+Area_Weights_Data!D$33*BA33+Area_Weights_Data!E$33*BB33</f>
        <v>150.37439999999998</v>
      </c>
      <c r="BG33" s="5">
        <v>65</v>
      </c>
      <c r="BH33" s="5">
        <v>55</v>
      </c>
      <c r="BI33" s="5">
        <v>60</v>
      </c>
      <c r="BJ33" s="33"/>
      <c r="BK33" s="33"/>
      <c r="BL33" s="4">
        <f>Area_Weights_Data!$C$35*BG33+Area_Weights_Data!$D$35*BH33+Area_Weights_Data!$E$35*BI33</f>
        <v>63.982035928143709</v>
      </c>
      <c r="BM33" s="4">
        <f>Area_Weights_Data!$C$36*BG33+Area_Weights_Data!$D$36*BH33+Area_Weights_Data!$E$36*BI33</f>
        <v>56.748971193415642</v>
      </c>
      <c r="BN33">
        <v>180</v>
      </c>
      <c r="BO33">
        <v>185</v>
      </c>
      <c r="BP33" s="33"/>
      <c r="BQ33" s="33"/>
      <c r="BR33" s="5">
        <v>78</v>
      </c>
      <c r="BS33" s="5">
        <v>85</v>
      </c>
      <c r="BT33" s="5">
        <v>90</v>
      </c>
      <c r="BU33" s="33"/>
      <c r="BV33" s="33"/>
      <c r="BW33" s="4">
        <f>BR33*Area_Weights_Data!C$41+BS33*Area_Weights_Data!D$41+BT33*Area_Weights_Data!E$41</f>
        <v>78.606666666666683</v>
      </c>
      <c r="BX33" s="4">
        <f>BR33*Area_Weights_Data!C$42+BS33*Area_Weights_Data!D$42+BT33*Area_Weights_Data!E$42</f>
        <v>88.375331564986723</v>
      </c>
      <c r="BY33"/>
      <c r="BZ33" s="5">
        <v>9</v>
      </c>
      <c r="CA33" s="5">
        <v>10.5</v>
      </c>
      <c r="CB33" s="5">
        <v>19</v>
      </c>
      <c r="CC33" s="33"/>
      <c r="CD33" s="33"/>
      <c r="CE33" s="4">
        <f>Area_Weights_Data!L$5*BZ33+Area_Weights_Data!M$5*CA33+Area_Weights_Data!N$5*CB33</f>
        <v>9.7273120138288682</v>
      </c>
      <c r="CF33" s="4">
        <f>Area_Weights_Data!L$6*BZ33+Area_Weights_Data!M$6*CA33+Area_Weights_Data!N$6*CB33</f>
        <v>14.949291166848418</v>
      </c>
      <c r="CG33" s="5">
        <v>9.5</v>
      </c>
      <c r="CH33" s="5"/>
      <c r="CI33" s="5"/>
      <c r="CJ33" s="33"/>
      <c r="CK33" s="33"/>
      <c r="CL33" s="4"/>
      <c r="CM33" s="4"/>
      <c r="CN33" s="5">
        <v>24.5</v>
      </c>
      <c r="CO33" s="5">
        <v>17</v>
      </c>
      <c r="CP33" s="5">
        <v>18</v>
      </c>
      <c r="CQ33" s="33"/>
      <c r="CR33" s="33"/>
      <c r="CS33" s="4">
        <f>Area_Weights_Data!L$11*CN33+Area_Weights_Data!N$11*CP33</f>
        <v>24.5</v>
      </c>
      <c r="CT33" s="4">
        <f>Area_Weights_Data!L$12*CN33+Area_Weights_Data!N$12*CP33</f>
        <v>19.8225138121547</v>
      </c>
      <c r="CU33" s="5">
        <v>9</v>
      </c>
      <c r="CV33" s="5">
        <v>14</v>
      </c>
      <c r="CW33" s="5">
        <v>21</v>
      </c>
      <c r="CX33" s="33"/>
      <c r="CY33" s="33"/>
      <c r="CZ33" s="4">
        <f>Area_Weights_Data!L$14*CU33+Area_Weights_Data!M$14*CV33+Area_Weights_Data!N$14*CW33</f>
        <v>10.188925081433226</v>
      </c>
      <c r="DA33" s="4">
        <f>Area_Weights_Data!L$15*CU33+Area_Weights_Data!M$15*CV33+Area_Weights_Data!N$15*CW33</f>
        <v>17.340640809443499</v>
      </c>
      <c r="DB33" s="5">
        <v>8</v>
      </c>
      <c r="DC33" s="5"/>
      <c r="DD33" s="5">
        <v>9</v>
      </c>
      <c r="DE33" s="33"/>
      <c r="DF33" s="33"/>
      <c r="DG33" s="4">
        <f t="shared" si="5"/>
        <v>8</v>
      </c>
      <c r="DH33" s="4">
        <f t="shared" si="6"/>
        <v>9</v>
      </c>
      <c r="DI33" s="5"/>
      <c r="DJ33" s="5">
        <v>9.75</v>
      </c>
      <c r="DK33" s="5">
        <v>11</v>
      </c>
      <c r="DL33" s="33"/>
      <c r="DM33" s="33"/>
      <c r="DN33" s="4">
        <f>Area_Weights_Data!M$23*DJ33+Area_Weights_Data!N$23*DK33</f>
        <v>10.117647058823525</v>
      </c>
      <c r="DO33" s="4">
        <f t="shared" si="7"/>
        <v>11</v>
      </c>
      <c r="DP33" s="5">
        <v>6</v>
      </c>
      <c r="DQ33" s="5">
        <v>6.75</v>
      </c>
      <c r="DR33" s="5">
        <v>8.5</v>
      </c>
      <c r="DS33" s="33"/>
      <c r="DT33" s="33"/>
      <c r="DU33" s="4">
        <f>Area_Weights_Data!L$26*DP33+Area_Weights_Data!M$26*DQ33+Area_Weights_Data!N$26*DR33</f>
        <v>6.3719512195121943</v>
      </c>
      <c r="DV33" s="4">
        <f>Area_Weights_Data!L$27*DP33+Area_Weights_Data!M$27*DQ33+Area_Weights_Data!N$27*DR33</f>
        <v>8.0047169811320771</v>
      </c>
      <c r="DW33" s="5">
        <v>9</v>
      </c>
      <c r="DX33" s="5">
        <v>11</v>
      </c>
      <c r="DY33" s="5">
        <v>15</v>
      </c>
      <c r="DZ33" s="33"/>
      <c r="EA33" s="33"/>
      <c r="EB33" s="4">
        <f>Area_Weights_Data!L$32*DW33+Area_Weights_Data!M$32*DX33+Area_Weights_Data!N$32*DY33</f>
        <v>9.1999999999999993</v>
      </c>
      <c r="EC33" s="4">
        <f>Area_Weights_Data!L$33*DW33+Area_Weights_Data!M$33*DX33+Area_Weights_Data!N$33*DY33</f>
        <v>12.379591836734694</v>
      </c>
      <c r="ED33" s="5">
        <v>6.25</v>
      </c>
      <c r="EE33" s="5">
        <v>6</v>
      </c>
      <c r="EF33" s="5">
        <v>6</v>
      </c>
      <c r="EG33" s="33"/>
      <c r="EH33" s="33"/>
      <c r="EI33" s="4">
        <f>Area_Weights_Data!$L$35*ED33+Area_Weights_Data!$M$35*EE33+Area_Weights_Data!$N$35*EF33</f>
        <v>6.2321428571428577</v>
      </c>
      <c r="EJ33" s="4">
        <f>Area_Weights_Data!$L$36*ED33+Area_Weights_Data!$M$36*EE33+Area_Weights_Data!$N$36*EF33</f>
        <v>5.9999999999999991</v>
      </c>
      <c r="EK33">
        <v>9</v>
      </c>
      <c r="EL33">
        <v>9.5</v>
      </c>
      <c r="EM33" s="33"/>
      <c r="EN33" s="34"/>
      <c r="EO33" s="5">
        <v>6</v>
      </c>
      <c r="EP33" s="5">
        <v>7</v>
      </c>
      <c r="EQ33" s="5">
        <v>7</v>
      </c>
      <c r="ER33" s="33"/>
      <c r="ES33" s="34"/>
      <c r="ET33" s="4">
        <f>Area_Weights_Data!L$41*EO33+Area_Weights_Data!M$41*EP33+Area_Weights_Data!N$41*EQ33</f>
        <v>6.2765957446808525</v>
      </c>
      <c r="EU33" s="4">
        <f>Area_Weights_Data!L$42*EO33+Area_Weights_Data!M$42*EP33+Area_Weights_Data!N$42*EQ33</f>
        <v>7.0000000000000018</v>
      </c>
    </row>
    <row r="34" spans="1:151" x14ac:dyDescent="0.25">
      <c r="A34" s="1">
        <v>1979</v>
      </c>
      <c r="B34" s="1">
        <v>5</v>
      </c>
      <c r="C34" s="5">
        <v>135</v>
      </c>
      <c r="D34" s="5">
        <v>162</v>
      </c>
      <c r="E34" s="5">
        <v>171</v>
      </c>
      <c r="F34" s="33"/>
      <c r="G34" s="33"/>
      <c r="H34" s="4">
        <f>Area_Weights_Data!C$5*C34+Area_Weights_Data!D$5*D34+Area_Weights_Data!E$5*E34</f>
        <v>148.4177907962692</v>
      </c>
      <c r="I34" s="4">
        <f>Area_Weights_Data!C$6*C34+Area_Weights_Data!D$6*D34+Area_Weights_Data!E$6*E34</f>
        <v>166.9393594732116</v>
      </c>
      <c r="J34" s="5">
        <v>190</v>
      </c>
      <c r="K34" s="5"/>
      <c r="L34" s="5"/>
      <c r="M34" s="33"/>
      <c r="N34" s="33"/>
      <c r="O34" s="4"/>
      <c r="P34" s="4"/>
      <c r="Q34" s="5">
        <v>170</v>
      </c>
      <c r="R34" s="5">
        <v>140</v>
      </c>
      <c r="S34" s="5">
        <v>145</v>
      </c>
      <c r="T34" s="33"/>
      <c r="U34" s="33"/>
      <c r="V34" s="4">
        <f t="shared" si="0"/>
        <v>170</v>
      </c>
      <c r="W34" s="4">
        <f>Area_Weights_Data!C$12*Q34+Area_Weights_Data!E$12*S34</f>
        <v>147.74890875077946</v>
      </c>
      <c r="X34" s="5">
        <v>95</v>
      </c>
      <c r="Y34" s="5">
        <v>135</v>
      </c>
      <c r="Z34" s="5">
        <v>160</v>
      </c>
      <c r="AA34" s="33"/>
      <c r="AB34" s="33"/>
      <c r="AC34" s="4">
        <f>Area_Weights_Data!C$14*X34+Area_Weights_Data!D$14*Y34+Area_Weights_Data!E$14*Z34</f>
        <v>104.48721417940737</v>
      </c>
      <c r="AD34" s="4">
        <f>Area_Weights_Data!C$15*X34+Area_Weights_Data!D$15*Y34+Area_Weights_Data!E$15*Z34</f>
        <v>146.17933202823747</v>
      </c>
      <c r="AE34" s="5">
        <v>160</v>
      </c>
      <c r="AF34" s="5"/>
      <c r="AG34" s="5">
        <v>170</v>
      </c>
      <c r="AH34" s="33"/>
      <c r="AI34" s="33"/>
      <c r="AJ34" s="4">
        <f t="shared" si="1"/>
        <v>160</v>
      </c>
      <c r="AK34" s="4">
        <f t="shared" si="2"/>
        <v>170</v>
      </c>
      <c r="AL34" s="5"/>
      <c r="AM34" s="5">
        <v>150</v>
      </c>
      <c r="AN34" s="5">
        <v>190</v>
      </c>
      <c r="AO34" s="33"/>
      <c r="AP34" s="33"/>
      <c r="AQ34" s="4">
        <f>Area_Weights_Data!D$23*AM34+Area_Weights_Data!E$23*AN34</f>
        <v>170.81262217257745</v>
      </c>
      <c r="AR34" s="4">
        <f t="shared" si="3"/>
        <v>190</v>
      </c>
      <c r="AS34" s="5">
        <v>90</v>
      </c>
      <c r="AT34" s="5">
        <v>130</v>
      </c>
      <c r="AU34" s="5">
        <v>165</v>
      </c>
      <c r="AV34" s="33"/>
      <c r="AW34" s="33"/>
      <c r="AX34" s="4">
        <f>Area_Weights_Data!$C$26*AS34+Area_Weights_Data!$D$26*AT34+Area_Weights_Data!$E$26*AU34</f>
        <v>101.76183206106869</v>
      </c>
      <c r="AY34" s="4">
        <f>Area_Weights_Data!C$27*AS34+Area_Weights_Data!D$27*AT34+Area_Weights_Data!E$27*AU34</f>
        <v>148.60631646448999</v>
      </c>
      <c r="AZ34" s="5">
        <v>110</v>
      </c>
      <c r="BA34" s="5">
        <v>140</v>
      </c>
      <c r="BB34" s="5">
        <v>165</v>
      </c>
      <c r="BC34" s="33"/>
      <c r="BD34" s="33"/>
      <c r="BE34" s="4">
        <f t="shared" si="4"/>
        <v>110</v>
      </c>
      <c r="BF34" s="4">
        <f>Area_Weights_Data!C$33*AZ34+Area_Weights_Data!D$33*BA34+Area_Weights_Data!E$33*BB34</f>
        <v>153.43599999999998</v>
      </c>
      <c r="BG34" s="5">
        <v>65</v>
      </c>
      <c r="BH34" s="5">
        <v>66</v>
      </c>
      <c r="BI34" s="5">
        <v>62</v>
      </c>
      <c r="BJ34" s="33"/>
      <c r="BK34" s="33"/>
      <c r="BL34" s="4">
        <f>Area_Weights_Data!$C$35*BG34+Area_Weights_Data!$D$35*BH34+Area_Weights_Data!$E$35*BI34</f>
        <v>65.101796407185617</v>
      </c>
      <c r="BM34" s="4">
        <f>Area_Weights_Data!$C$36*BG34+Area_Weights_Data!$D$36*BH34+Area_Weights_Data!$E$36*BI34</f>
        <v>64.600823045267489</v>
      </c>
      <c r="BN34">
        <v>185</v>
      </c>
      <c r="BO34">
        <v>190</v>
      </c>
      <c r="BP34" s="33"/>
      <c r="BQ34" s="33"/>
      <c r="BR34" s="5">
        <v>85</v>
      </c>
      <c r="BS34" s="5">
        <v>95</v>
      </c>
      <c r="BT34" s="5">
        <v>100</v>
      </c>
      <c r="BU34" s="33"/>
      <c r="BV34" s="33"/>
      <c r="BW34" s="4">
        <f>BR34*Area_Weights_Data!C$41+BS34*Area_Weights_Data!D$41+BT34*Area_Weights_Data!E$41</f>
        <v>85.866666666666674</v>
      </c>
      <c r="BX34" s="4">
        <f>BR34*Area_Weights_Data!C$42+BS34*Area_Weights_Data!D$42+BT34*Area_Weights_Data!E$42</f>
        <v>98.375331564986737</v>
      </c>
      <c r="BY34"/>
      <c r="BZ34" s="5">
        <v>9</v>
      </c>
      <c r="CA34" s="5">
        <v>11</v>
      </c>
      <c r="CB34" s="5">
        <v>19.5</v>
      </c>
      <c r="CC34" s="33"/>
      <c r="CD34" s="33"/>
      <c r="CE34" s="4">
        <f>Area_Weights_Data!L$5*BZ34+Area_Weights_Data!M$5*CA34+Area_Weights_Data!N$5*CB34</f>
        <v>9.9697493517718243</v>
      </c>
      <c r="CF34" s="4">
        <f>Area_Weights_Data!L$6*BZ34+Area_Weights_Data!M$6*CA34+Area_Weights_Data!N$6*CB34</f>
        <v>15.449291166848418</v>
      </c>
      <c r="CG34" s="5">
        <v>9.5</v>
      </c>
      <c r="CH34" s="5"/>
      <c r="CI34" s="5"/>
      <c r="CJ34" s="33"/>
      <c r="CK34" s="33"/>
      <c r="CL34" s="4"/>
      <c r="CM34" s="4"/>
      <c r="CN34" s="5">
        <v>22</v>
      </c>
      <c r="CO34" s="5">
        <v>15</v>
      </c>
      <c r="CP34" s="5">
        <v>17</v>
      </c>
      <c r="CQ34" s="33"/>
      <c r="CR34" s="33"/>
      <c r="CS34" s="4">
        <f>Area_Weights_Data!L$11*CN34+Area_Weights_Data!N$11*CP34</f>
        <v>22</v>
      </c>
      <c r="CT34" s="4">
        <f>Area_Weights_Data!L$12*CN34+Area_Weights_Data!N$12*CP34</f>
        <v>18.401933701657462</v>
      </c>
      <c r="CU34" s="5">
        <v>10</v>
      </c>
      <c r="CV34" s="5">
        <v>15</v>
      </c>
      <c r="CW34" s="5">
        <v>21</v>
      </c>
      <c r="CX34" s="33"/>
      <c r="CY34" s="33"/>
      <c r="CZ34" s="4">
        <f>Area_Weights_Data!L$14*CU34+Area_Weights_Data!M$14*CV34+Area_Weights_Data!N$14*CW34</f>
        <v>11.188925081433224</v>
      </c>
      <c r="DA34" s="4">
        <f>Area_Weights_Data!L$15*CU34+Area_Weights_Data!M$15*CV34+Area_Weights_Data!N$15*CW34</f>
        <v>17.863406408094427</v>
      </c>
      <c r="DB34" s="5">
        <v>8</v>
      </c>
      <c r="DC34" s="5"/>
      <c r="DD34" s="5">
        <v>8.5</v>
      </c>
      <c r="DE34" s="33"/>
      <c r="DF34" s="33"/>
      <c r="DG34" s="4">
        <f t="shared" si="5"/>
        <v>8</v>
      </c>
      <c r="DH34" s="4">
        <f t="shared" si="6"/>
        <v>8.5</v>
      </c>
      <c r="DI34" s="5"/>
      <c r="DJ34" s="5">
        <v>9.75</v>
      </c>
      <c r="DK34" s="5">
        <v>11</v>
      </c>
      <c r="DL34" s="33"/>
      <c r="DM34" s="33"/>
      <c r="DN34" s="4">
        <f>Area_Weights_Data!M$23*DJ34+Area_Weights_Data!N$23*DK34</f>
        <v>10.117647058823525</v>
      </c>
      <c r="DO34" s="4">
        <f t="shared" si="7"/>
        <v>11</v>
      </c>
      <c r="DP34" s="5">
        <v>6.25</v>
      </c>
      <c r="DQ34" s="5">
        <v>6.75</v>
      </c>
      <c r="DR34" s="5">
        <v>8.5</v>
      </c>
      <c r="DS34" s="33"/>
      <c r="DT34" s="33"/>
      <c r="DU34" s="4">
        <f>Area_Weights_Data!L$26*DP34+Area_Weights_Data!M$26*DQ34+Area_Weights_Data!N$26*DR34</f>
        <v>6.4979674796747959</v>
      </c>
      <c r="DV34" s="4">
        <f>Area_Weights_Data!L$27*DP34+Area_Weights_Data!M$27*DQ34+Area_Weights_Data!N$27*DR34</f>
        <v>8.0047169811320771</v>
      </c>
      <c r="DW34" s="5">
        <v>10</v>
      </c>
      <c r="DX34" s="5">
        <v>11</v>
      </c>
      <c r="DY34" s="5">
        <v>15</v>
      </c>
      <c r="DZ34" s="33"/>
      <c r="EA34" s="33"/>
      <c r="EB34" s="4">
        <f>Area_Weights_Data!L$32*DW34+Area_Weights_Data!M$32*DX34+Area_Weights_Data!N$32*DY34</f>
        <v>10.1</v>
      </c>
      <c r="EC34" s="4">
        <f>Area_Weights_Data!L$33*DW34+Area_Weights_Data!M$33*DX34+Area_Weights_Data!N$33*DY34</f>
        <v>12.379591836734694</v>
      </c>
      <c r="ED34" s="5">
        <v>6.25</v>
      </c>
      <c r="EE34" s="5">
        <v>6</v>
      </c>
      <c r="EF34" s="5">
        <v>6</v>
      </c>
      <c r="EG34" s="33"/>
      <c r="EH34" s="33"/>
      <c r="EI34" s="4">
        <f>Area_Weights_Data!$L$35*ED34+Area_Weights_Data!$M$35*EE34+Area_Weights_Data!$N$35*EF34</f>
        <v>6.2321428571428577</v>
      </c>
      <c r="EJ34" s="4">
        <f>Area_Weights_Data!$L$36*ED34+Area_Weights_Data!$M$36*EE34+Area_Weights_Data!$N$36*EF34</f>
        <v>5.9999999999999991</v>
      </c>
      <c r="EK34">
        <v>9</v>
      </c>
      <c r="EL34">
        <v>9.5</v>
      </c>
      <c r="EM34" s="33"/>
      <c r="EN34" s="34"/>
      <c r="EO34" s="5">
        <v>6</v>
      </c>
      <c r="EP34" s="5">
        <v>7</v>
      </c>
      <c r="EQ34" s="5">
        <v>7</v>
      </c>
      <c r="ER34" s="33"/>
      <c r="ES34" s="34"/>
      <c r="ET34" s="4">
        <f>Area_Weights_Data!L$41*EO34+Area_Weights_Data!M$41*EP34+Area_Weights_Data!N$41*EQ34</f>
        <v>6.2765957446808525</v>
      </c>
      <c r="EU34" s="4">
        <f>Area_Weights_Data!L$42*EO34+Area_Weights_Data!M$42*EP34+Area_Weights_Data!N$42*EQ34</f>
        <v>7.0000000000000018</v>
      </c>
    </row>
    <row r="35" spans="1:151" x14ac:dyDescent="0.25">
      <c r="A35" s="1">
        <v>1979</v>
      </c>
      <c r="B35" s="1">
        <v>6</v>
      </c>
      <c r="C35" s="5">
        <v>90</v>
      </c>
      <c r="D35" s="5">
        <v>165</v>
      </c>
      <c r="E35" s="5">
        <v>175</v>
      </c>
      <c r="F35" s="33"/>
      <c r="G35" s="33"/>
      <c r="H35" s="4">
        <f>Area_Weights_Data!C$5*C35+Area_Weights_Data!D$5*D35+Area_Weights_Data!E$5*E35</f>
        <v>127.27164110074773</v>
      </c>
      <c r="I35" s="4">
        <f>Area_Weights_Data!C$6*C35+Area_Weights_Data!D$6*D35+Area_Weights_Data!E$6*E35</f>
        <v>170.48817719245733</v>
      </c>
      <c r="J35" s="5">
        <v>180</v>
      </c>
      <c r="K35" s="5"/>
      <c r="L35" s="5"/>
      <c r="M35" s="33"/>
      <c r="N35" s="33"/>
      <c r="O35" s="4"/>
      <c r="P35" s="4"/>
      <c r="Q35" s="5">
        <v>160</v>
      </c>
      <c r="R35" s="5">
        <v>140</v>
      </c>
      <c r="S35" s="5">
        <v>135</v>
      </c>
      <c r="T35" s="33"/>
      <c r="U35" s="33"/>
      <c r="V35" s="4">
        <f t="shared" si="0"/>
        <v>160</v>
      </c>
      <c r="W35" s="4">
        <f>Area_Weights_Data!C$12*Q35+Area_Weights_Data!E$12*S35</f>
        <v>137.74890875077946</v>
      </c>
      <c r="X35" s="5">
        <v>95</v>
      </c>
      <c r="Y35" s="5">
        <v>135</v>
      </c>
      <c r="Z35" s="5">
        <v>150</v>
      </c>
      <c r="AA35" s="33"/>
      <c r="AB35" s="33"/>
      <c r="AC35" s="4">
        <f>Area_Weights_Data!C$14*X35+Area_Weights_Data!D$14*Y35+Area_Weights_Data!E$14*Z35</f>
        <v>104.48721417940737</v>
      </c>
      <c r="AD35" s="4">
        <f>Area_Weights_Data!C$15*X35+Area_Weights_Data!D$15*Y35+Area_Weights_Data!E$15*Z35</f>
        <v>141.70759921694244</v>
      </c>
      <c r="AE35" s="5">
        <v>158</v>
      </c>
      <c r="AF35" s="5"/>
      <c r="AG35" s="5">
        <v>165</v>
      </c>
      <c r="AH35" s="33"/>
      <c r="AI35" s="33"/>
      <c r="AJ35" s="4">
        <f t="shared" si="1"/>
        <v>158</v>
      </c>
      <c r="AK35" s="4">
        <f t="shared" si="2"/>
        <v>165</v>
      </c>
      <c r="AL35" s="5"/>
      <c r="AM35" s="5">
        <v>150</v>
      </c>
      <c r="AN35" s="5">
        <v>190</v>
      </c>
      <c r="AO35" s="33"/>
      <c r="AP35" s="33"/>
      <c r="AQ35" s="4">
        <f>Area_Weights_Data!D$23*AM35+Area_Weights_Data!E$23*AN35</f>
        <v>170.81262217257745</v>
      </c>
      <c r="AR35" s="4">
        <f t="shared" si="3"/>
        <v>190</v>
      </c>
      <c r="AS35" s="5">
        <v>90</v>
      </c>
      <c r="AT35" s="5">
        <v>125</v>
      </c>
      <c r="AU35" s="5">
        <v>155</v>
      </c>
      <c r="AV35" s="33"/>
      <c r="AW35" s="33"/>
      <c r="AX35" s="4">
        <f>Area_Weights_Data!$C$26*AS35+Area_Weights_Data!$D$26*AT35+Area_Weights_Data!$E$26*AU35</f>
        <v>100.2916030534351</v>
      </c>
      <c r="AY35" s="4">
        <f>Area_Weights_Data!C$27*AS35+Area_Weights_Data!D$27*AT35+Area_Weights_Data!E$27*AU35</f>
        <v>140.94827125527712</v>
      </c>
      <c r="AZ35" s="5">
        <v>105</v>
      </c>
      <c r="BA35" s="5">
        <v>145</v>
      </c>
      <c r="BB35" s="5">
        <v>165</v>
      </c>
      <c r="BC35" s="33"/>
      <c r="BD35" s="33"/>
      <c r="BE35" s="4">
        <f t="shared" si="4"/>
        <v>105</v>
      </c>
      <c r="BF35" s="4">
        <f>Area_Weights_Data!C$33*AZ35+Area_Weights_Data!D$33*BA35+Area_Weights_Data!E$33*BB35</f>
        <v>155.74879999999999</v>
      </c>
      <c r="BG35" s="5">
        <v>60</v>
      </c>
      <c r="BH35" s="5">
        <v>66</v>
      </c>
      <c r="BI35" s="5">
        <v>65</v>
      </c>
      <c r="BJ35" s="33"/>
      <c r="BK35" s="33"/>
      <c r="BL35" s="4">
        <f>Area_Weights_Data!$C$35*BG35+Area_Weights_Data!$D$35*BH35+Area_Weights_Data!$E$35*BI35</f>
        <v>60.610778443113773</v>
      </c>
      <c r="BM35" s="4">
        <f>Area_Weights_Data!$C$36*BG35+Area_Weights_Data!$D$36*BH35+Area_Weights_Data!$E$36*BI35</f>
        <v>65.650205761316869</v>
      </c>
      <c r="BN35">
        <v>180</v>
      </c>
      <c r="BO35">
        <v>190</v>
      </c>
      <c r="BP35" s="33"/>
      <c r="BQ35" s="33"/>
      <c r="BR35" s="5">
        <v>90</v>
      </c>
      <c r="BS35" s="5">
        <v>100</v>
      </c>
      <c r="BT35" s="5">
        <v>100</v>
      </c>
      <c r="BU35" s="33"/>
      <c r="BV35" s="33"/>
      <c r="BW35" s="4">
        <f>BR35*Area_Weights_Data!C$41+BS35*Area_Weights_Data!D$41+BT35*Area_Weights_Data!E$41</f>
        <v>90.866666666666674</v>
      </c>
      <c r="BX35" s="4">
        <f>BR35*Area_Weights_Data!C$42+BS35*Area_Weights_Data!D$42+BT35*Area_Weights_Data!E$42</f>
        <v>100</v>
      </c>
      <c r="BY35"/>
      <c r="BZ35" s="5">
        <v>9</v>
      </c>
      <c r="CA35" s="5">
        <v>11</v>
      </c>
      <c r="CB35" s="5">
        <v>19.5</v>
      </c>
      <c r="CC35" s="33"/>
      <c r="CD35" s="33"/>
      <c r="CE35" s="4">
        <f>Area_Weights_Data!L$5*BZ35+Area_Weights_Data!M$5*CA35+Area_Weights_Data!N$5*CB35</f>
        <v>9.9697493517718243</v>
      </c>
      <c r="CF35" s="4">
        <f>Area_Weights_Data!L$6*BZ35+Area_Weights_Data!M$6*CA35+Area_Weights_Data!N$6*CB35</f>
        <v>15.449291166848418</v>
      </c>
      <c r="CG35" s="5">
        <v>9.5</v>
      </c>
      <c r="CH35" s="5"/>
      <c r="CI35" s="5"/>
      <c r="CJ35" s="33"/>
      <c r="CK35" s="33"/>
      <c r="CL35" s="4"/>
      <c r="CM35" s="4"/>
      <c r="CN35" s="5">
        <v>22.25</v>
      </c>
      <c r="CO35" s="5">
        <v>15</v>
      </c>
      <c r="CP35" s="5">
        <v>18</v>
      </c>
      <c r="CQ35" s="33"/>
      <c r="CR35" s="33"/>
      <c r="CS35" s="4">
        <f>Area_Weights_Data!L$11*CN35+Area_Weights_Data!N$11*CP35</f>
        <v>22.25</v>
      </c>
      <c r="CT35" s="4">
        <f>Area_Weights_Data!L$12*CN35+Area_Weights_Data!N$12*CP35</f>
        <v>19.191643646408842</v>
      </c>
      <c r="CU35" s="5">
        <v>10</v>
      </c>
      <c r="CV35" s="5">
        <v>15</v>
      </c>
      <c r="CW35" s="5">
        <v>21</v>
      </c>
      <c r="CX35" s="33"/>
      <c r="CY35" s="33"/>
      <c r="CZ35" s="4">
        <f>Area_Weights_Data!L$14*CU35+Area_Weights_Data!M$14*CV35+Area_Weights_Data!N$14*CW35</f>
        <v>11.188925081433224</v>
      </c>
      <c r="DA35" s="4">
        <f>Area_Weights_Data!L$15*CU35+Area_Weights_Data!M$15*CV35+Area_Weights_Data!N$15*CW35</f>
        <v>17.863406408094427</v>
      </c>
      <c r="DB35" s="5">
        <v>8</v>
      </c>
      <c r="DC35" s="5"/>
      <c r="DD35" s="5">
        <v>8.5</v>
      </c>
      <c r="DE35" s="33"/>
      <c r="DF35" s="33"/>
      <c r="DG35" s="4">
        <f t="shared" si="5"/>
        <v>8</v>
      </c>
      <c r="DH35" s="4">
        <f t="shared" si="6"/>
        <v>8.5</v>
      </c>
      <c r="DI35" s="5"/>
      <c r="DJ35" s="5">
        <v>9.75</v>
      </c>
      <c r="DK35" s="5">
        <v>11</v>
      </c>
      <c r="DL35" s="33"/>
      <c r="DM35" s="33"/>
      <c r="DN35" s="4">
        <f>Area_Weights_Data!M$23*DJ35+Area_Weights_Data!N$23*DK35</f>
        <v>10.117647058823525</v>
      </c>
      <c r="DO35" s="4">
        <f t="shared" si="7"/>
        <v>11</v>
      </c>
      <c r="DP35" s="5">
        <v>6.25</v>
      </c>
      <c r="DQ35" s="5">
        <v>7</v>
      </c>
      <c r="DR35" s="5">
        <v>8</v>
      </c>
      <c r="DS35" s="33"/>
      <c r="DT35" s="33"/>
      <c r="DU35" s="4">
        <f>Area_Weights_Data!L$26*DP35+Area_Weights_Data!M$26*DQ35+Area_Weights_Data!N$26*DR35</f>
        <v>6.6219512195121943</v>
      </c>
      <c r="DV35" s="4">
        <f>Area_Weights_Data!L$27*DP35+Area_Weights_Data!M$27*DQ35+Area_Weights_Data!N$27*DR35</f>
        <v>7.7169811320754729</v>
      </c>
      <c r="DW35" s="5">
        <v>10</v>
      </c>
      <c r="DX35" s="5">
        <v>11</v>
      </c>
      <c r="DY35" s="5">
        <v>15</v>
      </c>
      <c r="DZ35" s="33"/>
      <c r="EA35" s="33"/>
      <c r="EB35" s="4">
        <f>Area_Weights_Data!L$32*DW35+Area_Weights_Data!M$32*DX35+Area_Weights_Data!N$32*DY35</f>
        <v>10.1</v>
      </c>
      <c r="EC35" s="4">
        <f>Area_Weights_Data!L$33*DW35+Area_Weights_Data!M$33*DX35+Area_Weights_Data!N$33*DY35</f>
        <v>12.379591836734694</v>
      </c>
      <c r="ED35" s="5">
        <v>6</v>
      </c>
      <c r="EE35" s="5">
        <v>6</v>
      </c>
      <c r="EF35" s="5">
        <v>6</v>
      </c>
      <c r="EG35" s="33"/>
      <c r="EH35" s="33"/>
      <c r="EI35" s="4">
        <f>Area_Weights_Data!$L$35*ED35+Area_Weights_Data!$M$35*EE35+Area_Weights_Data!$N$35*EF35</f>
        <v>6</v>
      </c>
      <c r="EJ35" s="4">
        <f>Area_Weights_Data!$L$36*ED35+Area_Weights_Data!$M$36*EE35+Area_Weights_Data!$N$36*EF35</f>
        <v>5.9999999999999991</v>
      </c>
      <c r="EK35">
        <v>9</v>
      </c>
      <c r="EL35">
        <v>9.5</v>
      </c>
      <c r="EM35" s="33"/>
      <c r="EN35" s="34"/>
      <c r="EO35" s="5">
        <v>6</v>
      </c>
      <c r="EP35" s="5">
        <v>6.5</v>
      </c>
      <c r="EQ35" s="5">
        <v>7</v>
      </c>
      <c r="ER35" s="33"/>
      <c r="ES35" s="34"/>
      <c r="ET35" s="4">
        <f>Area_Weights_Data!L$41*EO35+Area_Weights_Data!M$41*EP35+Area_Weights_Data!N$41*EQ35</f>
        <v>6.1382978723404262</v>
      </c>
      <c r="EU35" s="4">
        <f>Area_Weights_Data!L$42*EO35+Area_Weights_Data!M$42*EP35+Area_Weights_Data!N$42*EQ35</f>
        <v>6.6378205128205146</v>
      </c>
    </row>
    <row r="36" spans="1:151" x14ac:dyDescent="0.25">
      <c r="A36" s="1">
        <v>1979</v>
      </c>
      <c r="B36" s="1">
        <v>7</v>
      </c>
      <c r="C36" s="5">
        <v>95</v>
      </c>
      <c r="D36" s="5">
        <v>165</v>
      </c>
      <c r="E36" s="5">
        <v>175</v>
      </c>
      <c r="F36" s="33"/>
      <c r="G36" s="33"/>
      <c r="H36" s="4">
        <f>Area_Weights_Data!C$5*C36+Area_Weights_Data!D$5*D36+Area_Weights_Data!E$5*E36</f>
        <v>129.78686502736454</v>
      </c>
      <c r="I36" s="4">
        <f>Area_Weights_Data!C$6*C36+Area_Weights_Data!D$6*D36+Area_Weights_Data!E$6*E36</f>
        <v>170.48817719245733</v>
      </c>
      <c r="J36" s="5">
        <v>180</v>
      </c>
      <c r="K36" s="5"/>
      <c r="L36" s="5"/>
      <c r="M36" s="33"/>
      <c r="N36" s="33"/>
      <c r="O36" s="4"/>
      <c r="P36" s="4"/>
      <c r="Q36" s="5">
        <v>163</v>
      </c>
      <c r="R36" s="5">
        <v>140</v>
      </c>
      <c r="S36" s="5">
        <v>135</v>
      </c>
      <c r="T36" s="33"/>
      <c r="U36" s="33"/>
      <c r="V36" s="4">
        <f t="shared" si="0"/>
        <v>163</v>
      </c>
      <c r="W36" s="4">
        <f>Area_Weights_Data!C$12*Q36+Area_Weights_Data!E$12*S36</f>
        <v>138.07877780087298</v>
      </c>
      <c r="X36" s="5">
        <v>95</v>
      </c>
      <c r="Y36" s="5">
        <v>135</v>
      </c>
      <c r="Z36" s="5">
        <v>155</v>
      </c>
      <c r="AA36" s="33"/>
      <c r="AB36" s="33"/>
      <c r="AC36" s="4">
        <f>Area_Weights_Data!C$14*X36+Area_Weights_Data!D$14*Y36+Area_Weights_Data!E$14*Z36</f>
        <v>104.48721417940737</v>
      </c>
      <c r="AD36" s="4">
        <f>Area_Weights_Data!C$15*X36+Area_Weights_Data!D$15*Y36+Area_Weights_Data!E$15*Z36</f>
        <v>143.94346562258994</v>
      </c>
      <c r="AE36" s="5">
        <v>163</v>
      </c>
      <c r="AF36" s="5"/>
      <c r="AG36" s="5">
        <v>170</v>
      </c>
      <c r="AH36" s="33"/>
      <c r="AI36" s="33"/>
      <c r="AJ36" s="4">
        <f t="shared" si="1"/>
        <v>163</v>
      </c>
      <c r="AK36" s="4">
        <f t="shared" si="2"/>
        <v>170</v>
      </c>
      <c r="AL36" s="5"/>
      <c r="AM36" s="5">
        <v>140</v>
      </c>
      <c r="AN36" s="5">
        <v>180</v>
      </c>
      <c r="AO36" s="33"/>
      <c r="AP36" s="33"/>
      <c r="AQ36" s="4">
        <f>Area_Weights_Data!D$23*AM36+Area_Weights_Data!E$23*AN36</f>
        <v>160.82658475286229</v>
      </c>
      <c r="AR36" s="4">
        <f t="shared" si="3"/>
        <v>180</v>
      </c>
      <c r="AS36" s="5">
        <v>88</v>
      </c>
      <c r="AT36" s="5">
        <v>102</v>
      </c>
      <c r="AU36" s="5">
        <v>155</v>
      </c>
      <c r="AV36" s="33"/>
      <c r="AW36" s="33"/>
      <c r="AX36" s="4">
        <f>Area_Weights_Data!$C$26*AS36+Area_Weights_Data!$D$26*AT36+Area_Weights_Data!$E$26*AU36</f>
        <v>92.116641221374039</v>
      </c>
      <c r="AY36" s="4">
        <f>Area_Weights_Data!C$27*AS36+Area_Weights_Data!D$27*AT36+Area_Weights_Data!E$27*AU36</f>
        <v>130.17527921765623</v>
      </c>
      <c r="AZ36" s="5">
        <v>105</v>
      </c>
      <c r="BA36" s="5">
        <v>152</v>
      </c>
      <c r="BB36" s="5">
        <v>173</v>
      </c>
      <c r="BC36" s="33"/>
      <c r="BD36" s="33"/>
      <c r="BE36" s="4">
        <f t="shared" si="4"/>
        <v>105</v>
      </c>
      <c r="BF36" s="4">
        <f>Area_Weights_Data!C$33*AZ36+Area_Weights_Data!D$33*BA36+Area_Weights_Data!E$33*BB36</f>
        <v>163.28623999999999</v>
      </c>
      <c r="BG36" s="5">
        <v>57</v>
      </c>
      <c r="BH36" s="5">
        <v>69</v>
      </c>
      <c r="BI36" s="5">
        <v>65</v>
      </c>
      <c r="BJ36" s="33"/>
      <c r="BK36" s="33"/>
      <c r="BL36" s="4">
        <f>Area_Weights_Data!$C$35*BG36+Area_Weights_Data!$D$35*BH36+Area_Weights_Data!$E$35*BI36</f>
        <v>58.221556886227546</v>
      </c>
      <c r="BM36" s="4">
        <f>Area_Weights_Data!$C$36*BG36+Area_Weights_Data!$D$36*BH36+Area_Weights_Data!$E$36*BI36</f>
        <v>67.600823045267504</v>
      </c>
      <c r="BN36">
        <v>170</v>
      </c>
      <c r="BO36">
        <v>190</v>
      </c>
      <c r="BP36" s="33"/>
      <c r="BQ36" s="33"/>
      <c r="BR36" s="5">
        <v>84</v>
      </c>
      <c r="BS36" s="5">
        <v>98</v>
      </c>
      <c r="BT36" s="5">
        <v>95</v>
      </c>
      <c r="BU36" s="33"/>
      <c r="BV36" s="33"/>
      <c r="BW36" s="4">
        <f>BR36*Area_Weights_Data!C$41+BS36*Area_Weights_Data!D$41+BT36*Area_Weights_Data!E$41</f>
        <v>85.213333333333352</v>
      </c>
      <c r="BX36" s="4">
        <f>BR36*Area_Weights_Data!C$42+BS36*Area_Weights_Data!D$42+BT36*Area_Weights_Data!E$42</f>
        <v>95.974801061007952</v>
      </c>
      <c r="BY36"/>
      <c r="BZ36" s="5">
        <v>7</v>
      </c>
      <c r="CA36" s="5">
        <v>11</v>
      </c>
      <c r="CB36" s="5">
        <v>19.5</v>
      </c>
      <c r="CC36" s="33"/>
      <c r="CD36" s="33"/>
      <c r="CE36" s="4">
        <f>Area_Weights_Data!L$5*BZ36+Area_Weights_Data!M$5*CA36+Area_Weights_Data!N$5*CB36</f>
        <v>8.9394987035436486</v>
      </c>
      <c r="CF36" s="4">
        <f>Area_Weights_Data!L$6*BZ36+Area_Weights_Data!M$6*CA36+Area_Weights_Data!N$6*CB36</f>
        <v>15.449291166848418</v>
      </c>
      <c r="CG36" s="5">
        <v>9.5</v>
      </c>
      <c r="CH36" s="5"/>
      <c r="CI36" s="5"/>
      <c r="CJ36" s="33"/>
      <c r="CK36" s="33"/>
      <c r="CL36" s="4"/>
      <c r="CM36" s="4"/>
      <c r="CN36" s="5">
        <v>22.25</v>
      </c>
      <c r="CO36" s="5">
        <v>15</v>
      </c>
      <c r="CP36" s="5">
        <v>18</v>
      </c>
      <c r="CQ36" s="33"/>
      <c r="CR36" s="33"/>
      <c r="CS36" s="4">
        <f>Area_Weights_Data!L$11*CN36+Area_Weights_Data!N$11*CP36</f>
        <v>22.25</v>
      </c>
      <c r="CT36" s="4">
        <f>Area_Weights_Data!L$12*CN36+Area_Weights_Data!N$12*CP36</f>
        <v>19.191643646408842</v>
      </c>
      <c r="CU36" s="5">
        <v>10</v>
      </c>
      <c r="CV36" s="5">
        <v>15</v>
      </c>
      <c r="CW36" s="5">
        <v>21</v>
      </c>
      <c r="CX36" s="33"/>
      <c r="CY36" s="33"/>
      <c r="CZ36" s="4">
        <f>Area_Weights_Data!L$14*CU36+Area_Weights_Data!M$14*CV36+Area_Weights_Data!N$14*CW36</f>
        <v>11.188925081433224</v>
      </c>
      <c r="DA36" s="4">
        <f>Area_Weights_Data!L$15*CU36+Area_Weights_Data!M$15*CV36+Area_Weights_Data!N$15*CW36</f>
        <v>17.863406408094427</v>
      </c>
      <c r="DB36" s="5">
        <v>8.5</v>
      </c>
      <c r="DC36" s="5"/>
      <c r="DD36" s="5">
        <v>9</v>
      </c>
      <c r="DE36" s="33"/>
      <c r="DF36" s="33"/>
      <c r="DG36" s="4">
        <f t="shared" si="5"/>
        <v>8.5</v>
      </c>
      <c r="DH36" s="4">
        <f t="shared" si="6"/>
        <v>9</v>
      </c>
      <c r="DI36" s="5"/>
      <c r="DJ36" s="5">
        <v>8</v>
      </c>
      <c r="DK36" s="5">
        <v>10</v>
      </c>
      <c r="DL36" s="33"/>
      <c r="DM36" s="33"/>
      <c r="DN36" s="4">
        <f>Area_Weights_Data!M$23*DJ36+Area_Weights_Data!N$23*DK36</f>
        <v>8.588235294117645</v>
      </c>
      <c r="DO36" s="4">
        <f t="shared" si="7"/>
        <v>10</v>
      </c>
      <c r="DP36" s="5">
        <v>6.25</v>
      </c>
      <c r="DQ36" s="5">
        <v>7</v>
      </c>
      <c r="DR36" s="5">
        <v>8</v>
      </c>
      <c r="DS36" s="33"/>
      <c r="DT36" s="33"/>
      <c r="DU36" s="4">
        <f>Area_Weights_Data!L$26*DP36+Area_Weights_Data!M$26*DQ36+Area_Weights_Data!N$26*DR36</f>
        <v>6.6219512195121943</v>
      </c>
      <c r="DV36" s="4">
        <f>Area_Weights_Data!L$27*DP36+Area_Weights_Data!M$27*DQ36+Area_Weights_Data!N$27*DR36</f>
        <v>7.7169811320754729</v>
      </c>
      <c r="DW36" s="5">
        <v>9</v>
      </c>
      <c r="DX36" s="5">
        <v>11</v>
      </c>
      <c r="DY36" s="5">
        <v>15</v>
      </c>
      <c r="DZ36" s="33"/>
      <c r="EA36" s="33"/>
      <c r="EB36" s="4">
        <f>Area_Weights_Data!L$32*DW36+Area_Weights_Data!M$32*DX36+Area_Weights_Data!N$32*DY36</f>
        <v>9.1999999999999993</v>
      </c>
      <c r="EC36" s="4">
        <f>Area_Weights_Data!L$33*DW36+Area_Weights_Data!M$33*DX36+Area_Weights_Data!N$33*DY36</f>
        <v>12.379591836734694</v>
      </c>
      <c r="ED36" s="5">
        <v>5.5</v>
      </c>
      <c r="EE36" s="5">
        <v>6</v>
      </c>
      <c r="EF36" s="5">
        <v>6</v>
      </c>
      <c r="EG36" s="33"/>
      <c r="EH36" s="33"/>
      <c r="EI36" s="4">
        <f>Area_Weights_Data!$L$35*ED36+Area_Weights_Data!$M$35*EE36+Area_Weights_Data!$N$35*EF36</f>
        <v>5.5357142857142865</v>
      </c>
      <c r="EJ36" s="4">
        <f>Area_Weights_Data!$L$36*ED36+Area_Weights_Data!$M$36*EE36+Area_Weights_Data!$N$36*EF36</f>
        <v>5.9999999999999991</v>
      </c>
      <c r="EK36">
        <v>8.5</v>
      </c>
      <c r="EL36">
        <v>9.5</v>
      </c>
      <c r="EM36" s="33"/>
      <c r="EN36" s="34"/>
      <c r="EO36" s="5">
        <v>6</v>
      </c>
      <c r="EP36" s="5">
        <v>7</v>
      </c>
      <c r="EQ36" s="5">
        <v>7</v>
      </c>
      <c r="ER36" s="33"/>
      <c r="ES36" s="34"/>
      <c r="ET36" s="4">
        <f>Area_Weights_Data!L$41*EO36+Area_Weights_Data!M$41*EP36+Area_Weights_Data!N$41*EQ36</f>
        <v>6.2765957446808525</v>
      </c>
      <c r="EU36" s="4">
        <f>Area_Weights_Data!L$42*EO36+Area_Weights_Data!M$42*EP36+Area_Weights_Data!N$42*EQ36</f>
        <v>7.0000000000000018</v>
      </c>
    </row>
    <row r="37" spans="1:151" x14ac:dyDescent="0.25">
      <c r="A37" s="1">
        <v>1979</v>
      </c>
      <c r="B37" s="1">
        <v>8</v>
      </c>
      <c r="C37" s="5">
        <v>97</v>
      </c>
      <c r="D37" s="5">
        <v>168</v>
      </c>
      <c r="E37" s="5">
        <v>175</v>
      </c>
      <c r="F37" s="33"/>
      <c r="G37" s="33"/>
      <c r="H37" s="4">
        <f>Area_Weights_Data!C$5*C37+Area_Weights_Data!D$5*D37+Area_Weights_Data!E$5*E37</f>
        <v>132.2838202420412</v>
      </c>
      <c r="I37" s="4">
        <f>Area_Weights_Data!C$6*C37+Area_Weights_Data!D$6*D37+Area_Weights_Data!E$6*E37</f>
        <v>171.84172403472013</v>
      </c>
      <c r="J37" s="5">
        <v>172</v>
      </c>
      <c r="K37" s="5"/>
      <c r="L37" s="5"/>
      <c r="M37" s="33"/>
      <c r="N37" s="33"/>
      <c r="O37" s="4"/>
      <c r="P37" s="4"/>
      <c r="Q37" s="5">
        <v>160</v>
      </c>
      <c r="R37" s="5">
        <v>145</v>
      </c>
      <c r="S37" s="5">
        <v>150</v>
      </c>
      <c r="T37" s="33"/>
      <c r="U37" s="33"/>
      <c r="V37" s="4">
        <f t="shared" si="0"/>
        <v>160</v>
      </c>
      <c r="W37" s="4">
        <f>Area_Weights_Data!C$12*Q37+Area_Weights_Data!E$12*S37</f>
        <v>151.09956350031177</v>
      </c>
      <c r="X37" s="5">
        <v>95</v>
      </c>
      <c r="Y37" s="5">
        <v>140</v>
      </c>
      <c r="Z37" s="5">
        <v>155</v>
      </c>
      <c r="AA37" s="33"/>
      <c r="AB37" s="33"/>
      <c r="AC37" s="4">
        <f>Area_Weights_Data!C$14*X37+Area_Weights_Data!D$14*Y37+Area_Weights_Data!E$14*Z37</f>
        <v>105.6731159518333</v>
      </c>
      <c r="AD37" s="4">
        <f>Area_Weights_Data!C$15*X37+Area_Weights_Data!D$15*Y37+Area_Weights_Data!E$15*Z37</f>
        <v>146.70759921694247</v>
      </c>
      <c r="AE37" s="5">
        <v>163</v>
      </c>
      <c r="AF37" s="5"/>
      <c r="AG37" s="5">
        <v>173</v>
      </c>
      <c r="AH37" s="33"/>
      <c r="AI37" s="33"/>
      <c r="AJ37" s="4">
        <f t="shared" si="1"/>
        <v>163</v>
      </c>
      <c r="AK37" s="4">
        <f t="shared" si="2"/>
        <v>173</v>
      </c>
      <c r="AL37" s="5"/>
      <c r="AM37" s="5">
        <v>144</v>
      </c>
      <c r="AN37" s="5">
        <v>182</v>
      </c>
      <c r="AO37" s="33"/>
      <c r="AP37" s="33"/>
      <c r="AQ37" s="4">
        <f>Area_Weights_Data!D$23*AM37+Area_Weights_Data!E$23*AN37</f>
        <v>163.76989667690589</v>
      </c>
      <c r="AR37" s="4">
        <f t="shared" si="3"/>
        <v>182</v>
      </c>
      <c r="AS37" s="5">
        <v>88</v>
      </c>
      <c r="AT37" s="5">
        <v>123</v>
      </c>
      <c r="AU37" s="5">
        <v>152</v>
      </c>
      <c r="AV37" s="33"/>
      <c r="AW37" s="33"/>
      <c r="AX37" s="4">
        <f>Area_Weights_Data!$C$26*AS37+Area_Weights_Data!$D$26*AT37+Area_Weights_Data!$E$26*AU37</f>
        <v>98.291603053435097</v>
      </c>
      <c r="AY37" s="4">
        <f>Area_Weights_Data!C$27*AS37+Area_Weights_Data!D$27*AT37+Area_Weights_Data!E$27*AU37</f>
        <v>138.41666221343456</v>
      </c>
      <c r="AZ37" s="5">
        <v>107</v>
      </c>
      <c r="BA37" s="5">
        <v>150</v>
      </c>
      <c r="BB37" s="5">
        <v>170</v>
      </c>
      <c r="BC37" s="33"/>
      <c r="BD37" s="33"/>
      <c r="BE37" s="4">
        <f t="shared" si="4"/>
        <v>107</v>
      </c>
      <c r="BF37" s="4">
        <f>Area_Weights_Data!C$33*AZ37+Area_Weights_Data!D$33*BA37+Area_Weights_Data!E$33*BB37</f>
        <v>160.74879999999999</v>
      </c>
      <c r="BG37" s="5">
        <v>58</v>
      </c>
      <c r="BH37" s="5">
        <v>70</v>
      </c>
      <c r="BI37" s="5">
        <v>75</v>
      </c>
      <c r="BJ37" s="33"/>
      <c r="BK37" s="33"/>
      <c r="BL37" s="4">
        <f>Area_Weights_Data!$C$35*BG37+Area_Weights_Data!$D$35*BH37+Area_Weights_Data!$E$35*BI37</f>
        <v>59.221556886227546</v>
      </c>
      <c r="BM37" s="4">
        <f>Area_Weights_Data!$C$36*BG37+Area_Weights_Data!$D$36*BH37+Area_Weights_Data!$E$36*BI37</f>
        <v>71.748971193415642</v>
      </c>
      <c r="BN37">
        <v>167</v>
      </c>
      <c r="BO37">
        <v>188</v>
      </c>
      <c r="BP37" s="33"/>
      <c r="BQ37" s="33"/>
      <c r="BR37" s="5">
        <v>84</v>
      </c>
      <c r="BS37" s="5">
        <v>100</v>
      </c>
      <c r="BT37" s="5">
        <v>95</v>
      </c>
      <c r="BU37" s="33"/>
      <c r="BV37" s="33"/>
      <c r="BW37" s="4">
        <f>BR37*Area_Weights_Data!C$41+BS37*Area_Weights_Data!D$41+BT37*Area_Weights_Data!E$41</f>
        <v>85.386666666666684</v>
      </c>
      <c r="BX37" s="4">
        <f>BR37*Area_Weights_Data!C$42+BS37*Area_Weights_Data!D$42+BT37*Area_Weights_Data!E$42</f>
        <v>96.624668435013263</v>
      </c>
      <c r="BY37"/>
      <c r="BZ37" s="5">
        <v>7</v>
      </c>
      <c r="CA37" s="5">
        <v>12</v>
      </c>
      <c r="CB37" s="5">
        <v>19.5</v>
      </c>
      <c r="CC37" s="33"/>
      <c r="CD37" s="33"/>
      <c r="CE37" s="4">
        <f>Area_Weights_Data!L$5*BZ37+Area_Weights_Data!M$5*CA37+Area_Weights_Data!N$5*CB37</f>
        <v>9.424373379429559</v>
      </c>
      <c r="CF37" s="4">
        <f>Area_Weights_Data!L$6*BZ37+Area_Weights_Data!M$6*CA37+Area_Weights_Data!N$6*CB37</f>
        <v>15.925845147219192</v>
      </c>
      <c r="CG37" s="5">
        <v>9.5</v>
      </c>
      <c r="CH37" s="5"/>
      <c r="CI37" s="5"/>
      <c r="CJ37" s="33"/>
      <c r="CK37" s="33"/>
      <c r="CL37" s="4"/>
      <c r="CM37" s="4"/>
      <c r="CN37" s="5">
        <v>23</v>
      </c>
      <c r="CO37" s="5">
        <v>15</v>
      </c>
      <c r="CP37" s="5">
        <v>18</v>
      </c>
      <c r="CQ37" s="33"/>
      <c r="CR37" s="33"/>
      <c r="CS37" s="4">
        <f>Area_Weights_Data!L$11*CN37+Area_Weights_Data!N$11*CP37</f>
        <v>23</v>
      </c>
      <c r="CT37" s="4">
        <f>Area_Weights_Data!L$12*CN37+Area_Weights_Data!N$12*CP37</f>
        <v>19.401933701657462</v>
      </c>
      <c r="CU37" s="5">
        <v>10.5</v>
      </c>
      <c r="CV37" s="5">
        <v>17</v>
      </c>
      <c r="CW37" s="5">
        <v>22</v>
      </c>
      <c r="CX37" s="33"/>
      <c r="CY37" s="33"/>
      <c r="CZ37" s="4">
        <f>Area_Weights_Data!L$14*CU37+Area_Weights_Data!M$14*CV37+Area_Weights_Data!N$14*CW37</f>
        <v>12.045602605863191</v>
      </c>
      <c r="DA37" s="4">
        <f>Area_Weights_Data!L$15*CU37+Area_Weights_Data!M$15*CV37+Area_Weights_Data!N$15*CW37</f>
        <v>19.386172006745355</v>
      </c>
      <c r="DB37" s="5">
        <v>8.5</v>
      </c>
      <c r="DC37" s="5"/>
      <c r="DD37" s="5">
        <v>9</v>
      </c>
      <c r="DE37" s="33"/>
      <c r="DF37" s="33"/>
      <c r="DG37" s="4">
        <f t="shared" si="5"/>
        <v>8.5</v>
      </c>
      <c r="DH37" s="4">
        <f t="shared" si="6"/>
        <v>9</v>
      </c>
      <c r="DI37" s="5"/>
      <c r="DJ37" s="5">
        <v>8</v>
      </c>
      <c r="DK37" s="5">
        <v>10</v>
      </c>
      <c r="DL37" s="33"/>
      <c r="DM37" s="33"/>
      <c r="DN37" s="4">
        <f>Area_Weights_Data!M$23*DJ37+Area_Weights_Data!N$23*DK37</f>
        <v>8.588235294117645</v>
      </c>
      <c r="DO37" s="4">
        <f t="shared" si="7"/>
        <v>10</v>
      </c>
      <c r="DP37" s="5">
        <v>6.25</v>
      </c>
      <c r="DQ37" s="5">
        <v>7</v>
      </c>
      <c r="DR37" s="5">
        <v>8.5</v>
      </c>
      <c r="DS37" s="33"/>
      <c r="DT37" s="33"/>
      <c r="DU37" s="4">
        <f>Area_Weights_Data!L$26*DP37+Area_Weights_Data!M$26*DQ37+Area_Weights_Data!N$26*DR37</f>
        <v>6.6219512195121943</v>
      </c>
      <c r="DV37" s="4">
        <f>Area_Weights_Data!L$27*DP37+Area_Weights_Data!M$27*DQ37+Area_Weights_Data!N$27*DR37</f>
        <v>8.0754716981132084</v>
      </c>
      <c r="DW37" s="5">
        <v>9</v>
      </c>
      <c r="DX37" s="5">
        <v>10.5</v>
      </c>
      <c r="DY37" s="5">
        <v>15</v>
      </c>
      <c r="DZ37" s="33"/>
      <c r="EA37" s="33"/>
      <c r="EB37" s="4">
        <f>Area_Weights_Data!L$32*DW37+Area_Weights_Data!M$32*DX37+Area_Weights_Data!N$32*DY37</f>
        <v>9.15</v>
      </c>
      <c r="EC37" s="4">
        <f>Area_Weights_Data!L$33*DW37+Area_Weights_Data!M$33*DX37+Area_Weights_Data!N$33*DY37</f>
        <v>12.05204081632653</v>
      </c>
      <c r="ED37" s="5">
        <v>5.5</v>
      </c>
      <c r="EE37" s="5">
        <v>6</v>
      </c>
      <c r="EF37" s="5">
        <v>6</v>
      </c>
      <c r="EG37" s="33"/>
      <c r="EH37" s="33"/>
      <c r="EI37" s="4">
        <f>Area_Weights_Data!$L$35*ED37+Area_Weights_Data!$M$35*EE37+Area_Weights_Data!$N$35*EF37</f>
        <v>5.5357142857142865</v>
      </c>
      <c r="EJ37" s="4">
        <f>Area_Weights_Data!$L$36*ED37+Area_Weights_Data!$M$36*EE37+Area_Weights_Data!$N$36*EF37</f>
        <v>5.9999999999999991</v>
      </c>
      <c r="EK37">
        <v>8.5</v>
      </c>
      <c r="EL37">
        <v>9.5</v>
      </c>
      <c r="EM37" s="33"/>
      <c r="EN37" s="34"/>
      <c r="EO37" s="5">
        <v>6</v>
      </c>
      <c r="EP37" s="5">
        <v>7</v>
      </c>
      <c r="EQ37" s="5">
        <v>7</v>
      </c>
      <c r="ER37" s="33"/>
      <c r="ES37" s="34"/>
      <c r="ET37" s="4">
        <f>Area_Weights_Data!L$41*EO37+Area_Weights_Data!M$41*EP37+Area_Weights_Data!N$41*EQ37</f>
        <v>6.2765957446808525</v>
      </c>
      <c r="EU37" s="4">
        <f>Area_Weights_Data!L$42*EO37+Area_Weights_Data!M$42*EP37+Area_Weights_Data!N$42*EQ37</f>
        <v>7.0000000000000018</v>
      </c>
    </row>
    <row r="38" spans="1:151" x14ac:dyDescent="0.25">
      <c r="A38" s="1">
        <v>1979</v>
      </c>
      <c r="B38" s="1">
        <v>9</v>
      </c>
      <c r="C38" s="5">
        <v>100</v>
      </c>
      <c r="D38" s="5">
        <v>166</v>
      </c>
      <c r="E38" s="5">
        <v>175</v>
      </c>
      <c r="F38" s="33"/>
      <c r="G38" s="33"/>
      <c r="H38" s="4">
        <f>Area_Weights_Data!C$5*C38+Area_Weights_Data!D$5*D38+Area_Weights_Data!E$5*E38</f>
        <v>132.79904416865801</v>
      </c>
      <c r="I38" s="4">
        <f>Area_Weights_Data!C$6*C38+Area_Weights_Data!D$6*D38+Area_Weights_Data!E$6*E38</f>
        <v>170.9393594732116</v>
      </c>
      <c r="J38" s="5">
        <v>172</v>
      </c>
      <c r="K38" s="5"/>
      <c r="L38" s="5"/>
      <c r="M38" s="33"/>
      <c r="N38" s="33"/>
      <c r="O38" s="4"/>
      <c r="P38" s="4"/>
      <c r="Q38" s="5">
        <v>155</v>
      </c>
      <c r="R38" s="5">
        <v>145</v>
      </c>
      <c r="S38" s="5">
        <v>140</v>
      </c>
      <c r="T38" s="33"/>
      <c r="U38" s="33"/>
      <c r="V38" s="4">
        <f t="shared" ref="V38:V69" si="8">Q38</f>
        <v>155</v>
      </c>
      <c r="W38" s="4">
        <f>Area_Weights_Data!C$12*Q38+Area_Weights_Data!E$12*S38</f>
        <v>141.64934525046769</v>
      </c>
      <c r="X38" s="5">
        <v>100</v>
      </c>
      <c r="Y38" s="5">
        <v>145</v>
      </c>
      <c r="Z38" s="5">
        <v>150</v>
      </c>
      <c r="AA38" s="33"/>
      <c r="AB38" s="33"/>
      <c r="AC38" s="4">
        <f>Area_Weights_Data!C$14*X38+Area_Weights_Data!D$14*Y38+Area_Weights_Data!E$14*Z38</f>
        <v>110.6731159518333</v>
      </c>
      <c r="AD38" s="4">
        <f>Area_Weights_Data!C$15*X38+Area_Weights_Data!D$15*Y38+Area_Weights_Data!E$15*Z38</f>
        <v>147.23586640564741</v>
      </c>
      <c r="AE38" s="5">
        <v>169</v>
      </c>
      <c r="AF38" s="5"/>
      <c r="AG38" s="5">
        <v>183</v>
      </c>
      <c r="AH38" s="33"/>
      <c r="AI38" s="33"/>
      <c r="AJ38" s="4">
        <f t="shared" ref="AJ38:AJ69" si="9">AE38</f>
        <v>169</v>
      </c>
      <c r="AK38" s="4">
        <f t="shared" ref="AK38:AK69" si="10">AG38</f>
        <v>183</v>
      </c>
      <c r="AL38" s="5"/>
      <c r="AM38" s="5">
        <v>144</v>
      </c>
      <c r="AN38" s="5">
        <v>182</v>
      </c>
      <c r="AO38" s="33"/>
      <c r="AP38" s="33"/>
      <c r="AQ38" s="4">
        <f>Area_Weights_Data!D$23*AM38+Area_Weights_Data!E$23*AN38</f>
        <v>163.76989667690589</v>
      </c>
      <c r="AR38" s="4">
        <f t="shared" ref="AR38:AR69" si="11">AN38</f>
        <v>182</v>
      </c>
      <c r="AS38" s="5">
        <v>95</v>
      </c>
      <c r="AT38" s="5">
        <v>135</v>
      </c>
      <c r="AU38" s="5">
        <v>166</v>
      </c>
      <c r="AV38" s="33"/>
      <c r="AW38" s="33"/>
      <c r="AX38" s="4">
        <f>Area_Weights_Data!$C$26*AS38+Area_Weights_Data!$D$26*AT38+Area_Weights_Data!$E$26*AU38</f>
        <v>106.76183206106867</v>
      </c>
      <c r="AY38" s="4">
        <f>Area_Weights_Data!C$27*AS38+Area_Weights_Data!D$27*AT38+Area_Weights_Data!E$27*AU38</f>
        <v>151.47988029711968</v>
      </c>
      <c r="AZ38" s="5">
        <v>110</v>
      </c>
      <c r="BA38" s="5">
        <v>155</v>
      </c>
      <c r="BB38" s="5">
        <v>175</v>
      </c>
      <c r="BC38" s="33"/>
      <c r="BD38" s="33"/>
      <c r="BE38" s="4">
        <f t="shared" ref="BE38:BE69" si="12">AZ38</f>
        <v>110</v>
      </c>
      <c r="BF38" s="4">
        <f>Area_Weights_Data!C$33*AZ38+Area_Weights_Data!D$33*BA38+Area_Weights_Data!E$33*BB38</f>
        <v>165.74880000000002</v>
      </c>
      <c r="BG38" s="5">
        <v>58</v>
      </c>
      <c r="BH38" s="5">
        <v>70</v>
      </c>
      <c r="BI38" s="5">
        <v>75</v>
      </c>
      <c r="BJ38" s="33"/>
      <c r="BK38" s="33"/>
      <c r="BL38" s="4">
        <f>Area_Weights_Data!$C$35*BG38+Area_Weights_Data!$D$35*BH38+Area_Weights_Data!$E$35*BI38</f>
        <v>59.221556886227546</v>
      </c>
      <c r="BM38" s="4">
        <f>Area_Weights_Data!$C$36*BG38+Area_Weights_Data!$D$36*BH38+Area_Weights_Data!$E$36*BI38</f>
        <v>71.748971193415642</v>
      </c>
      <c r="BN38">
        <v>175</v>
      </c>
      <c r="BO38">
        <v>190</v>
      </c>
      <c r="BP38" s="33"/>
      <c r="BQ38" s="33"/>
      <c r="BR38" s="5">
        <v>85</v>
      </c>
      <c r="BS38" s="5">
        <v>110</v>
      </c>
      <c r="BT38" s="5">
        <v>95</v>
      </c>
      <c r="BU38" s="33"/>
      <c r="BV38" s="33"/>
      <c r="BW38" s="4">
        <f>BR38*Area_Weights_Data!C$41+BS38*Area_Weights_Data!D$41+BT38*Area_Weights_Data!E$41</f>
        <v>87.166666666666671</v>
      </c>
      <c r="BX38" s="4">
        <f>BR38*Area_Weights_Data!C$42+BS38*Area_Weights_Data!D$42+BT38*Area_Weights_Data!E$42</f>
        <v>99.874005305039788</v>
      </c>
      <c r="BY38"/>
      <c r="BZ38" s="5">
        <v>7</v>
      </c>
      <c r="CA38" s="5">
        <v>12</v>
      </c>
      <c r="CB38" s="5">
        <v>19.5</v>
      </c>
      <c r="CC38" s="33"/>
      <c r="CD38" s="33"/>
      <c r="CE38" s="4">
        <f>Area_Weights_Data!L$5*BZ38+Area_Weights_Data!M$5*CA38+Area_Weights_Data!N$5*CB38</f>
        <v>9.424373379429559</v>
      </c>
      <c r="CF38" s="4">
        <f>Area_Weights_Data!L$6*BZ38+Area_Weights_Data!M$6*CA38+Area_Weights_Data!N$6*CB38</f>
        <v>15.925845147219192</v>
      </c>
      <c r="CG38" s="5">
        <v>9.5</v>
      </c>
      <c r="CH38" s="5"/>
      <c r="CI38" s="5"/>
      <c r="CJ38" s="33"/>
      <c r="CK38" s="33"/>
      <c r="CL38" s="4"/>
      <c r="CM38" s="4"/>
      <c r="CN38" s="5">
        <v>23.5</v>
      </c>
      <c r="CO38" s="5">
        <v>17</v>
      </c>
      <c r="CP38" s="5">
        <v>18</v>
      </c>
      <c r="CQ38" s="33"/>
      <c r="CR38" s="33"/>
      <c r="CS38" s="4">
        <f>Area_Weights_Data!L$11*CN38+Area_Weights_Data!N$11*CP38</f>
        <v>23.5</v>
      </c>
      <c r="CT38" s="4">
        <f>Area_Weights_Data!L$12*CN38+Area_Weights_Data!N$12*CP38</f>
        <v>19.542127071823209</v>
      </c>
      <c r="CU38" s="5">
        <v>10.5</v>
      </c>
      <c r="CV38" s="5">
        <v>17</v>
      </c>
      <c r="CW38" s="5">
        <v>22</v>
      </c>
      <c r="CX38" s="33"/>
      <c r="CY38" s="33"/>
      <c r="CZ38" s="4">
        <f>Area_Weights_Data!L$14*CU38+Area_Weights_Data!M$14*CV38+Area_Weights_Data!N$14*CW38</f>
        <v>12.045602605863191</v>
      </c>
      <c r="DA38" s="4">
        <f>Area_Weights_Data!L$15*CU38+Area_Weights_Data!M$15*CV38+Area_Weights_Data!N$15*CW38</f>
        <v>19.386172006745355</v>
      </c>
      <c r="DB38" s="5">
        <v>9</v>
      </c>
      <c r="DC38" s="5"/>
      <c r="DD38" s="5">
        <v>9.5</v>
      </c>
      <c r="DE38" s="33"/>
      <c r="DF38" s="33"/>
      <c r="DG38" s="4">
        <f t="shared" ref="DG38:DG69" si="13">DB38</f>
        <v>9</v>
      </c>
      <c r="DH38" s="4">
        <f t="shared" ref="DH38:DH69" si="14">DD38</f>
        <v>9.5</v>
      </c>
      <c r="DI38" s="5"/>
      <c r="DJ38" s="5">
        <v>8</v>
      </c>
      <c r="DK38" s="5">
        <v>10</v>
      </c>
      <c r="DL38" s="33"/>
      <c r="DM38" s="33"/>
      <c r="DN38" s="4">
        <f>Area_Weights_Data!M$23*DJ38+Area_Weights_Data!N$23*DK38</f>
        <v>8.588235294117645</v>
      </c>
      <c r="DO38" s="4">
        <f t="shared" ref="DO38:DO69" si="15">DK38</f>
        <v>10</v>
      </c>
      <c r="DP38" s="5">
        <v>6.25</v>
      </c>
      <c r="DQ38" s="5">
        <v>7</v>
      </c>
      <c r="DR38" s="5">
        <v>8.5</v>
      </c>
      <c r="DS38" s="33"/>
      <c r="DT38" s="33"/>
      <c r="DU38" s="4">
        <f>Area_Weights_Data!L$26*DP38+Area_Weights_Data!M$26*DQ38+Area_Weights_Data!N$26*DR38</f>
        <v>6.6219512195121943</v>
      </c>
      <c r="DV38" s="4">
        <f>Area_Weights_Data!L$27*DP38+Area_Weights_Data!M$27*DQ38+Area_Weights_Data!N$27*DR38</f>
        <v>8.0754716981132084</v>
      </c>
      <c r="DW38" s="5">
        <v>9.25</v>
      </c>
      <c r="DX38" s="5">
        <v>10.5</v>
      </c>
      <c r="DY38" s="5">
        <v>16</v>
      </c>
      <c r="DZ38" s="33"/>
      <c r="EA38" s="33"/>
      <c r="EB38" s="4">
        <f>Area_Weights_Data!L$32*DW38+Area_Weights_Data!M$32*DX38+Area_Weights_Data!N$32*DY38</f>
        <v>9.3750000000000018</v>
      </c>
      <c r="EC38" s="4">
        <f>Area_Weights_Data!L$33*DW38+Area_Weights_Data!M$33*DX38+Area_Weights_Data!N$33*DY38</f>
        <v>12.396938775510204</v>
      </c>
      <c r="ED38" s="5">
        <v>5.5</v>
      </c>
      <c r="EE38" s="5">
        <v>6</v>
      </c>
      <c r="EF38" s="5">
        <v>6</v>
      </c>
      <c r="EG38" s="33"/>
      <c r="EH38" s="33"/>
      <c r="EI38" s="4">
        <f>Area_Weights_Data!$L$35*ED38+Area_Weights_Data!$M$35*EE38+Area_Weights_Data!$N$35*EF38</f>
        <v>5.5357142857142865</v>
      </c>
      <c r="EJ38" s="4">
        <f>Area_Weights_Data!$L$36*ED38+Area_Weights_Data!$M$36*EE38+Area_Weights_Data!$N$36*EF38</f>
        <v>5.9999999999999991</v>
      </c>
      <c r="EK38">
        <v>8.5</v>
      </c>
      <c r="EL38">
        <v>9.5</v>
      </c>
      <c r="EM38" s="33"/>
      <c r="EN38" s="34"/>
      <c r="EO38" s="5">
        <v>6</v>
      </c>
      <c r="EP38" s="5">
        <v>7</v>
      </c>
      <c r="EQ38" s="5">
        <v>7</v>
      </c>
      <c r="ER38" s="33"/>
      <c r="ES38" s="34"/>
      <c r="ET38" s="4">
        <f>Area_Weights_Data!L$41*EO38+Area_Weights_Data!M$41*EP38+Area_Weights_Data!N$41*EQ38</f>
        <v>6.2765957446808525</v>
      </c>
      <c r="EU38" s="4">
        <f>Area_Weights_Data!L$42*EO38+Area_Weights_Data!M$42*EP38+Area_Weights_Data!N$42*EQ38</f>
        <v>7.0000000000000018</v>
      </c>
    </row>
    <row r="39" spans="1:151" x14ac:dyDescent="0.25">
      <c r="A39" s="1">
        <v>1979</v>
      </c>
      <c r="B39" s="1">
        <v>10</v>
      </c>
      <c r="C39" s="5">
        <v>120</v>
      </c>
      <c r="D39" s="5">
        <v>175</v>
      </c>
      <c r="E39" s="5">
        <v>184</v>
      </c>
      <c r="F39" s="33"/>
      <c r="G39" s="33"/>
      <c r="H39" s="4">
        <f>Area_Weights_Data!C$5*C39+Area_Weights_Data!D$5*D39+Area_Weights_Data!E$5*E39</f>
        <v>147.33253680721501</v>
      </c>
      <c r="I39" s="4">
        <f>Area_Weights_Data!C$6*C39+Area_Weights_Data!D$6*D39+Area_Weights_Data!E$6*E39</f>
        <v>179.9393594732116</v>
      </c>
      <c r="J39" s="5">
        <v>178</v>
      </c>
      <c r="K39" s="5"/>
      <c r="L39" s="5"/>
      <c r="M39" s="33"/>
      <c r="N39" s="33"/>
      <c r="O39" s="4"/>
      <c r="P39" s="4"/>
      <c r="Q39" s="5">
        <v>155</v>
      </c>
      <c r="R39" s="5">
        <v>140</v>
      </c>
      <c r="S39" s="5">
        <v>143</v>
      </c>
      <c r="T39" s="33"/>
      <c r="U39" s="33"/>
      <c r="V39" s="4">
        <f t="shared" si="8"/>
        <v>155</v>
      </c>
      <c r="W39" s="4">
        <f>Area_Weights_Data!C$12*Q39+Area_Weights_Data!E$12*S39</f>
        <v>144.31947620037414</v>
      </c>
      <c r="X39" s="5">
        <v>110</v>
      </c>
      <c r="Y39" s="5">
        <v>150</v>
      </c>
      <c r="Z39" s="5">
        <v>159</v>
      </c>
      <c r="AA39" s="33"/>
      <c r="AB39" s="33"/>
      <c r="AC39" s="4">
        <f>Area_Weights_Data!C$14*X39+Area_Weights_Data!D$14*Y39+Area_Weights_Data!E$14*Z39</f>
        <v>119.48721417940736</v>
      </c>
      <c r="AD39" s="4">
        <f>Area_Weights_Data!C$15*X39+Area_Weights_Data!D$15*Y39+Area_Weights_Data!E$15*Z39</f>
        <v>154.02455953016545</v>
      </c>
      <c r="AE39" s="5">
        <v>180</v>
      </c>
      <c r="AF39" s="5"/>
      <c r="AG39" s="5">
        <v>182</v>
      </c>
      <c r="AH39" s="33"/>
      <c r="AI39" s="33"/>
      <c r="AJ39" s="4">
        <f t="shared" si="9"/>
        <v>180</v>
      </c>
      <c r="AK39" s="4">
        <f t="shared" si="10"/>
        <v>182</v>
      </c>
      <c r="AL39" s="5"/>
      <c r="AM39" s="5">
        <v>155</v>
      </c>
      <c r="AN39" s="5">
        <v>195</v>
      </c>
      <c r="AO39" s="33"/>
      <c r="AP39" s="33"/>
      <c r="AQ39" s="4">
        <f>Area_Weights_Data!D$23*AM39+Area_Weights_Data!E$23*AN39</f>
        <v>175.80564088243506</v>
      </c>
      <c r="AR39" s="4">
        <f t="shared" si="11"/>
        <v>195</v>
      </c>
      <c r="AS39" s="5">
        <v>100</v>
      </c>
      <c r="AT39" s="5">
        <v>145</v>
      </c>
      <c r="AU39" s="5">
        <v>175</v>
      </c>
      <c r="AV39" s="33"/>
      <c r="AW39" s="33"/>
      <c r="AX39" s="4">
        <f>Area_Weights_Data!$C$26*AS39+Area_Weights_Data!$D$26*AT39+Area_Weights_Data!$E$26*AU39</f>
        <v>113.23206106870227</v>
      </c>
      <c r="AY39" s="4">
        <f>Area_Weights_Data!C$27*AS39+Area_Weights_Data!D$27*AT39+Area_Weights_Data!E$27*AU39</f>
        <v>160.94827125527712</v>
      </c>
      <c r="AZ39" s="5">
        <v>115</v>
      </c>
      <c r="BA39" s="5">
        <v>155</v>
      </c>
      <c r="BB39" s="5">
        <v>180</v>
      </c>
      <c r="BC39" s="33"/>
      <c r="BD39" s="33"/>
      <c r="BE39" s="4">
        <f t="shared" si="12"/>
        <v>115</v>
      </c>
      <c r="BF39" s="4">
        <f>Area_Weights_Data!C$33*AZ39+Area_Weights_Data!D$33*BA39+Area_Weights_Data!E$33*BB39</f>
        <v>168.43599999999998</v>
      </c>
      <c r="BG39" s="5">
        <v>59</v>
      </c>
      <c r="BH39" s="5">
        <v>72</v>
      </c>
      <c r="BI39" s="5">
        <v>76</v>
      </c>
      <c r="BJ39" s="33"/>
      <c r="BK39" s="33"/>
      <c r="BL39" s="4">
        <f>Area_Weights_Data!$C$35*BG39+Area_Weights_Data!$D$35*BH39+Area_Weights_Data!$E$35*BI39</f>
        <v>60.32335329341317</v>
      </c>
      <c r="BM39" s="4">
        <f>Area_Weights_Data!$C$36*BG39+Area_Weights_Data!$D$36*BH39+Area_Weights_Data!$E$36*BI39</f>
        <v>73.399176954732511</v>
      </c>
      <c r="BN39">
        <v>182</v>
      </c>
      <c r="BO39">
        <v>188</v>
      </c>
      <c r="BP39" s="33"/>
      <c r="BQ39" s="33"/>
      <c r="BR39" s="5">
        <v>85</v>
      </c>
      <c r="BS39" s="5">
        <v>115</v>
      </c>
      <c r="BT39" s="5">
        <v>98</v>
      </c>
      <c r="BU39" s="33"/>
      <c r="BV39" s="33"/>
      <c r="BW39" s="4">
        <f>BR39*Area_Weights_Data!C$41+BS39*Area_Weights_Data!D$41+BT39*Area_Weights_Data!E$41</f>
        <v>87.600000000000009</v>
      </c>
      <c r="BX39" s="4">
        <f>BR39*Area_Weights_Data!C$42+BS39*Area_Weights_Data!D$42+BT39*Area_Weights_Data!E$42</f>
        <v>103.52387267904507</v>
      </c>
      <c r="BY39"/>
      <c r="BZ39" s="5">
        <v>7</v>
      </c>
      <c r="CA39" s="5">
        <v>12</v>
      </c>
      <c r="CB39" s="5">
        <v>19.5</v>
      </c>
      <c r="CC39" s="33"/>
      <c r="CD39" s="33"/>
      <c r="CE39" s="4">
        <f>Area_Weights_Data!L$5*BZ39+Area_Weights_Data!M$5*CA39+Area_Weights_Data!N$5*CB39</f>
        <v>9.424373379429559</v>
      </c>
      <c r="CF39" s="4">
        <f>Area_Weights_Data!L$6*BZ39+Area_Weights_Data!M$6*CA39+Area_Weights_Data!N$6*CB39</f>
        <v>15.925845147219192</v>
      </c>
      <c r="CG39" s="5">
        <v>9.5</v>
      </c>
      <c r="CH39" s="5"/>
      <c r="CI39" s="5"/>
      <c r="CJ39" s="33"/>
      <c r="CK39" s="33"/>
      <c r="CL39" s="4"/>
      <c r="CM39" s="4"/>
      <c r="CN39" s="5">
        <v>23.5</v>
      </c>
      <c r="CO39" s="5">
        <v>17</v>
      </c>
      <c r="CP39" s="5">
        <v>18</v>
      </c>
      <c r="CQ39" s="33"/>
      <c r="CR39" s="33"/>
      <c r="CS39" s="4">
        <f>Area_Weights_Data!L$11*CN39+Area_Weights_Data!N$11*CP39</f>
        <v>23.5</v>
      </c>
      <c r="CT39" s="4">
        <f>Area_Weights_Data!L$12*CN39+Area_Weights_Data!N$12*CP39</f>
        <v>19.542127071823209</v>
      </c>
      <c r="CU39" s="5">
        <v>10.5</v>
      </c>
      <c r="CV39" s="5">
        <v>17</v>
      </c>
      <c r="CW39" s="5">
        <v>22</v>
      </c>
      <c r="CX39" s="33"/>
      <c r="CY39" s="33"/>
      <c r="CZ39" s="4">
        <f>Area_Weights_Data!L$14*CU39+Area_Weights_Data!M$14*CV39+Area_Weights_Data!N$14*CW39</f>
        <v>12.045602605863191</v>
      </c>
      <c r="DA39" s="4">
        <f>Area_Weights_Data!L$15*CU39+Area_Weights_Data!M$15*CV39+Area_Weights_Data!N$15*CW39</f>
        <v>19.386172006745355</v>
      </c>
      <c r="DB39" s="5">
        <v>9</v>
      </c>
      <c r="DC39" s="5"/>
      <c r="DD39" s="5">
        <v>9.5</v>
      </c>
      <c r="DE39" s="33"/>
      <c r="DF39" s="33"/>
      <c r="DG39" s="4">
        <f t="shared" si="13"/>
        <v>9</v>
      </c>
      <c r="DH39" s="4">
        <f t="shared" si="14"/>
        <v>9.5</v>
      </c>
      <c r="DI39" s="5"/>
      <c r="DJ39" s="5">
        <v>8</v>
      </c>
      <c r="DK39" s="5">
        <v>10</v>
      </c>
      <c r="DL39" s="33"/>
      <c r="DM39" s="33"/>
      <c r="DN39" s="4">
        <f>Area_Weights_Data!M$23*DJ39+Area_Weights_Data!N$23*DK39</f>
        <v>8.588235294117645</v>
      </c>
      <c r="DO39" s="4">
        <f t="shared" si="15"/>
        <v>10</v>
      </c>
      <c r="DP39" s="5">
        <v>6.25</v>
      </c>
      <c r="DQ39" s="5">
        <v>7</v>
      </c>
      <c r="DR39" s="5">
        <v>8.5</v>
      </c>
      <c r="DS39" s="33"/>
      <c r="DT39" s="33"/>
      <c r="DU39" s="4">
        <f>Area_Weights_Data!L$26*DP39+Area_Weights_Data!M$26*DQ39+Area_Weights_Data!N$26*DR39</f>
        <v>6.6219512195121943</v>
      </c>
      <c r="DV39" s="4">
        <f>Area_Weights_Data!L$27*DP39+Area_Weights_Data!M$27*DQ39+Area_Weights_Data!N$27*DR39</f>
        <v>8.0754716981132084</v>
      </c>
      <c r="DW39" s="5">
        <v>10</v>
      </c>
      <c r="DX39" s="5">
        <v>12</v>
      </c>
      <c r="DY39" s="5">
        <v>16</v>
      </c>
      <c r="DZ39" s="33"/>
      <c r="EA39" s="33"/>
      <c r="EB39" s="4">
        <f>Area_Weights_Data!L$32*DW39+Area_Weights_Data!M$32*DX39+Area_Weights_Data!N$32*DY39</f>
        <v>10.199999999999999</v>
      </c>
      <c r="EC39" s="4">
        <f>Area_Weights_Data!L$33*DW39+Area_Weights_Data!M$33*DX39+Area_Weights_Data!N$33*DY39</f>
        <v>13.379591836734694</v>
      </c>
      <c r="ED39" s="5">
        <v>5.5</v>
      </c>
      <c r="EE39" s="5">
        <v>6</v>
      </c>
      <c r="EF39" s="5">
        <v>6</v>
      </c>
      <c r="EG39" s="33"/>
      <c r="EH39" s="33"/>
      <c r="EI39" s="4">
        <f>Area_Weights_Data!$L$35*ED39+Area_Weights_Data!$M$35*EE39+Area_Weights_Data!$N$35*EF39</f>
        <v>5.5357142857142865</v>
      </c>
      <c r="EJ39" s="4">
        <f>Area_Weights_Data!$L$36*ED39+Area_Weights_Data!$M$36*EE39+Area_Weights_Data!$N$36*EF39</f>
        <v>5.9999999999999991</v>
      </c>
      <c r="EK39">
        <v>8.5</v>
      </c>
      <c r="EL39">
        <v>9.5</v>
      </c>
      <c r="EM39" s="33"/>
      <c r="EN39" s="34"/>
      <c r="EO39" s="5">
        <v>6</v>
      </c>
      <c r="EP39" s="5">
        <v>7</v>
      </c>
      <c r="EQ39" s="5">
        <v>7</v>
      </c>
      <c r="ER39" s="33"/>
      <c r="ES39" s="34"/>
      <c r="ET39" s="4">
        <f>Area_Weights_Data!L$41*EO39+Area_Weights_Data!M$41*EP39+Area_Weights_Data!N$41*EQ39</f>
        <v>6.2765957446808525</v>
      </c>
      <c r="EU39" s="4">
        <f>Area_Weights_Data!L$42*EO39+Area_Weights_Data!M$42*EP39+Area_Weights_Data!N$42*EQ39</f>
        <v>7.0000000000000018</v>
      </c>
    </row>
    <row r="40" spans="1:151" x14ac:dyDescent="0.25">
      <c r="A40" s="1">
        <v>1979</v>
      </c>
      <c r="B40" s="1">
        <v>11</v>
      </c>
      <c r="C40" s="5">
        <v>125</v>
      </c>
      <c r="D40" s="5">
        <v>175</v>
      </c>
      <c r="E40" s="5">
        <v>150</v>
      </c>
      <c r="F40" s="33"/>
      <c r="G40" s="33"/>
      <c r="H40" s="4">
        <f>Area_Weights_Data!C$5*C40+Area_Weights_Data!D$5*D40+Area_Weights_Data!E$5*E40</f>
        <v>149.84776073383182</v>
      </c>
      <c r="I40" s="4">
        <f>Area_Weights_Data!C$6*C40+Area_Weights_Data!D$6*D40+Area_Weights_Data!E$6*E40</f>
        <v>161.27955701885662</v>
      </c>
      <c r="J40" s="5">
        <v>185</v>
      </c>
      <c r="K40" s="5"/>
      <c r="L40" s="5"/>
      <c r="M40" s="33"/>
      <c r="N40" s="33"/>
      <c r="O40" s="4"/>
      <c r="P40" s="4"/>
      <c r="Q40" s="5">
        <v>150</v>
      </c>
      <c r="R40" s="5">
        <v>140</v>
      </c>
      <c r="S40" s="5">
        <v>140</v>
      </c>
      <c r="T40" s="33"/>
      <c r="U40" s="33"/>
      <c r="V40" s="4">
        <f t="shared" si="8"/>
        <v>150</v>
      </c>
      <c r="W40" s="4">
        <f>Area_Weights_Data!C$12*Q40+Area_Weights_Data!E$12*S40</f>
        <v>141.09956350031177</v>
      </c>
      <c r="X40" s="5">
        <v>115</v>
      </c>
      <c r="Y40" s="5">
        <v>140</v>
      </c>
      <c r="Z40" s="5">
        <v>159</v>
      </c>
      <c r="AA40" s="33"/>
      <c r="AB40" s="33"/>
      <c r="AC40" s="4">
        <f>Area_Weights_Data!C$14*X40+Area_Weights_Data!D$14*Y40+Area_Weights_Data!E$14*Z40</f>
        <v>120.92950886212959</v>
      </c>
      <c r="AD40" s="4">
        <f>Area_Weights_Data!C$15*X40+Area_Weights_Data!D$15*Y40+Area_Weights_Data!E$15*Z40</f>
        <v>148.49629234146045</v>
      </c>
      <c r="AE40" s="5">
        <v>187</v>
      </c>
      <c r="AF40" s="5"/>
      <c r="AG40" s="5">
        <v>180</v>
      </c>
      <c r="AH40" s="33"/>
      <c r="AI40" s="33"/>
      <c r="AJ40" s="4">
        <f t="shared" si="9"/>
        <v>187</v>
      </c>
      <c r="AK40" s="4">
        <f t="shared" si="10"/>
        <v>180</v>
      </c>
      <c r="AL40" s="5"/>
      <c r="AM40" s="5">
        <v>158</v>
      </c>
      <c r="AN40" s="5">
        <v>198</v>
      </c>
      <c r="AO40" s="33"/>
      <c r="AP40" s="33"/>
      <c r="AQ40" s="4">
        <f>Area_Weights_Data!D$23*AM40+Area_Weights_Data!E$23*AN40</f>
        <v>178.80145210834959</v>
      </c>
      <c r="AR40" s="4">
        <f t="shared" si="11"/>
        <v>198</v>
      </c>
      <c r="AS40" s="5">
        <v>100</v>
      </c>
      <c r="AT40" s="5">
        <v>135</v>
      </c>
      <c r="AU40" s="5">
        <v>175</v>
      </c>
      <c r="AV40" s="33"/>
      <c r="AW40" s="33"/>
      <c r="AX40" s="4">
        <f>Area_Weights_Data!$C$26*AS40+Area_Weights_Data!$D$26*AT40+Area_Weights_Data!$E$26*AU40</f>
        <v>110.2916030534351</v>
      </c>
      <c r="AY40" s="4">
        <f>Area_Weights_Data!C$27*AS40+Area_Weights_Data!D$27*AT40+Area_Weights_Data!E$27*AU40</f>
        <v>156.26436167370281</v>
      </c>
      <c r="AZ40" s="5">
        <v>110</v>
      </c>
      <c r="BA40" s="5">
        <v>160</v>
      </c>
      <c r="BB40" s="5">
        <v>178</v>
      </c>
      <c r="BC40" s="33"/>
      <c r="BD40" s="33"/>
      <c r="BE40" s="4">
        <f t="shared" si="12"/>
        <v>110</v>
      </c>
      <c r="BF40" s="4">
        <f>Area_Weights_Data!C$33*AZ40+Area_Weights_Data!D$33*BA40+Area_Weights_Data!E$33*BB40</f>
        <v>169.67392000000001</v>
      </c>
      <c r="BG40" s="5">
        <v>59</v>
      </c>
      <c r="BH40" s="5">
        <v>72</v>
      </c>
      <c r="BI40" s="5">
        <v>76</v>
      </c>
      <c r="BJ40" s="33"/>
      <c r="BK40" s="33"/>
      <c r="BL40" s="4">
        <f>Area_Weights_Data!$C$35*BG40+Area_Weights_Data!$D$35*BH40+Area_Weights_Data!$E$35*BI40</f>
        <v>60.32335329341317</v>
      </c>
      <c r="BM40" s="4">
        <f>Area_Weights_Data!$C$36*BG40+Area_Weights_Data!$D$36*BH40+Area_Weights_Data!$E$36*BI40</f>
        <v>73.399176954732511</v>
      </c>
      <c r="BN40">
        <v>188</v>
      </c>
      <c r="BO40">
        <v>190</v>
      </c>
      <c r="BP40" s="33"/>
      <c r="BQ40" s="33"/>
      <c r="BR40" s="5">
        <v>73</v>
      </c>
      <c r="BS40" s="5">
        <v>95</v>
      </c>
      <c r="BT40" s="5">
        <v>77</v>
      </c>
      <c r="BU40" s="33"/>
      <c r="BV40" s="33"/>
      <c r="BW40" s="4">
        <f>BR40*Area_Weights_Data!C$41+BS40*Area_Weights_Data!D$41+BT40*Area_Weights_Data!E$41</f>
        <v>74.90666666666668</v>
      </c>
      <c r="BX40" s="4">
        <f>BR40*Area_Weights_Data!C$42+BS40*Area_Weights_Data!D$42+BT40*Area_Weights_Data!E$42</f>
        <v>82.848806366047739</v>
      </c>
      <c r="BY40"/>
      <c r="BZ40" s="5">
        <v>7</v>
      </c>
      <c r="CA40" s="5">
        <v>12</v>
      </c>
      <c r="CB40" s="5">
        <v>16</v>
      </c>
      <c r="CC40" s="33"/>
      <c r="CD40" s="33"/>
      <c r="CE40" s="4">
        <f>Area_Weights_Data!L$5*BZ40+Area_Weights_Data!M$5*CA40+Area_Weights_Data!N$5*CB40</f>
        <v>9.424373379429559</v>
      </c>
      <c r="CF40" s="4">
        <f>Area_Weights_Data!L$6*BZ40+Area_Weights_Data!M$6*CA40+Area_Weights_Data!N$6*CB40</f>
        <v>14.093784078516904</v>
      </c>
      <c r="CG40" s="5">
        <v>9.5</v>
      </c>
      <c r="CH40" s="5"/>
      <c r="CI40" s="5"/>
      <c r="CJ40" s="33"/>
      <c r="CK40" s="33"/>
      <c r="CL40" s="4"/>
      <c r="CM40" s="4"/>
      <c r="CN40" s="5">
        <v>23.5</v>
      </c>
      <c r="CO40" s="5">
        <v>17</v>
      </c>
      <c r="CP40" s="5">
        <v>18</v>
      </c>
      <c r="CQ40" s="33"/>
      <c r="CR40" s="33"/>
      <c r="CS40" s="4">
        <f>Area_Weights_Data!L$11*CN40+Area_Weights_Data!N$11*CP40</f>
        <v>23.5</v>
      </c>
      <c r="CT40" s="4">
        <f>Area_Weights_Data!L$12*CN40+Area_Weights_Data!N$12*CP40</f>
        <v>19.542127071823209</v>
      </c>
      <c r="CU40" s="5">
        <v>10.5</v>
      </c>
      <c r="CV40" s="5">
        <v>17</v>
      </c>
      <c r="CW40" s="5">
        <v>22</v>
      </c>
      <c r="CX40" s="33"/>
      <c r="CY40" s="33"/>
      <c r="CZ40" s="4">
        <f>Area_Weights_Data!L$14*CU40+Area_Weights_Data!M$14*CV40+Area_Weights_Data!N$14*CW40</f>
        <v>12.045602605863191</v>
      </c>
      <c r="DA40" s="4">
        <f>Area_Weights_Data!L$15*CU40+Area_Weights_Data!M$15*CV40+Area_Weights_Data!N$15*CW40</f>
        <v>19.386172006745355</v>
      </c>
      <c r="DB40" s="5">
        <v>9.5</v>
      </c>
      <c r="DC40" s="5"/>
      <c r="DD40" s="5">
        <v>9.5</v>
      </c>
      <c r="DE40" s="33"/>
      <c r="DF40" s="33"/>
      <c r="DG40" s="4">
        <f t="shared" si="13"/>
        <v>9.5</v>
      </c>
      <c r="DH40" s="4">
        <f t="shared" si="14"/>
        <v>9.5</v>
      </c>
      <c r="DI40" s="5"/>
      <c r="DJ40" s="5">
        <v>8</v>
      </c>
      <c r="DK40" s="5">
        <v>10</v>
      </c>
      <c r="DL40" s="33"/>
      <c r="DM40" s="33"/>
      <c r="DN40" s="4">
        <f>Area_Weights_Data!M$23*DJ40+Area_Weights_Data!N$23*DK40</f>
        <v>8.588235294117645</v>
      </c>
      <c r="DO40" s="4">
        <f t="shared" si="15"/>
        <v>10</v>
      </c>
      <c r="DP40" s="5">
        <v>6.25</v>
      </c>
      <c r="DQ40" s="5">
        <v>7</v>
      </c>
      <c r="DR40" s="5">
        <v>8</v>
      </c>
      <c r="DS40" s="33"/>
      <c r="DT40" s="33"/>
      <c r="DU40" s="4">
        <f>Area_Weights_Data!L$26*DP40+Area_Weights_Data!M$26*DQ40+Area_Weights_Data!N$26*DR40</f>
        <v>6.6219512195121943</v>
      </c>
      <c r="DV40" s="4">
        <f>Area_Weights_Data!L$27*DP40+Area_Weights_Data!M$27*DQ40+Area_Weights_Data!N$27*DR40</f>
        <v>7.7169811320754729</v>
      </c>
      <c r="DW40" s="5">
        <v>10</v>
      </c>
      <c r="DX40" s="5">
        <v>12</v>
      </c>
      <c r="DY40" s="5">
        <v>16.5</v>
      </c>
      <c r="DZ40" s="33"/>
      <c r="EA40" s="33"/>
      <c r="EB40" s="4">
        <f>Area_Weights_Data!L$32*DW40+Area_Weights_Data!M$32*DX40+Area_Weights_Data!N$32*DY40</f>
        <v>10.199999999999999</v>
      </c>
      <c r="EC40" s="4">
        <f>Area_Weights_Data!L$33*DW40+Area_Weights_Data!M$33*DX40+Area_Weights_Data!N$33*DY40</f>
        <v>13.55204081632653</v>
      </c>
      <c r="ED40" s="5">
        <v>5.5</v>
      </c>
      <c r="EE40" s="5">
        <v>6</v>
      </c>
      <c r="EF40" s="5">
        <v>6</v>
      </c>
      <c r="EG40" s="33"/>
      <c r="EH40" s="33"/>
      <c r="EI40" s="4">
        <f>Area_Weights_Data!$L$35*ED40+Area_Weights_Data!$M$35*EE40+Area_Weights_Data!$N$35*EF40</f>
        <v>5.5357142857142865</v>
      </c>
      <c r="EJ40" s="4">
        <f>Area_Weights_Data!$L$36*ED40+Area_Weights_Data!$M$36*EE40+Area_Weights_Data!$N$36*EF40</f>
        <v>5.9999999999999991</v>
      </c>
      <c r="EK40">
        <v>9</v>
      </c>
      <c r="EL40">
        <v>9.5</v>
      </c>
      <c r="EM40" s="33"/>
      <c r="EN40" s="34"/>
      <c r="EO40" s="5">
        <v>6.5</v>
      </c>
      <c r="EP40" s="5">
        <v>8</v>
      </c>
      <c r="EQ40" s="5">
        <v>7.5</v>
      </c>
      <c r="ER40" s="33"/>
      <c r="ES40" s="34"/>
      <c r="ET40" s="4">
        <f>Area_Weights_Data!L$41*EO40+Area_Weights_Data!M$41*EP40+Area_Weights_Data!N$41*EQ40</f>
        <v>6.9148936170212778</v>
      </c>
      <c r="EU40" s="4">
        <f>Area_Weights_Data!L$42*EO40+Area_Weights_Data!M$42*EP40+Area_Weights_Data!N$42*EQ40</f>
        <v>7.862179487179489</v>
      </c>
    </row>
    <row r="41" spans="1:151" x14ac:dyDescent="0.25">
      <c r="A41" s="1">
        <v>1979</v>
      </c>
      <c r="B41" s="1">
        <v>12</v>
      </c>
      <c r="C41" s="5">
        <v>120</v>
      </c>
      <c r="D41" s="5">
        <v>160</v>
      </c>
      <c r="E41" s="5">
        <v>145</v>
      </c>
      <c r="F41" s="33"/>
      <c r="G41" s="33"/>
      <c r="H41" s="4">
        <f>Area_Weights_Data!C$5*C41+Area_Weights_Data!D$5*D41+Area_Weights_Data!E$5*E41</f>
        <v>139.87820858706547</v>
      </c>
      <c r="I41" s="4">
        <f>Area_Weights_Data!C$6*C41+Area_Weights_Data!D$6*D41+Area_Weights_Data!E$6*E41</f>
        <v>151.76773421131395</v>
      </c>
      <c r="J41" s="5">
        <v>180</v>
      </c>
      <c r="K41" s="5"/>
      <c r="L41" s="5"/>
      <c r="M41" s="33"/>
      <c r="N41" s="33"/>
      <c r="O41" s="4"/>
      <c r="P41" s="4"/>
      <c r="Q41" s="5">
        <v>142</v>
      </c>
      <c r="R41" s="5">
        <v>130</v>
      </c>
      <c r="S41" s="5">
        <v>130</v>
      </c>
      <c r="T41" s="33"/>
      <c r="U41" s="33"/>
      <c r="V41" s="4">
        <f t="shared" si="8"/>
        <v>142</v>
      </c>
      <c r="W41" s="4">
        <f>Area_Weights_Data!C$12*Q41+Area_Weights_Data!E$12*S41</f>
        <v>131.31947620037414</v>
      </c>
      <c r="X41" s="5">
        <v>100</v>
      </c>
      <c r="Y41" s="5">
        <v>130</v>
      </c>
      <c r="Z41" s="5">
        <v>150</v>
      </c>
      <c r="AA41" s="33"/>
      <c r="AB41" s="33"/>
      <c r="AC41" s="4">
        <f>Area_Weights_Data!C$14*X41+Area_Weights_Data!D$14*Y41+Area_Weights_Data!E$14*Z41</f>
        <v>107.11541063455553</v>
      </c>
      <c r="AD41" s="4">
        <f>Area_Weights_Data!C$15*X41+Area_Weights_Data!D$15*Y41+Area_Weights_Data!E$15*Z41</f>
        <v>138.94346562258994</v>
      </c>
      <c r="AE41" s="5">
        <v>182</v>
      </c>
      <c r="AF41" s="5"/>
      <c r="AG41" s="5">
        <v>170</v>
      </c>
      <c r="AH41" s="33"/>
      <c r="AI41" s="33"/>
      <c r="AJ41" s="4">
        <f t="shared" si="9"/>
        <v>182</v>
      </c>
      <c r="AK41" s="4">
        <f t="shared" si="10"/>
        <v>170</v>
      </c>
      <c r="AL41" s="5"/>
      <c r="AM41" s="5">
        <v>155</v>
      </c>
      <c r="AN41" s="5">
        <v>181</v>
      </c>
      <c r="AO41" s="33"/>
      <c r="AP41" s="33"/>
      <c r="AQ41" s="4">
        <f>Area_Weights_Data!D$23*AM41+Area_Weights_Data!E$23*AN41</f>
        <v>168.44791957553753</v>
      </c>
      <c r="AR41" s="4">
        <f t="shared" si="11"/>
        <v>181</v>
      </c>
      <c r="AS41" s="5">
        <v>90</v>
      </c>
      <c r="AT41" s="5">
        <v>127</v>
      </c>
      <c r="AU41" s="5">
        <v>172</v>
      </c>
      <c r="AV41" s="33"/>
      <c r="AW41" s="33"/>
      <c r="AX41" s="4">
        <f>Area_Weights_Data!$C$26*AS41+Area_Weights_Data!$D$26*AT41+Area_Weights_Data!$E$26*AU41</f>
        <v>100.87969465648854</v>
      </c>
      <c r="AY41" s="4">
        <f>Area_Weights_Data!C$27*AS41+Area_Weights_Data!D$27*AT41+Area_Weights_Data!E$27*AU41</f>
        <v>150.92240688291565</v>
      </c>
      <c r="AZ41" s="5">
        <v>100</v>
      </c>
      <c r="BA41" s="5">
        <v>150</v>
      </c>
      <c r="BB41" s="5">
        <v>165</v>
      </c>
      <c r="BC41" s="33"/>
      <c r="BD41" s="33"/>
      <c r="BE41" s="4">
        <f t="shared" si="12"/>
        <v>100</v>
      </c>
      <c r="BF41" s="4">
        <f>Area_Weights_Data!C$33*AZ41+Area_Weights_Data!D$33*BA41+Area_Weights_Data!E$33*BB41</f>
        <v>158.0616</v>
      </c>
      <c r="BG41" s="5">
        <v>55</v>
      </c>
      <c r="BH41" s="5">
        <v>70</v>
      </c>
      <c r="BI41" s="5">
        <v>75</v>
      </c>
      <c r="BJ41" s="33"/>
      <c r="BK41" s="33"/>
      <c r="BL41" s="4">
        <f>Area_Weights_Data!$C$35*BG41+Area_Weights_Data!$D$35*BH41+Area_Weights_Data!$E$35*BI41</f>
        <v>56.526946107784433</v>
      </c>
      <c r="BM41" s="4">
        <f>Area_Weights_Data!$C$36*BG41+Area_Weights_Data!$D$36*BH41+Area_Weights_Data!$E$36*BI41</f>
        <v>71.748971193415642</v>
      </c>
      <c r="BN41">
        <v>178</v>
      </c>
      <c r="BO41">
        <v>190</v>
      </c>
      <c r="BP41" s="33"/>
      <c r="BQ41" s="33"/>
      <c r="BR41" s="5">
        <v>66</v>
      </c>
      <c r="BS41" s="5">
        <v>80</v>
      </c>
      <c r="BT41" s="5">
        <v>70</v>
      </c>
      <c r="BU41" s="33"/>
      <c r="BV41" s="33"/>
      <c r="BW41" s="4">
        <f>BR41*Area_Weights_Data!C$41+BS41*Area_Weights_Data!D$41+BT41*Area_Weights_Data!E$41</f>
        <v>67.213333333333338</v>
      </c>
      <c r="BX41" s="4">
        <f>BR41*Area_Weights_Data!C$42+BS41*Area_Weights_Data!D$42+BT41*Area_Weights_Data!E$42</f>
        <v>73.249336870026511</v>
      </c>
      <c r="BY41"/>
      <c r="BZ41" s="5">
        <v>7</v>
      </c>
      <c r="CA41" s="5">
        <v>12</v>
      </c>
      <c r="CB41" s="5">
        <v>15</v>
      </c>
      <c r="CC41" s="33"/>
      <c r="CD41" s="33"/>
      <c r="CE41" s="4">
        <f>Area_Weights_Data!L$5*BZ41+Area_Weights_Data!M$5*CA41+Area_Weights_Data!N$5*CB41</f>
        <v>9.424373379429559</v>
      </c>
      <c r="CF41" s="4">
        <f>Area_Weights_Data!L$6*BZ41+Area_Weights_Data!M$6*CA41+Area_Weights_Data!N$6*CB41</f>
        <v>13.570338058887678</v>
      </c>
      <c r="CG41" s="5">
        <v>10</v>
      </c>
      <c r="CH41" s="5"/>
      <c r="CI41" s="5"/>
      <c r="CJ41" s="33"/>
      <c r="CK41" s="33"/>
      <c r="CL41" s="4"/>
      <c r="CM41" s="4"/>
      <c r="CN41" s="5">
        <v>23.5</v>
      </c>
      <c r="CO41" s="5">
        <v>17</v>
      </c>
      <c r="CP41" s="5">
        <v>17</v>
      </c>
      <c r="CQ41" s="33"/>
      <c r="CR41" s="33"/>
      <c r="CS41" s="4">
        <f>Area_Weights_Data!L$11*CN41+Area_Weights_Data!N$11*CP41</f>
        <v>23.5</v>
      </c>
      <c r="CT41" s="4">
        <f>Area_Weights_Data!L$12*CN41+Area_Weights_Data!N$12*CP41</f>
        <v>18.8225138121547</v>
      </c>
      <c r="CU41" s="5">
        <v>10.5</v>
      </c>
      <c r="CV41" s="5">
        <v>17</v>
      </c>
      <c r="CW41" s="5">
        <v>22</v>
      </c>
      <c r="CX41" s="33"/>
      <c r="CY41" s="33"/>
      <c r="CZ41" s="4">
        <f>Area_Weights_Data!L$14*CU41+Area_Weights_Data!M$14*CV41+Area_Weights_Data!N$14*CW41</f>
        <v>12.045602605863191</v>
      </c>
      <c r="DA41" s="4">
        <f>Area_Weights_Data!L$15*CU41+Area_Weights_Data!M$15*CV41+Area_Weights_Data!N$15*CW41</f>
        <v>19.386172006745355</v>
      </c>
      <c r="DB41" s="5">
        <v>9.5</v>
      </c>
      <c r="DC41" s="5"/>
      <c r="DD41" s="5">
        <v>9.5</v>
      </c>
      <c r="DE41" s="33"/>
      <c r="DF41" s="33"/>
      <c r="DG41" s="4">
        <f t="shared" si="13"/>
        <v>9.5</v>
      </c>
      <c r="DH41" s="4">
        <f t="shared" si="14"/>
        <v>9.5</v>
      </c>
      <c r="DI41" s="5"/>
      <c r="DJ41" s="5">
        <v>10</v>
      </c>
      <c r="DK41" s="5">
        <v>12</v>
      </c>
      <c r="DL41" s="33"/>
      <c r="DM41" s="33"/>
      <c r="DN41" s="4">
        <f>Area_Weights_Data!M$23*DJ41+Area_Weights_Data!N$23*DK41</f>
        <v>10.588235294117645</v>
      </c>
      <c r="DO41" s="4">
        <f t="shared" si="15"/>
        <v>12</v>
      </c>
      <c r="DP41" s="5">
        <v>6.25</v>
      </c>
      <c r="DQ41" s="5">
        <v>7</v>
      </c>
      <c r="DR41" s="5">
        <v>8</v>
      </c>
      <c r="DS41" s="33"/>
      <c r="DT41" s="33"/>
      <c r="DU41" s="4">
        <f>Area_Weights_Data!L$26*DP41+Area_Weights_Data!M$26*DQ41+Area_Weights_Data!N$26*DR41</f>
        <v>6.6219512195121943</v>
      </c>
      <c r="DV41" s="4">
        <f>Area_Weights_Data!L$27*DP41+Area_Weights_Data!M$27*DQ41+Area_Weights_Data!N$27*DR41</f>
        <v>7.7169811320754729</v>
      </c>
      <c r="DW41" s="5">
        <v>10</v>
      </c>
      <c r="DX41" s="5">
        <v>11</v>
      </c>
      <c r="DY41" s="5">
        <v>16.5</v>
      </c>
      <c r="DZ41" s="33"/>
      <c r="EA41" s="33"/>
      <c r="EB41" s="4">
        <f>Area_Weights_Data!L$32*DW41+Area_Weights_Data!M$32*DX41+Area_Weights_Data!N$32*DY41</f>
        <v>10.1</v>
      </c>
      <c r="EC41" s="4">
        <f>Area_Weights_Data!L$33*DW41+Area_Weights_Data!M$33*DX41+Area_Weights_Data!N$33*DY41</f>
        <v>12.896938775510204</v>
      </c>
      <c r="ED41" s="5">
        <v>5.5</v>
      </c>
      <c r="EE41" s="5">
        <v>6</v>
      </c>
      <c r="EF41" s="5">
        <v>6</v>
      </c>
      <c r="EG41" s="33"/>
      <c r="EH41" s="33"/>
      <c r="EI41" s="4">
        <f>Area_Weights_Data!$L$35*ED41+Area_Weights_Data!$M$35*EE41+Area_Weights_Data!$N$35*EF41</f>
        <v>5.5357142857142865</v>
      </c>
      <c r="EJ41" s="4">
        <f>Area_Weights_Data!$L$36*ED41+Area_Weights_Data!$M$36*EE41+Area_Weights_Data!$N$36*EF41</f>
        <v>5.9999999999999991</v>
      </c>
      <c r="EK41">
        <v>9</v>
      </c>
      <c r="EL41">
        <v>9.5</v>
      </c>
      <c r="EM41" s="33"/>
      <c r="EN41" s="34"/>
      <c r="EO41" s="5">
        <v>6.5</v>
      </c>
      <c r="EP41" s="5">
        <v>9.5</v>
      </c>
      <c r="EQ41" s="5">
        <v>10</v>
      </c>
      <c r="ER41" s="33"/>
      <c r="ES41" s="34"/>
      <c r="ET41" s="4">
        <f>Area_Weights_Data!L$41*EO41+Area_Weights_Data!M$41*EP41+Area_Weights_Data!N$41*EQ41</f>
        <v>7.3297872340425547</v>
      </c>
      <c r="EU41" s="4">
        <f>Area_Weights_Data!L$42*EO41+Area_Weights_Data!M$42*EP41+Area_Weights_Data!N$42*EQ41</f>
        <v>9.6378205128205146</v>
      </c>
    </row>
    <row r="42" spans="1:151" x14ac:dyDescent="0.25">
      <c r="A42" s="1">
        <v>1980</v>
      </c>
      <c r="B42" s="1">
        <v>1</v>
      </c>
      <c r="C42" s="5">
        <v>110</v>
      </c>
      <c r="D42" s="5">
        <v>150</v>
      </c>
      <c r="E42" s="5">
        <v>145</v>
      </c>
      <c r="F42" s="33"/>
      <c r="G42" s="33"/>
      <c r="H42" s="4">
        <f>Area_Weights_Data!C$5*C42+Area_Weights_Data!D$5*D42+Area_Weights_Data!E$5*E42</f>
        <v>129.87820858706547</v>
      </c>
      <c r="I42" s="4">
        <f>Area_Weights_Data!C$6*C42+Area_Weights_Data!D$6*D42+Area_Weights_Data!E$6*E42</f>
        <v>147.25591140377131</v>
      </c>
      <c r="J42" s="5">
        <v>172</v>
      </c>
      <c r="K42" s="5"/>
      <c r="L42" s="5"/>
      <c r="M42" s="33"/>
      <c r="N42" s="33"/>
      <c r="O42" s="4"/>
      <c r="P42" s="4"/>
      <c r="Q42" s="5">
        <v>140</v>
      </c>
      <c r="R42" s="5">
        <v>120</v>
      </c>
      <c r="S42" s="5">
        <v>125</v>
      </c>
      <c r="T42" s="33"/>
      <c r="U42" s="33"/>
      <c r="V42" s="4">
        <f t="shared" si="8"/>
        <v>140</v>
      </c>
      <c r="W42" s="4">
        <f>Area_Weights_Data!C$12*Q42+Area_Weights_Data!E$12*S42</f>
        <v>126.64934525046768</v>
      </c>
      <c r="X42" s="5">
        <v>102</v>
      </c>
      <c r="Y42" s="5">
        <v>130</v>
      </c>
      <c r="Z42" s="5">
        <v>147</v>
      </c>
      <c r="AA42" s="33"/>
      <c r="AB42" s="33"/>
      <c r="AC42" s="4">
        <f>Area_Weights_Data!C$14*X42+Area_Weights_Data!D$14*Y42+Area_Weights_Data!E$14*Z42</f>
        <v>108.64104992558515</v>
      </c>
      <c r="AD42" s="4">
        <f>Area_Weights_Data!C$15*X42+Area_Weights_Data!D$15*Y42+Area_Weights_Data!E$15*Z42</f>
        <v>137.60194577920146</v>
      </c>
      <c r="AE42" s="5">
        <v>175</v>
      </c>
      <c r="AF42" s="5"/>
      <c r="AG42" s="5">
        <v>190</v>
      </c>
      <c r="AH42" s="33"/>
      <c r="AI42" s="33"/>
      <c r="AJ42" s="4">
        <f t="shared" si="9"/>
        <v>175</v>
      </c>
      <c r="AK42" s="4">
        <f t="shared" si="10"/>
        <v>190</v>
      </c>
      <c r="AL42" s="5"/>
      <c r="AM42" s="5">
        <v>150</v>
      </c>
      <c r="AN42" s="5">
        <v>175</v>
      </c>
      <c r="AO42" s="33"/>
      <c r="AP42" s="33"/>
      <c r="AQ42" s="4">
        <f>Area_Weights_Data!D$23*AM42+Area_Weights_Data!E$23*AN42</f>
        <v>162.9293493437587</v>
      </c>
      <c r="AR42" s="4">
        <f t="shared" si="11"/>
        <v>175</v>
      </c>
      <c r="AS42" s="5">
        <v>86</v>
      </c>
      <c r="AT42" s="5">
        <v>125</v>
      </c>
      <c r="AU42" s="5">
        <v>177</v>
      </c>
      <c r="AV42" s="33"/>
      <c r="AW42" s="33"/>
      <c r="AX42" s="4">
        <f>Area_Weights_Data!$C$26*AS42+Area_Weights_Data!$D$26*AT42+Area_Weights_Data!$E$26*AU42</f>
        <v>97.467786259541981</v>
      </c>
      <c r="AY42" s="4">
        <f>Area_Weights_Data!C$27*AS42+Area_Weights_Data!D$27*AT42+Area_Weights_Data!E$27*AU42</f>
        <v>152.64367017581367</v>
      </c>
      <c r="AZ42" s="5">
        <v>103</v>
      </c>
      <c r="BA42" s="5">
        <v>142</v>
      </c>
      <c r="BB42" s="5">
        <v>165</v>
      </c>
      <c r="BC42" s="33"/>
      <c r="BD42" s="33"/>
      <c r="BE42" s="4">
        <f t="shared" si="12"/>
        <v>103</v>
      </c>
      <c r="BF42" s="4">
        <f>Area_Weights_Data!C$33*AZ42+Area_Weights_Data!D$33*BA42+Area_Weights_Data!E$33*BB42</f>
        <v>154.36111999999997</v>
      </c>
      <c r="BG42" s="5">
        <v>55</v>
      </c>
      <c r="BH42" s="5">
        <v>70</v>
      </c>
      <c r="BI42" s="5">
        <v>75</v>
      </c>
      <c r="BJ42" s="33"/>
      <c r="BK42" s="33"/>
      <c r="BL42" s="4">
        <f>Area_Weights_Data!$C$35*BG42+Area_Weights_Data!$D$35*BH42+Area_Weights_Data!$E$35*BI42</f>
        <v>56.526946107784433</v>
      </c>
      <c r="BM42" s="4">
        <f>Area_Weights_Data!$C$36*BG42+Area_Weights_Data!$D$36*BH42+Area_Weights_Data!$E$36*BI42</f>
        <v>71.748971193415642</v>
      </c>
      <c r="BN42">
        <v>177</v>
      </c>
      <c r="BO42">
        <v>185</v>
      </c>
      <c r="BP42" s="33"/>
      <c r="BQ42" s="33"/>
      <c r="BR42" s="5">
        <v>68</v>
      </c>
      <c r="BS42" s="5">
        <v>80</v>
      </c>
      <c r="BT42" s="5">
        <v>80</v>
      </c>
      <c r="BU42" s="33"/>
      <c r="BV42" s="33"/>
      <c r="BW42" s="4">
        <f>BR42*Area_Weights_Data!C$41+BS42*Area_Weights_Data!D$41+BT42*Area_Weights_Data!E$41</f>
        <v>69.040000000000006</v>
      </c>
      <c r="BX42" s="4">
        <f>BR42*Area_Weights_Data!C$42+BS42*Area_Weights_Data!D$42+BT42*Area_Weights_Data!E$42</f>
        <v>79.999999999999986</v>
      </c>
      <c r="BY42"/>
      <c r="BZ42" s="5">
        <v>7</v>
      </c>
      <c r="CA42" s="5">
        <v>12</v>
      </c>
      <c r="CB42" s="5">
        <v>17</v>
      </c>
      <c r="CC42" s="33"/>
      <c r="CD42" s="33"/>
      <c r="CE42" s="4">
        <f>Area_Weights_Data!L$5*BZ42+Area_Weights_Data!M$5*CA42+Area_Weights_Data!N$5*CB42</f>
        <v>9.424373379429559</v>
      </c>
      <c r="CF42" s="4">
        <f>Area_Weights_Data!L$6*BZ42+Area_Weights_Data!M$6*CA42+Area_Weights_Data!N$6*CB42</f>
        <v>14.617230098146131</v>
      </c>
      <c r="CG42" s="5">
        <v>10</v>
      </c>
      <c r="CH42" s="5"/>
      <c r="CI42" s="5"/>
      <c r="CJ42" s="33"/>
      <c r="CK42" s="33"/>
      <c r="CL42" s="4"/>
      <c r="CM42" s="4"/>
      <c r="CN42" s="5">
        <v>24</v>
      </c>
      <c r="CO42" s="5">
        <v>17</v>
      </c>
      <c r="CP42" s="5">
        <v>17</v>
      </c>
      <c r="CQ42" s="33"/>
      <c r="CR42" s="33"/>
      <c r="CS42" s="4">
        <f>Area_Weights_Data!L$11*CN42+Area_Weights_Data!N$11*CP42</f>
        <v>24</v>
      </c>
      <c r="CT42" s="4">
        <f>Area_Weights_Data!L$12*CN42+Area_Weights_Data!N$12*CP42</f>
        <v>18.962707182320443</v>
      </c>
      <c r="CU42" s="5">
        <v>10.5</v>
      </c>
      <c r="CV42" s="5">
        <v>17</v>
      </c>
      <c r="CW42" s="5">
        <v>22.25</v>
      </c>
      <c r="CX42" s="33"/>
      <c r="CY42" s="33"/>
      <c r="CZ42" s="4">
        <f>Area_Weights_Data!L$14*CU42+Area_Weights_Data!M$14*CV42+Area_Weights_Data!N$14*CW42</f>
        <v>12.045602605863191</v>
      </c>
      <c r="DA42" s="4">
        <f>Area_Weights_Data!L$15*CU42+Area_Weights_Data!M$15*CV42+Area_Weights_Data!N$15*CW42</f>
        <v>19.505480607082625</v>
      </c>
      <c r="DB42" s="5">
        <v>9.5</v>
      </c>
      <c r="DC42" s="5"/>
      <c r="DD42" s="5">
        <v>9.5</v>
      </c>
      <c r="DE42" s="33"/>
      <c r="DF42" s="33"/>
      <c r="DG42" s="4">
        <f t="shared" si="13"/>
        <v>9.5</v>
      </c>
      <c r="DH42" s="4">
        <f t="shared" si="14"/>
        <v>9.5</v>
      </c>
      <c r="DI42" s="5"/>
      <c r="DJ42" s="5">
        <v>10</v>
      </c>
      <c r="DK42" s="5">
        <v>12</v>
      </c>
      <c r="DL42" s="33"/>
      <c r="DM42" s="33"/>
      <c r="DN42" s="4">
        <f>Area_Weights_Data!M$23*DJ42+Area_Weights_Data!N$23*DK42</f>
        <v>10.588235294117645</v>
      </c>
      <c r="DO42" s="4">
        <f t="shared" si="15"/>
        <v>12</v>
      </c>
      <c r="DP42" s="5">
        <v>6.25</v>
      </c>
      <c r="DQ42" s="5">
        <v>7</v>
      </c>
      <c r="DR42" s="5">
        <v>8</v>
      </c>
      <c r="DS42" s="33"/>
      <c r="DT42" s="33"/>
      <c r="DU42" s="4">
        <f>Area_Weights_Data!L$26*DP42+Area_Weights_Data!M$26*DQ42+Area_Weights_Data!N$26*DR42</f>
        <v>6.6219512195121943</v>
      </c>
      <c r="DV42" s="4">
        <f>Area_Weights_Data!L$27*DP42+Area_Weights_Data!M$27*DQ42+Area_Weights_Data!N$27*DR42</f>
        <v>7.7169811320754729</v>
      </c>
      <c r="DW42" s="5">
        <v>10</v>
      </c>
      <c r="DX42" s="5">
        <v>11</v>
      </c>
      <c r="DY42" s="5">
        <v>16.5</v>
      </c>
      <c r="DZ42" s="33"/>
      <c r="EA42" s="33"/>
      <c r="EB42" s="4">
        <f>Area_Weights_Data!L$32*DW42+Area_Weights_Data!M$32*DX42+Area_Weights_Data!N$32*DY42</f>
        <v>10.1</v>
      </c>
      <c r="EC42" s="4">
        <f>Area_Weights_Data!L$33*DW42+Area_Weights_Data!M$33*DX42+Area_Weights_Data!N$33*DY42</f>
        <v>12.896938775510204</v>
      </c>
      <c r="ED42" s="5">
        <v>5.5</v>
      </c>
      <c r="EE42" s="5">
        <v>6</v>
      </c>
      <c r="EF42" s="5">
        <v>6</v>
      </c>
      <c r="EG42" s="33"/>
      <c r="EH42" s="33"/>
      <c r="EI42" s="4">
        <f>Area_Weights_Data!$L$35*ED42+Area_Weights_Data!$M$35*EE42+Area_Weights_Data!$N$35*EF42</f>
        <v>5.5357142857142865</v>
      </c>
      <c r="EJ42" s="4">
        <f>Area_Weights_Data!$L$36*ED42+Area_Weights_Data!$M$36*EE42+Area_Weights_Data!$N$36*EF42</f>
        <v>5.9999999999999991</v>
      </c>
      <c r="EK42">
        <v>9</v>
      </c>
      <c r="EL42">
        <v>9.5</v>
      </c>
      <c r="EM42" s="33"/>
      <c r="EN42" s="34"/>
      <c r="EO42" s="5">
        <v>6.5</v>
      </c>
      <c r="EP42" s="5">
        <v>9.5</v>
      </c>
      <c r="EQ42" s="5">
        <v>9</v>
      </c>
      <c r="ER42" s="33"/>
      <c r="ES42" s="34"/>
      <c r="ET42" s="4">
        <f>Area_Weights_Data!L$41*EO42+Area_Weights_Data!M$41*EP42+Area_Weights_Data!N$41*EQ42</f>
        <v>7.3297872340425547</v>
      </c>
      <c r="EU42" s="4">
        <f>Area_Weights_Data!L$42*EO42+Area_Weights_Data!M$42*EP42+Area_Weights_Data!N$42*EQ42</f>
        <v>9.362179487179489</v>
      </c>
    </row>
    <row r="43" spans="1:151" x14ac:dyDescent="0.25">
      <c r="A43" s="1">
        <v>1980</v>
      </c>
      <c r="B43" s="1">
        <v>2</v>
      </c>
      <c r="C43" s="5">
        <v>110</v>
      </c>
      <c r="D43" s="5">
        <v>140</v>
      </c>
      <c r="E43" s="5">
        <v>151</v>
      </c>
      <c r="F43" s="33"/>
      <c r="G43" s="33"/>
      <c r="H43" s="4">
        <f>Area_Weights_Data!C$5*C43+Area_Weights_Data!D$5*D43+Area_Weights_Data!E$5*E43</f>
        <v>124.90865644029911</v>
      </c>
      <c r="I43" s="4">
        <f>Area_Weights_Data!C$6*C43+Area_Weights_Data!D$6*D43+Area_Weights_Data!E$6*E43</f>
        <v>146.03699491170306</v>
      </c>
      <c r="J43" s="5">
        <v>190</v>
      </c>
      <c r="K43" s="5"/>
      <c r="L43" s="5"/>
      <c r="M43" s="33"/>
      <c r="N43" s="33"/>
      <c r="O43" s="4"/>
      <c r="P43" s="4"/>
      <c r="Q43" s="5">
        <v>140</v>
      </c>
      <c r="R43" s="5">
        <v>125</v>
      </c>
      <c r="S43" s="5">
        <v>130</v>
      </c>
      <c r="T43" s="33"/>
      <c r="U43" s="33"/>
      <c r="V43" s="4">
        <f t="shared" si="8"/>
        <v>140</v>
      </c>
      <c r="W43" s="4">
        <f>Area_Weights_Data!C$12*Q43+Area_Weights_Data!E$12*S43</f>
        <v>131.0995635003118</v>
      </c>
      <c r="X43" s="5">
        <v>95</v>
      </c>
      <c r="Y43" s="5">
        <v>125</v>
      </c>
      <c r="Z43" s="5">
        <v>146</v>
      </c>
      <c r="AA43" s="33"/>
      <c r="AB43" s="33"/>
      <c r="AC43" s="4">
        <f>Area_Weights_Data!C$14*X43+Area_Weights_Data!D$14*Y43+Area_Weights_Data!E$14*Z43</f>
        <v>102.11541063455553</v>
      </c>
      <c r="AD43" s="4">
        <f>Area_Weights_Data!C$15*X43+Area_Weights_Data!D$15*Y43+Area_Weights_Data!E$15*Z43</f>
        <v>134.39063890371949</v>
      </c>
      <c r="AE43" s="5">
        <v>190</v>
      </c>
      <c r="AF43" s="5"/>
      <c r="AG43" s="5">
        <v>193</v>
      </c>
      <c r="AH43" s="33"/>
      <c r="AI43" s="33"/>
      <c r="AJ43" s="4">
        <f t="shared" si="9"/>
        <v>190</v>
      </c>
      <c r="AK43" s="4">
        <f t="shared" si="10"/>
        <v>193</v>
      </c>
      <c r="AL43" s="5"/>
      <c r="AM43" s="5">
        <v>155</v>
      </c>
      <c r="AN43" s="5">
        <v>185</v>
      </c>
      <c r="AO43" s="33"/>
      <c r="AP43" s="33"/>
      <c r="AQ43" s="4">
        <f>Area_Weights_Data!D$23*AM43+Area_Weights_Data!E$23*AN43</f>
        <v>170.55012566322256</v>
      </c>
      <c r="AR43" s="4">
        <f t="shared" si="11"/>
        <v>185</v>
      </c>
      <c r="AS43" s="5">
        <v>86</v>
      </c>
      <c r="AT43" s="5">
        <v>123</v>
      </c>
      <c r="AU43" s="5">
        <v>145</v>
      </c>
      <c r="AV43" s="33"/>
      <c r="AW43" s="33"/>
      <c r="AX43" s="4">
        <f>Area_Weights_Data!$C$26*AS43+Area_Weights_Data!$D$26*AT43+Area_Weights_Data!$E$26*AU43</f>
        <v>96.879694656488539</v>
      </c>
      <c r="AY43" s="4">
        <f>Area_Weights_Data!C$27*AS43+Area_Weights_Data!D$27*AT43+Area_Weights_Data!E$27*AU43</f>
        <v>134.69539892053655</v>
      </c>
      <c r="AZ43" s="5">
        <v>105</v>
      </c>
      <c r="BA43" s="5">
        <v>150</v>
      </c>
      <c r="BB43" s="5">
        <v>160</v>
      </c>
      <c r="BC43" s="33"/>
      <c r="BD43" s="33"/>
      <c r="BE43" s="4">
        <f t="shared" si="12"/>
        <v>105</v>
      </c>
      <c r="BF43" s="4">
        <f>Area_Weights_Data!C$33*AZ43+Area_Weights_Data!D$33*BA43+Area_Weights_Data!E$33*BB43</f>
        <v>155.37439999999998</v>
      </c>
      <c r="BG43" s="5">
        <v>60</v>
      </c>
      <c r="BH43" s="5">
        <v>65</v>
      </c>
      <c r="BI43" s="5">
        <v>80</v>
      </c>
      <c r="BJ43" s="33"/>
      <c r="BK43" s="33"/>
      <c r="BL43" s="4">
        <f>Area_Weights_Data!$C$35*BG43+Area_Weights_Data!$D$35*BH43+Area_Weights_Data!$E$35*BI43</f>
        <v>60.508982035928142</v>
      </c>
      <c r="BM43" s="4">
        <f>Area_Weights_Data!$C$36*BG43+Area_Weights_Data!$D$36*BH43+Area_Weights_Data!$E$36*BI43</f>
        <v>70.246913580246925</v>
      </c>
      <c r="BN43">
        <v>195</v>
      </c>
      <c r="BO43">
        <v>185</v>
      </c>
      <c r="BP43" s="33"/>
      <c r="BQ43" s="33"/>
      <c r="BR43" s="5">
        <v>65</v>
      </c>
      <c r="BS43" s="5">
        <v>81</v>
      </c>
      <c r="BT43" s="5">
        <v>82</v>
      </c>
      <c r="BU43" s="33"/>
      <c r="BV43" s="33"/>
      <c r="BW43" s="4">
        <f>BR43*Area_Weights_Data!C$41+BS43*Area_Weights_Data!D$41+BT43*Area_Weights_Data!E$41</f>
        <v>66.38666666666667</v>
      </c>
      <c r="BX43" s="4">
        <f>BR43*Area_Weights_Data!C$42+BS43*Area_Weights_Data!D$42+BT43*Area_Weights_Data!E$42</f>
        <v>81.67506631299733</v>
      </c>
      <c r="BY43"/>
      <c r="BZ43" s="5">
        <v>8</v>
      </c>
      <c r="CA43" s="5">
        <v>13</v>
      </c>
      <c r="CB43" s="5">
        <v>18</v>
      </c>
      <c r="CC43" s="33"/>
      <c r="CD43" s="33"/>
      <c r="CE43" s="4">
        <f>Area_Weights_Data!L$5*BZ43+Area_Weights_Data!M$5*CA43+Area_Weights_Data!N$5*CB43</f>
        <v>10.424373379429561</v>
      </c>
      <c r="CF43" s="4">
        <f>Area_Weights_Data!L$6*BZ43+Area_Weights_Data!M$6*CA43+Area_Weights_Data!N$6*CB43</f>
        <v>15.617230098146131</v>
      </c>
      <c r="CG43" s="5">
        <v>10</v>
      </c>
      <c r="CH43" s="5"/>
      <c r="CI43" s="5"/>
      <c r="CJ43" s="33"/>
      <c r="CK43" s="33"/>
      <c r="CL43" s="4"/>
      <c r="CM43" s="4"/>
      <c r="CN43" s="5">
        <v>25</v>
      </c>
      <c r="CO43" s="5">
        <v>17</v>
      </c>
      <c r="CP43" s="5">
        <v>18</v>
      </c>
      <c r="CQ43" s="33"/>
      <c r="CR43" s="33"/>
      <c r="CS43" s="4">
        <f>Area_Weights_Data!L$11*CN43+Area_Weights_Data!N$11*CP43</f>
        <v>25</v>
      </c>
      <c r="CT43" s="4">
        <f>Area_Weights_Data!L$12*CN43+Area_Weights_Data!N$12*CP43</f>
        <v>19.962707182320447</v>
      </c>
      <c r="CU43" s="5">
        <v>11</v>
      </c>
      <c r="CV43" s="5">
        <v>17</v>
      </c>
      <c r="CW43" s="5">
        <v>22.25</v>
      </c>
      <c r="CX43" s="33"/>
      <c r="CY43" s="33"/>
      <c r="CZ43" s="4">
        <f>Area_Weights_Data!L$14*CU43+Area_Weights_Data!M$14*CV43+Area_Weights_Data!N$14*CW43</f>
        <v>12.426710097719869</v>
      </c>
      <c r="DA43" s="4">
        <f>Area_Weights_Data!L$15*CU43+Area_Weights_Data!M$15*CV43+Area_Weights_Data!N$15*CW43</f>
        <v>19.505480607082625</v>
      </c>
      <c r="DB43" s="5">
        <v>9.5</v>
      </c>
      <c r="DC43" s="5"/>
      <c r="DD43" s="5">
        <v>9.5</v>
      </c>
      <c r="DE43" s="33"/>
      <c r="DF43" s="33"/>
      <c r="DG43" s="4">
        <f t="shared" si="13"/>
        <v>9.5</v>
      </c>
      <c r="DH43" s="4">
        <f t="shared" si="14"/>
        <v>9.5</v>
      </c>
      <c r="DI43" s="5"/>
      <c r="DJ43" s="5">
        <v>9</v>
      </c>
      <c r="DK43" s="5">
        <v>12</v>
      </c>
      <c r="DL43" s="33"/>
      <c r="DM43" s="33"/>
      <c r="DN43" s="4">
        <f>Area_Weights_Data!M$23*DJ43+Area_Weights_Data!N$23*DK43</f>
        <v>9.8823529411764675</v>
      </c>
      <c r="DO43" s="4">
        <f t="shared" si="15"/>
        <v>12</v>
      </c>
      <c r="DP43" s="5">
        <v>6.25</v>
      </c>
      <c r="DQ43" s="5">
        <v>7</v>
      </c>
      <c r="DR43" s="5">
        <v>8</v>
      </c>
      <c r="DS43" s="33"/>
      <c r="DT43" s="33"/>
      <c r="DU43" s="4">
        <f>Area_Weights_Data!L$26*DP43+Area_Weights_Data!M$26*DQ43+Area_Weights_Data!N$26*DR43</f>
        <v>6.6219512195121943</v>
      </c>
      <c r="DV43" s="4">
        <f>Area_Weights_Data!L$27*DP43+Area_Weights_Data!M$27*DQ43+Area_Weights_Data!N$27*DR43</f>
        <v>7.7169811320754729</v>
      </c>
      <c r="DW43" s="5">
        <v>11.5</v>
      </c>
      <c r="DX43" s="5">
        <v>12.5</v>
      </c>
      <c r="DY43" s="5">
        <v>17.25</v>
      </c>
      <c r="DZ43" s="33"/>
      <c r="EA43" s="33"/>
      <c r="EB43" s="4">
        <f>Area_Weights_Data!L$32*DW43+Area_Weights_Data!M$32*DX43+Area_Weights_Data!N$32*DY43</f>
        <v>11.6</v>
      </c>
      <c r="EC43" s="4">
        <f>Area_Weights_Data!L$33*DW43+Area_Weights_Data!M$33*DX43+Area_Weights_Data!N$33*DY43</f>
        <v>14.138265306122447</v>
      </c>
      <c r="ED43" s="5">
        <v>5.5</v>
      </c>
      <c r="EE43" s="5">
        <v>6</v>
      </c>
      <c r="EF43" s="5">
        <v>6</v>
      </c>
      <c r="EG43" s="33"/>
      <c r="EH43" s="33"/>
      <c r="EI43" s="4">
        <f>Area_Weights_Data!$L$35*ED43+Area_Weights_Data!$M$35*EE43+Area_Weights_Data!$N$35*EF43</f>
        <v>5.5357142857142865</v>
      </c>
      <c r="EJ43" s="4">
        <f>Area_Weights_Data!$L$36*ED43+Area_Weights_Data!$M$36*EE43+Area_Weights_Data!$N$36*EF43</f>
        <v>5.9999999999999991</v>
      </c>
      <c r="EK43">
        <v>9</v>
      </c>
      <c r="EL43">
        <v>9.5</v>
      </c>
      <c r="EM43" s="33"/>
      <c r="EN43" s="34"/>
      <c r="EO43" s="5">
        <v>6.75</v>
      </c>
      <c r="EP43" s="5">
        <v>9.5</v>
      </c>
      <c r="EQ43" s="5">
        <v>9</v>
      </c>
      <c r="ER43" s="33"/>
      <c r="ES43" s="34"/>
      <c r="ET43" s="4">
        <f>Area_Weights_Data!L$41*EO43+Area_Weights_Data!M$41*EP43+Area_Weights_Data!N$41*EQ43</f>
        <v>7.5106382978723412</v>
      </c>
      <c r="EU43" s="4">
        <f>Area_Weights_Data!L$42*EO43+Area_Weights_Data!M$42*EP43+Area_Weights_Data!N$42*EQ43</f>
        <v>9.362179487179489</v>
      </c>
    </row>
    <row r="44" spans="1:151" x14ac:dyDescent="0.25">
      <c r="A44" s="1">
        <v>1980</v>
      </c>
      <c r="B44" s="1">
        <v>3</v>
      </c>
      <c r="C44" s="5">
        <v>100</v>
      </c>
      <c r="D44" s="5">
        <v>133</v>
      </c>
      <c r="E44" s="5">
        <v>155</v>
      </c>
      <c r="F44" s="33"/>
      <c r="G44" s="33"/>
      <c r="H44" s="4">
        <f>Area_Weights_Data!C$5*C44+Area_Weights_Data!D$5*D44+Area_Weights_Data!E$5*E44</f>
        <v>116.39952208432902</v>
      </c>
      <c r="I44" s="4">
        <f>Area_Weights_Data!C$6*C44+Area_Weights_Data!D$6*D44+Area_Weights_Data!E$6*E44</f>
        <v>145.07398982340615</v>
      </c>
      <c r="J44" s="5">
        <v>215</v>
      </c>
      <c r="K44" s="5"/>
      <c r="L44" s="5"/>
      <c r="M44" s="33"/>
      <c r="N44" s="33"/>
      <c r="O44" s="4"/>
      <c r="P44" s="4"/>
      <c r="Q44" s="5">
        <v>137</v>
      </c>
      <c r="R44" s="5">
        <v>125</v>
      </c>
      <c r="S44" s="5">
        <v>130</v>
      </c>
      <c r="T44" s="33"/>
      <c r="U44" s="33"/>
      <c r="V44" s="4">
        <f t="shared" si="8"/>
        <v>137</v>
      </c>
      <c r="W44" s="4">
        <f>Area_Weights_Data!C$12*Q44+Area_Weights_Data!E$12*S44</f>
        <v>130.76969445021825</v>
      </c>
      <c r="X44" s="5">
        <v>100</v>
      </c>
      <c r="Y44" s="5">
        <v>130</v>
      </c>
      <c r="Z44" s="5">
        <v>150</v>
      </c>
      <c r="AA44" s="33"/>
      <c r="AB44" s="33"/>
      <c r="AC44" s="4">
        <f>Area_Weights_Data!C$14*X44+Area_Weights_Data!D$14*Y44+Area_Weights_Data!E$14*Z44</f>
        <v>107.11541063455553</v>
      </c>
      <c r="AD44" s="4">
        <f>Area_Weights_Data!C$15*X44+Area_Weights_Data!D$15*Y44+Area_Weights_Data!E$15*Z44</f>
        <v>138.94346562258994</v>
      </c>
      <c r="AE44" s="5">
        <v>191</v>
      </c>
      <c r="AF44" s="5"/>
      <c r="AG44" s="5">
        <v>195</v>
      </c>
      <c r="AH44" s="33"/>
      <c r="AI44" s="33"/>
      <c r="AJ44" s="4">
        <f t="shared" si="9"/>
        <v>191</v>
      </c>
      <c r="AK44" s="4">
        <f t="shared" si="10"/>
        <v>195</v>
      </c>
      <c r="AL44" s="5"/>
      <c r="AM44" s="5">
        <v>163</v>
      </c>
      <c r="AN44" s="5">
        <v>190</v>
      </c>
      <c r="AO44" s="33"/>
      <c r="AP44" s="33"/>
      <c r="AQ44" s="4">
        <f>Area_Weights_Data!D$23*AM44+Area_Weights_Data!E$23*AN44</f>
        <v>176.96230103323091</v>
      </c>
      <c r="AR44" s="4">
        <f t="shared" si="11"/>
        <v>190</v>
      </c>
      <c r="AS44" s="5">
        <v>82</v>
      </c>
      <c r="AT44" s="5">
        <v>121</v>
      </c>
      <c r="AU44" s="5">
        <v>130</v>
      </c>
      <c r="AV44" s="33"/>
      <c r="AW44" s="33"/>
      <c r="AX44" s="4">
        <f>Area_Weights_Data!$C$26*AS44+Area_Weights_Data!$D$26*AT44+Area_Weights_Data!$E$26*AU44</f>
        <v>93.467786259541981</v>
      </c>
      <c r="AY44" s="4">
        <f>Area_Weights_Data!C$27*AS44+Area_Weights_Data!D$27*AT44+Area_Weights_Data!E$27*AU44</f>
        <v>125.78448137658317</v>
      </c>
      <c r="AZ44" s="5">
        <v>100</v>
      </c>
      <c r="BA44" s="5">
        <v>155</v>
      </c>
      <c r="BB44" s="5">
        <v>160</v>
      </c>
      <c r="BC44" s="33"/>
      <c r="BD44" s="33"/>
      <c r="BE44" s="4">
        <f t="shared" si="12"/>
        <v>100</v>
      </c>
      <c r="BF44" s="4">
        <f>Area_Weights_Data!C$33*AZ44+Area_Weights_Data!D$33*BA44+Area_Weights_Data!E$33*BB44</f>
        <v>157.68720000000002</v>
      </c>
      <c r="BG44" s="5">
        <v>60</v>
      </c>
      <c r="BH44" s="5">
        <v>60</v>
      </c>
      <c r="BI44" s="5">
        <v>77</v>
      </c>
      <c r="BJ44" s="33"/>
      <c r="BK44" s="33"/>
      <c r="BL44" s="4">
        <f>Area_Weights_Data!$C$35*BG44+Area_Weights_Data!$D$35*BH44+Area_Weights_Data!$E$35*BI44</f>
        <v>60</v>
      </c>
      <c r="BM44" s="4">
        <f>Area_Weights_Data!$C$36*BG44+Area_Weights_Data!$D$36*BH44+Area_Weights_Data!$E$36*BI44</f>
        <v>65.946502057613174</v>
      </c>
      <c r="BN44">
        <v>225</v>
      </c>
      <c r="BO44">
        <v>195</v>
      </c>
      <c r="BP44" s="33"/>
      <c r="BQ44" s="33"/>
      <c r="BR44" s="5">
        <v>65</v>
      </c>
      <c r="BS44" s="5">
        <v>85</v>
      </c>
      <c r="BT44" s="5">
        <v>82</v>
      </c>
      <c r="BU44" s="33"/>
      <c r="BV44" s="33"/>
      <c r="BW44" s="4">
        <f>BR44*Area_Weights_Data!C$41+BS44*Area_Weights_Data!D$41+BT44*Area_Weights_Data!E$41</f>
        <v>66.733333333333348</v>
      </c>
      <c r="BX44" s="4">
        <f>BR44*Area_Weights_Data!C$42+BS44*Area_Weights_Data!D$42+BT44*Area_Weights_Data!E$42</f>
        <v>82.974801061007952</v>
      </c>
      <c r="BY44"/>
      <c r="BZ44" s="5">
        <v>9</v>
      </c>
      <c r="CA44" s="5">
        <v>13</v>
      </c>
      <c r="CB44" s="5">
        <v>18</v>
      </c>
      <c r="CC44" s="33"/>
      <c r="CD44" s="33"/>
      <c r="CE44" s="4">
        <f>Area_Weights_Data!L$5*BZ44+Area_Weights_Data!M$5*CA44+Area_Weights_Data!N$5*CB44</f>
        <v>10.939498703543649</v>
      </c>
      <c r="CF44" s="4">
        <f>Area_Weights_Data!L$6*BZ44+Area_Weights_Data!M$6*CA44+Area_Weights_Data!N$6*CB44</f>
        <v>15.617230098146131</v>
      </c>
      <c r="CG44" s="5">
        <v>10</v>
      </c>
      <c r="CH44" s="5"/>
      <c r="CI44" s="5"/>
      <c r="CJ44" s="33"/>
      <c r="CK44" s="33"/>
      <c r="CL44" s="4"/>
      <c r="CM44" s="4"/>
      <c r="CN44" s="5">
        <v>25</v>
      </c>
      <c r="CO44" s="5">
        <v>17.149999999999999</v>
      </c>
      <c r="CP44" s="5">
        <v>18</v>
      </c>
      <c r="CQ44" s="33"/>
      <c r="CR44" s="33"/>
      <c r="CS44" s="4">
        <f>Area_Weights_Data!L$11*CN44+Area_Weights_Data!N$11*CP44</f>
        <v>25</v>
      </c>
      <c r="CT44" s="4">
        <f>Area_Weights_Data!L$12*CN44+Area_Weights_Data!N$12*CP44</f>
        <v>19.962707182320447</v>
      </c>
      <c r="CU44" s="5">
        <v>11</v>
      </c>
      <c r="CV44" s="5">
        <v>17</v>
      </c>
      <c r="CW44" s="5">
        <v>22.25</v>
      </c>
      <c r="CX44" s="33"/>
      <c r="CY44" s="33"/>
      <c r="CZ44" s="4">
        <f>Area_Weights_Data!L$14*CU44+Area_Weights_Data!M$14*CV44+Area_Weights_Data!N$14*CW44</f>
        <v>12.426710097719869</v>
      </c>
      <c r="DA44" s="4">
        <f>Area_Weights_Data!L$15*CU44+Area_Weights_Data!M$15*CV44+Area_Weights_Data!N$15*CW44</f>
        <v>19.505480607082625</v>
      </c>
      <c r="DB44" s="5">
        <v>9.5</v>
      </c>
      <c r="DC44" s="5"/>
      <c r="DD44" s="5">
        <v>9.5</v>
      </c>
      <c r="DE44" s="33"/>
      <c r="DF44" s="33"/>
      <c r="DG44" s="4">
        <f t="shared" si="13"/>
        <v>9.5</v>
      </c>
      <c r="DH44" s="4">
        <f t="shared" si="14"/>
        <v>9.5</v>
      </c>
      <c r="DI44" s="5"/>
      <c r="DJ44" s="5">
        <v>9</v>
      </c>
      <c r="DK44" s="5">
        <v>12</v>
      </c>
      <c r="DL44" s="33"/>
      <c r="DM44" s="33"/>
      <c r="DN44" s="4">
        <f>Area_Weights_Data!M$23*DJ44+Area_Weights_Data!N$23*DK44</f>
        <v>9.8823529411764675</v>
      </c>
      <c r="DO44" s="4">
        <f t="shared" si="15"/>
        <v>12</v>
      </c>
      <c r="DP44" s="5">
        <v>6.25</v>
      </c>
      <c r="DQ44" s="5">
        <v>7</v>
      </c>
      <c r="DR44" s="5">
        <v>8</v>
      </c>
      <c r="DS44" s="33"/>
      <c r="DT44" s="33"/>
      <c r="DU44" s="4">
        <f>Area_Weights_Data!L$26*DP44+Area_Weights_Data!M$26*DQ44+Area_Weights_Data!N$26*DR44</f>
        <v>6.6219512195121943</v>
      </c>
      <c r="DV44" s="4">
        <f>Area_Weights_Data!L$27*DP44+Area_Weights_Data!M$27*DQ44+Area_Weights_Data!N$27*DR44</f>
        <v>7.7169811320754729</v>
      </c>
      <c r="DW44" s="5">
        <v>11.5</v>
      </c>
      <c r="DX44" s="5">
        <v>13</v>
      </c>
      <c r="DY44" s="5">
        <v>17.25</v>
      </c>
      <c r="DZ44" s="33"/>
      <c r="EA44" s="33"/>
      <c r="EB44" s="4">
        <f>Area_Weights_Data!L$32*DW44+Area_Weights_Data!M$32*DX44+Area_Weights_Data!N$32*DY44</f>
        <v>11.65</v>
      </c>
      <c r="EC44" s="4">
        <f>Area_Weights_Data!L$33*DW44+Area_Weights_Data!M$33*DX44+Area_Weights_Data!N$33*DY44</f>
        <v>14.465816326530611</v>
      </c>
      <c r="ED44" s="5">
        <v>5.5</v>
      </c>
      <c r="EE44" s="5">
        <v>6</v>
      </c>
      <c r="EF44" s="5">
        <v>6</v>
      </c>
      <c r="EG44" s="33"/>
      <c r="EH44" s="33"/>
      <c r="EI44" s="4">
        <f>Area_Weights_Data!$L$35*ED44+Area_Weights_Data!$M$35*EE44+Area_Weights_Data!$N$35*EF44</f>
        <v>5.5357142857142865</v>
      </c>
      <c r="EJ44" s="4">
        <f>Area_Weights_Data!$L$36*ED44+Area_Weights_Data!$M$36*EE44+Area_Weights_Data!$N$36*EF44</f>
        <v>5.9999999999999991</v>
      </c>
      <c r="EK44">
        <v>9</v>
      </c>
      <c r="EL44">
        <v>9.5</v>
      </c>
      <c r="EM44" s="33"/>
      <c r="EN44" s="34"/>
      <c r="EO44" s="5">
        <v>6.75</v>
      </c>
      <c r="EP44" s="5">
        <v>9.5</v>
      </c>
      <c r="EQ44" s="5">
        <v>9</v>
      </c>
      <c r="ER44" s="33"/>
      <c r="ES44" s="34"/>
      <c r="ET44" s="4">
        <f>Area_Weights_Data!L$41*EO44+Area_Weights_Data!M$41*EP44+Area_Weights_Data!N$41*EQ44</f>
        <v>7.5106382978723412</v>
      </c>
      <c r="EU44" s="4">
        <f>Area_Weights_Data!L$42*EO44+Area_Weights_Data!M$42*EP44+Area_Weights_Data!N$42*EQ44</f>
        <v>9.362179487179489</v>
      </c>
    </row>
    <row r="45" spans="1:151" x14ac:dyDescent="0.25">
      <c r="A45" s="1">
        <v>1980</v>
      </c>
      <c r="B45" s="1">
        <v>4</v>
      </c>
      <c r="C45" s="5">
        <v>110</v>
      </c>
      <c r="D45" s="5">
        <v>125</v>
      </c>
      <c r="E45" s="5">
        <v>135</v>
      </c>
      <c r="F45" s="33"/>
      <c r="G45" s="33"/>
      <c r="H45" s="4">
        <f>Area_Weights_Data!C$5*C45+Area_Weights_Data!D$5*D45+Area_Weights_Data!E$5*E45</f>
        <v>117.45432822014956</v>
      </c>
      <c r="I45" s="4">
        <f>Area_Weights_Data!C$6*C45+Area_Weights_Data!D$6*D45+Area_Weights_Data!E$6*E45</f>
        <v>130.48817719245733</v>
      </c>
      <c r="J45" s="5">
        <v>205</v>
      </c>
      <c r="K45" s="5"/>
      <c r="L45" s="5"/>
      <c r="M45" s="33"/>
      <c r="N45" s="33"/>
      <c r="O45" s="4"/>
      <c r="P45" s="4"/>
      <c r="Q45" s="5">
        <v>127</v>
      </c>
      <c r="R45" s="5">
        <v>115</v>
      </c>
      <c r="S45" s="5">
        <v>125</v>
      </c>
      <c r="T45" s="33"/>
      <c r="U45" s="33"/>
      <c r="V45" s="4">
        <f t="shared" si="8"/>
        <v>127</v>
      </c>
      <c r="W45" s="4">
        <f>Area_Weights_Data!C$12*Q45+Area_Weights_Data!E$12*S45</f>
        <v>125.21991270006235</v>
      </c>
      <c r="X45" s="5">
        <v>90</v>
      </c>
      <c r="Y45" s="5">
        <v>120</v>
      </c>
      <c r="Z45" s="5">
        <v>125</v>
      </c>
      <c r="AA45" s="33"/>
      <c r="AB45" s="33"/>
      <c r="AC45" s="4">
        <f>Area_Weights_Data!C$14*X45+Area_Weights_Data!D$14*Y45+Area_Weights_Data!E$14*Z45</f>
        <v>97.115410634555531</v>
      </c>
      <c r="AD45" s="4">
        <f>Area_Weights_Data!C$15*X45+Area_Weights_Data!D$15*Y45+Area_Weights_Data!E$15*Z45</f>
        <v>122.23586640564744</v>
      </c>
      <c r="AE45" s="5">
        <v>185</v>
      </c>
      <c r="AF45" s="5"/>
      <c r="AG45" s="5">
        <v>195</v>
      </c>
      <c r="AH45" s="33"/>
      <c r="AI45" s="33"/>
      <c r="AJ45" s="4">
        <f t="shared" si="9"/>
        <v>185</v>
      </c>
      <c r="AK45" s="4">
        <f t="shared" si="10"/>
        <v>195</v>
      </c>
      <c r="AL45" s="5"/>
      <c r="AM45" s="5">
        <v>152</v>
      </c>
      <c r="AN45" s="5">
        <v>170</v>
      </c>
      <c r="AO45" s="33"/>
      <c r="AP45" s="33"/>
      <c r="AQ45" s="4">
        <f>Area_Weights_Data!D$23*AM45+Area_Weights_Data!E$23*AN45</f>
        <v>161.24769617425298</v>
      </c>
      <c r="AR45" s="4">
        <f t="shared" si="11"/>
        <v>170</v>
      </c>
      <c r="AS45" s="5">
        <v>80</v>
      </c>
      <c r="AT45" s="5">
        <v>110</v>
      </c>
      <c r="AU45" s="5">
        <v>122</v>
      </c>
      <c r="AV45" s="33"/>
      <c r="AW45" s="33"/>
      <c r="AX45" s="4">
        <f>Area_Weights_Data!$C$26*AS45+Area_Weights_Data!$D$26*AT45+Area_Weights_Data!$E$26*AU45</f>
        <v>88.82137404580152</v>
      </c>
      <c r="AY45" s="4">
        <f>Area_Weights_Data!C$27*AS45+Area_Weights_Data!D$27*AT45+Area_Weights_Data!E$27*AU45</f>
        <v>116.37930850211087</v>
      </c>
      <c r="AZ45" s="5">
        <v>95</v>
      </c>
      <c r="BA45" s="5">
        <v>130</v>
      </c>
      <c r="BB45" s="5">
        <v>137</v>
      </c>
      <c r="BC45" s="33"/>
      <c r="BD45" s="33"/>
      <c r="BE45" s="4">
        <f t="shared" si="12"/>
        <v>95</v>
      </c>
      <c r="BF45" s="4">
        <f>Area_Weights_Data!C$33*AZ45+Area_Weights_Data!D$33*BA45+Area_Weights_Data!E$33*BB45</f>
        <v>133.76208</v>
      </c>
      <c r="BG45" s="5">
        <v>55</v>
      </c>
      <c r="BH45" s="5">
        <v>52</v>
      </c>
      <c r="BI45" s="5">
        <v>65</v>
      </c>
      <c r="BJ45" s="33"/>
      <c r="BK45" s="33"/>
      <c r="BL45" s="4">
        <f>Area_Weights_Data!$C$35*BG45+Area_Weights_Data!$D$35*BH45+Area_Weights_Data!$E$35*BI45</f>
        <v>54.694610778443113</v>
      </c>
      <c r="BM45" s="4">
        <f>Area_Weights_Data!$C$36*BG45+Area_Weights_Data!$D$36*BH45+Area_Weights_Data!$E$36*BI45</f>
        <v>56.547325102880663</v>
      </c>
      <c r="BN45">
        <v>220</v>
      </c>
      <c r="BO45">
        <v>200</v>
      </c>
      <c r="BP45" s="33"/>
      <c r="BQ45" s="33"/>
      <c r="BR45" s="5">
        <v>60</v>
      </c>
      <c r="BS45" s="5">
        <v>82</v>
      </c>
      <c r="BT45" s="5">
        <v>76</v>
      </c>
      <c r="BU45" s="33"/>
      <c r="BV45" s="33"/>
      <c r="BW45" s="4">
        <f>BR45*Area_Weights_Data!C$41+BS45*Area_Weights_Data!D$41+BT45*Area_Weights_Data!E$41</f>
        <v>61.906666666666673</v>
      </c>
      <c r="BX45" s="4">
        <f>BR45*Area_Weights_Data!C$42+BS45*Area_Weights_Data!D$42+BT45*Area_Weights_Data!E$42</f>
        <v>77.949602122015904</v>
      </c>
      <c r="BY45"/>
      <c r="BZ45" s="5">
        <v>9</v>
      </c>
      <c r="CA45" s="5">
        <v>13</v>
      </c>
      <c r="CB45" s="5">
        <v>18</v>
      </c>
      <c r="CC45" s="33"/>
      <c r="CD45" s="33"/>
      <c r="CE45" s="4">
        <f>Area_Weights_Data!L$5*BZ45+Area_Weights_Data!M$5*CA45+Area_Weights_Data!N$5*CB45</f>
        <v>10.939498703543649</v>
      </c>
      <c r="CF45" s="4">
        <f>Area_Weights_Data!L$6*BZ45+Area_Weights_Data!M$6*CA45+Area_Weights_Data!N$6*CB45</f>
        <v>15.617230098146131</v>
      </c>
      <c r="CG45" s="5">
        <v>10</v>
      </c>
      <c r="CH45" s="5"/>
      <c r="CI45" s="5"/>
      <c r="CJ45" s="33"/>
      <c r="CK45" s="33"/>
      <c r="CL45" s="4"/>
      <c r="CM45" s="4"/>
      <c r="CN45" s="5">
        <v>25</v>
      </c>
      <c r="CO45" s="5">
        <v>17.149999999999999</v>
      </c>
      <c r="CP45" s="5">
        <v>18</v>
      </c>
      <c r="CQ45" s="33"/>
      <c r="CR45" s="33"/>
      <c r="CS45" s="4">
        <f>Area_Weights_Data!L$11*CN45+Area_Weights_Data!N$11*CP45</f>
        <v>25</v>
      </c>
      <c r="CT45" s="4">
        <f>Area_Weights_Data!L$12*CN45+Area_Weights_Data!N$12*CP45</f>
        <v>19.962707182320447</v>
      </c>
      <c r="CU45" s="5">
        <v>11</v>
      </c>
      <c r="CV45" s="5">
        <v>17</v>
      </c>
      <c r="CW45" s="5">
        <v>21</v>
      </c>
      <c r="CX45" s="33"/>
      <c r="CY45" s="33"/>
      <c r="CZ45" s="4">
        <f>Area_Weights_Data!L$14*CU45+Area_Weights_Data!M$14*CV45+Area_Weights_Data!N$14*CW45</f>
        <v>12.426710097719869</v>
      </c>
      <c r="DA45" s="4">
        <f>Area_Weights_Data!L$15*CU45+Area_Weights_Data!M$15*CV45+Area_Weights_Data!N$15*CW45</f>
        <v>18.908937605396282</v>
      </c>
      <c r="DB45" s="5">
        <v>10</v>
      </c>
      <c r="DC45" s="5"/>
      <c r="DD45" s="5">
        <v>10.5</v>
      </c>
      <c r="DE45" s="33"/>
      <c r="DF45" s="33"/>
      <c r="DG45" s="4">
        <f t="shared" si="13"/>
        <v>10</v>
      </c>
      <c r="DH45" s="4">
        <f t="shared" si="14"/>
        <v>10.5</v>
      </c>
      <c r="DI45" s="5"/>
      <c r="DJ45" s="5">
        <v>9</v>
      </c>
      <c r="DK45" s="5">
        <v>12</v>
      </c>
      <c r="DL45" s="33"/>
      <c r="DM45" s="33"/>
      <c r="DN45" s="4">
        <f>Area_Weights_Data!M$23*DJ45+Area_Weights_Data!N$23*DK45</f>
        <v>9.8823529411764675</v>
      </c>
      <c r="DO45" s="4">
        <f t="shared" si="15"/>
        <v>12</v>
      </c>
      <c r="DP45" s="5">
        <v>6.25</v>
      </c>
      <c r="DQ45" s="5">
        <v>7.5</v>
      </c>
      <c r="DR45" s="5">
        <v>8</v>
      </c>
      <c r="DS45" s="33"/>
      <c r="DT45" s="33"/>
      <c r="DU45" s="4">
        <f>Area_Weights_Data!L$26*DP45+Area_Weights_Data!M$26*DQ45+Area_Weights_Data!N$26*DR45</f>
        <v>6.8699186991869912</v>
      </c>
      <c r="DV45" s="4">
        <f>Area_Weights_Data!L$27*DP45+Area_Weights_Data!M$27*DQ45+Area_Weights_Data!N$27*DR45</f>
        <v>7.8584905660377373</v>
      </c>
      <c r="DW45" s="5">
        <v>11.5</v>
      </c>
      <c r="DX45" s="5">
        <v>13</v>
      </c>
      <c r="DY45" s="5">
        <v>17.25</v>
      </c>
      <c r="DZ45" s="33"/>
      <c r="EA45" s="33"/>
      <c r="EB45" s="4">
        <f>Area_Weights_Data!L$32*DW45+Area_Weights_Data!M$32*DX45+Area_Weights_Data!N$32*DY45</f>
        <v>11.65</v>
      </c>
      <c r="EC45" s="4">
        <f>Area_Weights_Data!L$33*DW45+Area_Weights_Data!M$33*DX45+Area_Weights_Data!N$33*DY45</f>
        <v>14.465816326530611</v>
      </c>
      <c r="ED45" s="5">
        <v>5.5</v>
      </c>
      <c r="EE45" s="5">
        <v>6</v>
      </c>
      <c r="EF45" s="5">
        <v>6</v>
      </c>
      <c r="EG45" s="33"/>
      <c r="EH45" s="33"/>
      <c r="EI45" s="4">
        <f>Area_Weights_Data!$L$35*ED45+Area_Weights_Data!$M$35*EE45+Area_Weights_Data!$N$35*EF45</f>
        <v>5.5357142857142865</v>
      </c>
      <c r="EJ45" s="4">
        <f>Area_Weights_Data!$L$36*ED45+Area_Weights_Data!$M$36*EE45+Area_Weights_Data!$N$36*EF45</f>
        <v>5.9999999999999991</v>
      </c>
      <c r="EK45">
        <v>9</v>
      </c>
      <c r="EL45">
        <v>9.5</v>
      </c>
      <c r="EM45" s="33"/>
      <c r="EN45" s="34"/>
      <c r="EO45" s="5">
        <v>7</v>
      </c>
      <c r="EP45" s="5">
        <v>9.5</v>
      </c>
      <c r="EQ45" s="5">
        <v>9</v>
      </c>
      <c r="ER45" s="33"/>
      <c r="ES45" s="34"/>
      <c r="ET45" s="4">
        <f>Area_Weights_Data!L$41*EO45+Area_Weights_Data!M$41*EP45+Area_Weights_Data!N$41*EQ45</f>
        <v>7.6914893617021285</v>
      </c>
      <c r="EU45" s="4">
        <f>Area_Weights_Data!L$42*EO45+Area_Weights_Data!M$42*EP45+Area_Weights_Data!N$42*EQ45</f>
        <v>9.362179487179489</v>
      </c>
    </row>
    <row r="46" spans="1:151" x14ac:dyDescent="0.25">
      <c r="A46" s="1">
        <v>1980</v>
      </c>
      <c r="B46" s="1">
        <v>5</v>
      </c>
      <c r="C46" s="5">
        <v>100</v>
      </c>
      <c r="D46" s="5">
        <v>110</v>
      </c>
      <c r="E46" s="5">
        <v>120</v>
      </c>
      <c r="F46" s="33"/>
      <c r="G46" s="33"/>
      <c r="H46" s="4">
        <f>Area_Weights_Data!C$5*C46+Area_Weights_Data!D$5*D46+Area_Weights_Data!E$5*E46</f>
        <v>104.96955214676638</v>
      </c>
      <c r="I46" s="4">
        <f>Area_Weights_Data!C$6*C46+Area_Weights_Data!D$6*D46+Area_Weights_Data!E$6*E46</f>
        <v>115.48817719245733</v>
      </c>
      <c r="J46" s="5">
        <v>165</v>
      </c>
      <c r="K46" s="5"/>
      <c r="L46" s="5"/>
      <c r="M46" s="33"/>
      <c r="N46" s="33"/>
      <c r="O46" s="4"/>
      <c r="P46" s="4"/>
      <c r="Q46" s="5">
        <v>110</v>
      </c>
      <c r="R46" s="5">
        <v>85</v>
      </c>
      <c r="S46" s="5">
        <v>90</v>
      </c>
      <c r="T46" s="33"/>
      <c r="U46" s="33"/>
      <c r="V46" s="4">
        <f t="shared" si="8"/>
        <v>110</v>
      </c>
      <c r="W46" s="4">
        <f>Area_Weights_Data!C$12*Q46+Area_Weights_Data!E$12*S46</f>
        <v>92.199127000623577</v>
      </c>
      <c r="X46" s="5">
        <v>85</v>
      </c>
      <c r="Y46" s="5">
        <v>117</v>
      </c>
      <c r="Z46" s="5">
        <v>125</v>
      </c>
      <c r="AA46" s="33"/>
      <c r="AB46" s="33"/>
      <c r="AC46" s="4">
        <f>Area_Weights_Data!C$14*X46+Area_Weights_Data!D$14*Y46+Area_Weights_Data!E$14*Z46</f>
        <v>92.589771343525896</v>
      </c>
      <c r="AD46" s="4">
        <f>Area_Weights_Data!C$15*X46+Area_Weights_Data!D$15*Y46+Area_Weights_Data!E$15*Z46</f>
        <v>120.57738624903595</v>
      </c>
      <c r="AE46" s="5">
        <v>155</v>
      </c>
      <c r="AF46" s="5"/>
      <c r="AG46" s="5">
        <v>170</v>
      </c>
      <c r="AH46" s="33"/>
      <c r="AI46" s="33"/>
      <c r="AJ46" s="4">
        <f t="shared" si="9"/>
        <v>155</v>
      </c>
      <c r="AK46" s="4">
        <f t="shared" si="10"/>
        <v>170</v>
      </c>
      <c r="AL46" s="5"/>
      <c r="AM46" s="5">
        <v>120</v>
      </c>
      <c r="AN46" s="5">
        <v>144</v>
      </c>
      <c r="AO46" s="33"/>
      <c r="AP46" s="33"/>
      <c r="AQ46" s="4">
        <f>Area_Weights_Data!D$23*AM46+Area_Weights_Data!E$23*AN46</f>
        <v>132.44568556269198</v>
      </c>
      <c r="AR46" s="4">
        <f t="shared" si="11"/>
        <v>144</v>
      </c>
      <c r="AS46" s="5">
        <v>80</v>
      </c>
      <c r="AT46" s="5">
        <v>100</v>
      </c>
      <c r="AU46" s="5">
        <v>122</v>
      </c>
      <c r="AV46" s="33"/>
      <c r="AW46" s="33"/>
      <c r="AX46" s="4">
        <f>Area_Weights_Data!$C$26*AS46+Area_Weights_Data!$D$26*AT46+Area_Weights_Data!$E$26*AU46</f>
        <v>85.880916030534337</v>
      </c>
      <c r="AY46" s="4">
        <f>Area_Weights_Data!C$27*AS46+Area_Weights_Data!D$27*AT46+Area_Weights_Data!E$27*AU46</f>
        <v>111.69539892053656</v>
      </c>
      <c r="AZ46" s="5">
        <v>85</v>
      </c>
      <c r="BA46" s="5">
        <v>110</v>
      </c>
      <c r="BB46" s="5">
        <v>120</v>
      </c>
      <c r="BC46" s="33"/>
      <c r="BD46" s="33"/>
      <c r="BE46" s="4">
        <f t="shared" si="12"/>
        <v>85</v>
      </c>
      <c r="BF46" s="4">
        <f>Area_Weights_Data!C$33*AZ46+Area_Weights_Data!D$33*BA46+Area_Weights_Data!E$33*BB46</f>
        <v>115.37439999999999</v>
      </c>
      <c r="BG46" s="5">
        <v>55</v>
      </c>
      <c r="BH46" s="5">
        <v>50</v>
      </c>
      <c r="BI46" s="5">
        <v>65</v>
      </c>
      <c r="BJ46" s="33"/>
      <c r="BK46" s="33"/>
      <c r="BL46" s="4">
        <f>Area_Weights_Data!$C$35*BG46+Area_Weights_Data!$D$35*BH46+Area_Weights_Data!$E$35*BI46</f>
        <v>54.491017964071858</v>
      </c>
      <c r="BM46" s="4">
        <f>Area_Weights_Data!$C$36*BG46+Area_Weights_Data!$D$36*BH46+Area_Weights_Data!$E$36*BI46</f>
        <v>55.246913580246918</v>
      </c>
      <c r="BN46">
        <v>180</v>
      </c>
      <c r="BO46">
        <v>170</v>
      </c>
      <c r="BP46" s="33"/>
      <c r="BQ46" s="33"/>
      <c r="BR46" s="5">
        <v>55</v>
      </c>
      <c r="BS46" s="5">
        <v>75</v>
      </c>
      <c r="BT46" s="5">
        <v>70</v>
      </c>
      <c r="BU46" s="33"/>
      <c r="BV46" s="33"/>
      <c r="BW46" s="4">
        <f>BR46*Area_Weights_Data!C$41+BS46*Area_Weights_Data!D$41+BT46*Area_Weights_Data!E$41</f>
        <v>56.733333333333341</v>
      </c>
      <c r="BX46" s="4">
        <f>BR46*Area_Weights_Data!C$42+BS46*Area_Weights_Data!D$42+BT46*Area_Weights_Data!E$42</f>
        <v>71.624668435013248</v>
      </c>
      <c r="BY46"/>
      <c r="BZ46" s="5">
        <v>9</v>
      </c>
      <c r="CA46" s="5">
        <v>13</v>
      </c>
      <c r="CB46" s="5">
        <v>18</v>
      </c>
      <c r="CC46" s="33"/>
      <c r="CD46" s="33"/>
      <c r="CE46" s="4">
        <f>Area_Weights_Data!L$5*BZ46+Area_Weights_Data!M$5*CA46+Area_Weights_Data!N$5*CB46</f>
        <v>10.939498703543649</v>
      </c>
      <c r="CF46" s="4">
        <f>Area_Weights_Data!L$6*BZ46+Area_Weights_Data!M$6*CA46+Area_Weights_Data!N$6*CB46</f>
        <v>15.617230098146131</v>
      </c>
      <c r="CG46" s="5">
        <v>11</v>
      </c>
      <c r="CH46" s="5"/>
      <c r="CI46" s="5"/>
      <c r="CJ46" s="33"/>
      <c r="CK46" s="33"/>
      <c r="CL46" s="4"/>
      <c r="CM46" s="4"/>
      <c r="CN46" s="5">
        <v>25</v>
      </c>
      <c r="CO46" s="5">
        <v>17.149999999999999</v>
      </c>
      <c r="CP46" s="5">
        <v>22</v>
      </c>
      <c r="CQ46" s="33"/>
      <c r="CR46" s="33"/>
      <c r="CS46" s="4">
        <f>Area_Weights_Data!L$11*CN46+Area_Weights_Data!N$11*CP46</f>
        <v>25</v>
      </c>
      <c r="CT46" s="4">
        <f>Area_Weights_Data!L$12*CN46+Area_Weights_Data!N$12*CP46</f>
        <v>22.841160220994478</v>
      </c>
      <c r="CU46" s="5">
        <v>11</v>
      </c>
      <c r="CV46" s="5">
        <v>17</v>
      </c>
      <c r="CW46" s="5">
        <v>21</v>
      </c>
      <c r="CX46" s="33"/>
      <c r="CY46" s="33"/>
      <c r="CZ46" s="4">
        <f>Area_Weights_Data!L$14*CU46+Area_Weights_Data!M$14*CV46+Area_Weights_Data!N$14*CW46</f>
        <v>12.426710097719869</v>
      </c>
      <c r="DA46" s="4">
        <f>Area_Weights_Data!L$15*CU46+Area_Weights_Data!M$15*CV46+Area_Weights_Data!N$15*CW46</f>
        <v>18.908937605396282</v>
      </c>
      <c r="DB46" s="5">
        <v>10</v>
      </c>
      <c r="DC46" s="5"/>
      <c r="DD46" s="5">
        <v>10.5</v>
      </c>
      <c r="DE46" s="33"/>
      <c r="DF46" s="33"/>
      <c r="DG46" s="4">
        <f t="shared" si="13"/>
        <v>10</v>
      </c>
      <c r="DH46" s="4">
        <f t="shared" si="14"/>
        <v>10.5</v>
      </c>
      <c r="DI46" s="5"/>
      <c r="DJ46" s="5">
        <v>9</v>
      </c>
      <c r="DK46" s="5">
        <v>12</v>
      </c>
      <c r="DL46" s="33"/>
      <c r="DM46" s="33"/>
      <c r="DN46" s="4">
        <f>Area_Weights_Data!M$23*DJ46+Area_Weights_Data!N$23*DK46</f>
        <v>9.8823529411764675</v>
      </c>
      <c r="DO46" s="4">
        <f t="shared" si="15"/>
        <v>12</v>
      </c>
      <c r="DP46" s="5">
        <v>6.25</v>
      </c>
      <c r="DQ46" s="5">
        <v>7.5</v>
      </c>
      <c r="DR46" s="5">
        <v>8</v>
      </c>
      <c r="DS46" s="33"/>
      <c r="DT46" s="33"/>
      <c r="DU46" s="4">
        <f>Area_Weights_Data!L$26*DP46+Area_Weights_Data!M$26*DQ46+Area_Weights_Data!N$26*DR46</f>
        <v>6.8699186991869912</v>
      </c>
      <c r="DV46" s="4">
        <f>Area_Weights_Data!L$27*DP46+Area_Weights_Data!M$27*DQ46+Area_Weights_Data!N$27*DR46</f>
        <v>7.8584905660377373</v>
      </c>
      <c r="DW46" s="5">
        <v>11.5</v>
      </c>
      <c r="DX46" s="5">
        <v>12</v>
      </c>
      <c r="DY46" s="5">
        <v>16</v>
      </c>
      <c r="DZ46" s="33"/>
      <c r="EA46" s="33"/>
      <c r="EB46" s="4">
        <f>Area_Weights_Data!L$32*DW46+Area_Weights_Data!M$32*DX46+Area_Weights_Data!N$32*DY46</f>
        <v>11.55</v>
      </c>
      <c r="EC46" s="4">
        <f>Area_Weights_Data!L$33*DW46+Area_Weights_Data!M$33*DX46+Area_Weights_Data!N$33*DY46</f>
        <v>13.379591836734694</v>
      </c>
      <c r="ED46" s="5">
        <v>5.5</v>
      </c>
      <c r="EE46" s="5">
        <v>6</v>
      </c>
      <c r="EF46" s="5">
        <v>6</v>
      </c>
      <c r="EG46" s="33"/>
      <c r="EH46" s="33"/>
      <c r="EI46" s="4">
        <f>Area_Weights_Data!$L$35*ED46+Area_Weights_Data!$M$35*EE46+Area_Weights_Data!$N$35*EF46</f>
        <v>5.5357142857142865</v>
      </c>
      <c r="EJ46" s="4">
        <f>Area_Weights_Data!$L$36*ED46+Area_Weights_Data!$M$36*EE46+Area_Weights_Data!$N$36*EF46</f>
        <v>5.9999999999999991</v>
      </c>
      <c r="EK46">
        <v>9</v>
      </c>
      <c r="EL46">
        <v>9.5</v>
      </c>
      <c r="EM46" s="33"/>
      <c r="EN46" s="34"/>
      <c r="EO46" s="5">
        <v>7</v>
      </c>
      <c r="EP46" s="5">
        <v>9</v>
      </c>
      <c r="EQ46" s="5">
        <v>9</v>
      </c>
      <c r="ER46" s="33"/>
      <c r="ES46" s="34"/>
      <c r="ET46" s="4">
        <f>Area_Weights_Data!L$41*EO46+Area_Weights_Data!M$41*EP46+Area_Weights_Data!N$41*EQ46</f>
        <v>7.5531914893617031</v>
      </c>
      <c r="EU46" s="4">
        <f>Area_Weights_Data!L$42*EO46+Area_Weights_Data!M$42*EP46+Area_Weights_Data!N$42*EQ46</f>
        <v>9.0000000000000018</v>
      </c>
    </row>
    <row r="47" spans="1:151" x14ac:dyDescent="0.25">
      <c r="A47" s="1">
        <v>1980</v>
      </c>
      <c r="B47" s="1">
        <v>6</v>
      </c>
      <c r="C47" s="5">
        <v>75</v>
      </c>
      <c r="D47" s="5">
        <v>105</v>
      </c>
      <c r="E47" s="5">
        <v>118</v>
      </c>
      <c r="F47" s="33"/>
      <c r="G47" s="33"/>
      <c r="H47" s="4">
        <f>Area_Weights_Data!C$5*C47+Area_Weights_Data!D$5*D47+Area_Weights_Data!E$5*E47</f>
        <v>89.908656440299097</v>
      </c>
      <c r="I47" s="4">
        <f>Area_Weights_Data!C$6*C47+Area_Weights_Data!D$6*D47+Area_Weights_Data!E$6*E47</f>
        <v>112.13463035019454</v>
      </c>
      <c r="J47" s="5">
        <v>167</v>
      </c>
      <c r="K47" s="5"/>
      <c r="L47" s="5"/>
      <c r="M47" s="33"/>
      <c r="N47" s="33"/>
      <c r="O47" s="4"/>
      <c r="P47" s="4"/>
      <c r="Q47" s="5">
        <v>108</v>
      </c>
      <c r="R47" s="5">
        <v>80</v>
      </c>
      <c r="S47" s="5">
        <v>90</v>
      </c>
      <c r="T47" s="33"/>
      <c r="U47" s="33"/>
      <c r="V47" s="4">
        <f t="shared" si="8"/>
        <v>108</v>
      </c>
      <c r="W47" s="4">
        <f>Area_Weights_Data!C$12*Q47+Area_Weights_Data!E$12*S47</f>
        <v>91.97921430056121</v>
      </c>
      <c r="X47" s="5">
        <v>85</v>
      </c>
      <c r="Y47" s="5">
        <v>115</v>
      </c>
      <c r="Z47" s="5">
        <v>120</v>
      </c>
      <c r="AA47" s="33"/>
      <c r="AB47" s="33"/>
      <c r="AC47" s="4">
        <f>Area_Weights_Data!C$14*X47+Area_Weights_Data!D$14*Y47+Area_Weights_Data!E$14*Z47</f>
        <v>92.115410634555531</v>
      </c>
      <c r="AD47" s="4">
        <f>Area_Weights_Data!C$15*X47+Area_Weights_Data!D$15*Y47+Area_Weights_Data!E$15*Z47</f>
        <v>117.23586640564744</v>
      </c>
      <c r="AE47" s="5">
        <v>163</v>
      </c>
      <c r="AF47" s="5"/>
      <c r="AG47" s="5">
        <v>160</v>
      </c>
      <c r="AH47" s="33"/>
      <c r="AI47" s="33"/>
      <c r="AJ47" s="4">
        <f t="shared" si="9"/>
        <v>163</v>
      </c>
      <c r="AK47" s="4">
        <f t="shared" si="10"/>
        <v>160</v>
      </c>
      <c r="AL47" s="5"/>
      <c r="AM47" s="5">
        <v>115</v>
      </c>
      <c r="AN47" s="5">
        <v>140</v>
      </c>
      <c r="AO47" s="33"/>
      <c r="AP47" s="33"/>
      <c r="AQ47" s="4">
        <f>Area_Weights_Data!D$23*AM47+Area_Weights_Data!E$23*AN47</f>
        <v>127.97821837475564</v>
      </c>
      <c r="AR47" s="4">
        <f t="shared" si="11"/>
        <v>140</v>
      </c>
      <c r="AS47" s="5">
        <v>76</v>
      </c>
      <c r="AT47" s="5">
        <v>100</v>
      </c>
      <c r="AU47" s="5">
        <v>125</v>
      </c>
      <c r="AV47" s="33"/>
      <c r="AW47" s="33"/>
      <c r="AX47" s="4">
        <f>Area_Weights_Data!$C$26*AS47+Area_Weights_Data!$D$26*AT47+Area_Weights_Data!$E$26*AU47</f>
        <v>83.057099236641207</v>
      </c>
      <c r="AY47" s="4">
        <f>Area_Weights_Data!C$27*AS47+Area_Weights_Data!D$27*AT47+Area_Weights_Data!E$27*AU47</f>
        <v>113.29022604606426</v>
      </c>
      <c r="AZ47" s="5">
        <v>80</v>
      </c>
      <c r="BA47" s="5">
        <v>112</v>
      </c>
      <c r="BB47" s="5">
        <v>117</v>
      </c>
      <c r="BC47" s="33"/>
      <c r="BD47" s="33"/>
      <c r="BE47" s="4">
        <f t="shared" si="12"/>
        <v>80</v>
      </c>
      <c r="BF47" s="4">
        <f>Area_Weights_Data!C$33*AZ47+Area_Weights_Data!D$33*BA47+Area_Weights_Data!E$33*BB47</f>
        <v>114.68719999999999</v>
      </c>
      <c r="BG47" s="5">
        <v>53</v>
      </c>
      <c r="BH47" s="5">
        <v>52</v>
      </c>
      <c r="BI47" s="5">
        <v>69</v>
      </c>
      <c r="BJ47" s="33"/>
      <c r="BK47" s="33"/>
      <c r="BL47" s="4">
        <f>Area_Weights_Data!$C$35*BG47+Area_Weights_Data!$D$35*BH47+Area_Weights_Data!$E$35*BI47</f>
        <v>52.898203592814369</v>
      </c>
      <c r="BM47" s="4">
        <f>Area_Weights_Data!$C$36*BG47+Area_Weights_Data!$D$36*BH47+Area_Weights_Data!$E$36*BI47</f>
        <v>57.946502057613174</v>
      </c>
      <c r="BN47">
        <v>170</v>
      </c>
      <c r="BO47">
        <v>166</v>
      </c>
      <c r="BP47" s="33"/>
      <c r="BQ47" s="33"/>
      <c r="BR47" s="5">
        <v>50</v>
      </c>
      <c r="BS47" s="5">
        <v>75</v>
      </c>
      <c r="BT47" s="5">
        <v>68</v>
      </c>
      <c r="BU47" s="33"/>
      <c r="BV47" s="33"/>
      <c r="BW47" s="4">
        <f>BR47*Area_Weights_Data!C$41+BS47*Area_Weights_Data!D$41+BT47*Area_Weights_Data!E$41</f>
        <v>52.166666666666671</v>
      </c>
      <c r="BX47" s="4">
        <f>BR47*Area_Weights_Data!C$42+BS47*Area_Weights_Data!D$42+BT47*Area_Weights_Data!E$42</f>
        <v>70.274535809018559</v>
      </c>
      <c r="BY47"/>
      <c r="BZ47" s="5">
        <v>9.5</v>
      </c>
      <c r="CA47" s="5">
        <v>13</v>
      </c>
      <c r="CB47" s="5">
        <v>18</v>
      </c>
      <c r="CC47" s="33"/>
      <c r="CD47" s="33"/>
      <c r="CE47" s="4">
        <f>Area_Weights_Data!L$5*BZ47+Area_Weights_Data!M$5*CA47+Area_Weights_Data!N$5*CB47</f>
        <v>11.197061365600693</v>
      </c>
      <c r="CF47" s="4">
        <f>Area_Weights_Data!L$6*BZ47+Area_Weights_Data!M$6*CA47+Area_Weights_Data!N$6*CB47</f>
        <v>15.617230098146131</v>
      </c>
      <c r="CG47" s="5">
        <v>11</v>
      </c>
      <c r="CH47" s="5"/>
      <c r="CI47" s="5"/>
      <c r="CJ47" s="33"/>
      <c r="CK47" s="33"/>
      <c r="CL47" s="4"/>
      <c r="CM47" s="4"/>
      <c r="CN47" s="5">
        <v>25</v>
      </c>
      <c r="CO47" s="5">
        <v>17.149999999999999</v>
      </c>
      <c r="CP47" s="5">
        <v>22</v>
      </c>
      <c r="CQ47" s="33"/>
      <c r="CR47" s="33"/>
      <c r="CS47" s="4">
        <f>Area_Weights_Data!L$11*CN47+Area_Weights_Data!N$11*CP47</f>
        <v>25</v>
      </c>
      <c r="CT47" s="4">
        <f>Area_Weights_Data!L$12*CN47+Area_Weights_Data!N$12*CP47</f>
        <v>22.841160220994478</v>
      </c>
      <c r="CU47" s="5">
        <v>11</v>
      </c>
      <c r="CV47" s="5">
        <v>17</v>
      </c>
      <c r="CW47" s="5">
        <v>21</v>
      </c>
      <c r="CX47" s="33"/>
      <c r="CY47" s="33"/>
      <c r="CZ47" s="4">
        <f>Area_Weights_Data!L$14*CU47+Area_Weights_Data!M$14*CV47+Area_Weights_Data!N$14*CW47</f>
        <v>12.426710097719869</v>
      </c>
      <c r="DA47" s="4">
        <f>Area_Weights_Data!L$15*CU47+Area_Weights_Data!M$15*CV47+Area_Weights_Data!N$15*CW47</f>
        <v>18.908937605396282</v>
      </c>
      <c r="DB47" s="5">
        <v>10</v>
      </c>
      <c r="DC47" s="5"/>
      <c r="DD47" s="5">
        <v>10.5</v>
      </c>
      <c r="DE47" s="33"/>
      <c r="DF47" s="33"/>
      <c r="DG47" s="4">
        <f t="shared" si="13"/>
        <v>10</v>
      </c>
      <c r="DH47" s="4">
        <f t="shared" si="14"/>
        <v>10.5</v>
      </c>
      <c r="DI47" s="5"/>
      <c r="DJ47" s="5">
        <v>9</v>
      </c>
      <c r="DK47" s="5">
        <v>12</v>
      </c>
      <c r="DL47" s="33"/>
      <c r="DM47" s="33"/>
      <c r="DN47" s="4">
        <f>Area_Weights_Data!M$23*DJ47+Area_Weights_Data!N$23*DK47</f>
        <v>9.8823529411764675</v>
      </c>
      <c r="DO47" s="4">
        <f t="shared" si="15"/>
        <v>12</v>
      </c>
      <c r="DP47" s="5">
        <v>6</v>
      </c>
      <c r="DQ47" s="5">
        <v>8</v>
      </c>
      <c r="DR47" s="5">
        <v>8</v>
      </c>
      <c r="DS47" s="33"/>
      <c r="DT47" s="33"/>
      <c r="DU47" s="4">
        <f>Area_Weights_Data!L$26*DP47+Area_Weights_Data!M$26*DQ47+Area_Weights_Data!N$26*DR47</f>
        <v>6.9918699186991855</v>
      </c>
      <c r="DV47" s="4">
        <f>Area_Weights_Data!L$27*DP47+Area_Weights_Data!M$27*DQ47+Area_Weights_Data!N$27*DR47</f>
        <v>8.0000000000000018</v>
      </c>
      <c r="DW47" s="5">
        <v>11.5</v>
      </c>
      <c r="DX47" s="5">
        <v>11</v>
      </c>
      <c r="DY47" s="5">
        <v>15</v>
      </c>
      <c r="DZ47" s="33"/>
      <c r="EA47" s="33"/>
      <c r="EB47" s="4">
        <f>Area_Weights_Data!L$32*DW47+Area_Weights_Data!M$32*DX47+Area_Weights_Data!N$32*DY47</f>
        <v>11.45</v>
      </c>
      <c r="EC47" s="4">
        <f>Area_Weights_Data!L$33*DW47+Area_Weights_Data!M$33*DX47+Area_Weights_Data!N$33*DY47</f>
        <v>12.379591836734694</v>
      </c>
      <c r="ED47" s="5">
        <v>5.5</v>
      </c>
      <c r="EE47" s="5">
        <v>5</v>
      </c>
      <c r="EF47" s="5">
        <v>5.25</v>
      </c>
      <c r="EG47" s="33"/>
      <c r="EH47" s="33"/>
      <c r="EI47" s="4">
        <f>Area_Weights_Data!$L$35*ED47+Area_Weights_Data!$M$35*EE47+Area_Weights_Data!$N$35*EF47</f>
        <v>5.4642857142857153</v>
      </c>
      <c r="EJ47" s="4">
        <f>Area_Weights_Data!$L$36*ED47+Area_Weights_Data!$M$36*EE47+Area_Weights_Data!$N$36*EF47</f>
        <v>5.1296296296296289</v>
      </c>
      <c r="EK47">
        <v>9</v>
      </c>
      <c r="EL47">
        <v>9.5</v>
      </c>
      <c r="EM47" s="33"/>
      <c r="EN47" s="34"/>
      <c r="EO47" s="5">
        <v>7</v>
      </c>
      <c r="EP47" s="5">
        <v>8.5</v>
      </c>
      <c r="EQ47" s="5">
        <v>9</v>
      </c>
      <c r="ER47" s="33"/>
      <c r="ES47" s="34"/>
      <c r="ET47" s="4">
        <f>Area_Weights_Data!L$41*EO47+Area_Weights_Data!M$41*EP47+Area_Weights_Data!N$41*EQ47</f>
        <v>7.4148936170212769</v>
      </c>
      <c r="EU47" s="4">
        <f>Area_Weights_Data!L$42*EO47+Area_Weights_Data!M$42*EP47+Area_Weights_Data!N$42*EQ47</f>
        <v>8.6378205128205146</v>
      </c>
    </row>
    <row r="48" spans="1:151" x14ac:dyDescent="0.25">
      <c r="A48" s="1">
        <v>1980</v>
      </c>
      <c r="B48" s="1">
        <v>7</v>
      </c>
      <c r="C48" s="5">
        <v>77</v>
      </c>
      <c r="D48" s="5">
        <v>100</v>
      </c>
      <c r="E48" s="5">
        <v>125</v>
      </c>
      <c r="F48" s="33"/>
      <c r="G48" s="33"/>
      <c r="H48" s="4">
        <f>Area_Weights_Data!C$5*C48+Area_Weights_Data!D$5*D48+Area_Weights_Data!E$5*E48</f>
        <v>88.429969937562646</v>
      </c>
      <c r="I48" s="4">
        <f>Area_Weights_Data!C$6*C48+Area_Weights_Data!D$6*D48+Area_Weights_Data!E$6*E48</f>
        <v>113.72044298114336</v>
      </c>
      <c r="J48" s="5">
        <v>155</v>
      </c>
      <c r="K48" s="5"/>
      <c r="L48" s="5"/>
      <c r="M48" s="33"/>
      <c r="N48" s="33"/>
      <c r="O48" s="4"/>
      <c r="P48" s="4"/>
      <c r="Q48" s="5">
        <v>110</v>
      </c>
      <c r="R48" s="5">
        <v>85</v>
      </c>
      <c r="S48" s="5">
        <v>95</v>
      </c>
      <c r="T48" s="33"/>
      <c r="U48" s="33"/>
      <c r="V48" s="4">
        <f t="shared" si="8"/>
        <v>110</v>
      </c>
      <c r="W48" s="4">
        <f>Area_Weights_Data!C$12*Q48+Area_Weights_Data!E$12*S48</f>
        <v>96.649345250467675</v>
      </c>
      <c r="X48" s="5">
        <v>80</v>
      </c>
      <c r="Y48" s="5">
        <v>110</v>
      </c>
      <c r="Z48" s="5">
        <v>115</v>
      </c>
      <c r="AA48" s="33"/>
      <c r="AB48" s="33"/>
      <c r="AC48" s="4">
        <f>Area_Weights_Data!C$14*X48+Area_Weights_Data!D$14*Y48+Area_Weights_Data!E$14*Z48</f>
        <v>87.115410634555531</v>
      </c>
      <c r="AD48" s="4">
        <f>Area_Weights_Data!C$15*X48+Area_Weights_Data!D$15*Y48+Area_Weights_Data!E$15*Z48</f>
        <v>112.23586640564746</v>
      </c>
      <c r="AE48" s="5">
        <v>161</v>
      </c>
      <c r="AF48" s="5"/>
      <c r="AG48" s="5">
        <v>125</v>
      </c>
      <c r="AH48" s="33"/>
      <c r="AI48" s="33"/>
      <c r="AJ48" s="4">
        <f t="shared" si="9"/>
        <v>161</v>
      </c>
      <c r="AK48" s="4">
        <f t="shared" si="10"/>
        <v>125</v>
      </c>
      <c r="AL48" s="5"/>
      <c r="AM48" s="5">
        <v>122</v>
      </c>
      <c r="AN48" s="5">
        <v>135</v>
      </c>
      <c r="AO48" s="33"/>
      <c r="AP48" s="33"/>
      <c r="AQ48" s="4">
        <f>Area_Weights_Data!D$23*AM48+Area_Weights_Data!E$23*AN48</f>
        <v>128.66182630550122</v>
      </c>
      <c r="AR48" s="4">
        <f t="shared" si="11"/>
        <v>135</v>
      </c>
      <c r="AS48" s="5">
        <v>66</v>
      </c>
      <c r="AT48" s="5">
        <v>100</v>
      </c>
      <c r="AU48" s="5">
        <v>120</v>
      </c>
      <c r="AV48" s="33"/>
      <c r="AW48" s="33"/>
      <c r="AX48" s="4">
        <f>Area_Weights_Data!$C$26*AS48+Area_Weights_Data!$D$26*AT48+Area_Weights_Data!$E$26*AU48</f>
        <v>75.997557251908376</v>
      </c>
      <c r="AY48" s="4">
        <f>Area_Weights_Data!C$27*AS48+Area_Weights_Data!D$27*AT48+Area_Weights_Data!E$27*AU48</f>
        <v>110.63218083685142</v>
      </c>
      <c r="AZ48" s="5">
        <v>75</v>
      </c>
      <c r="BA48" s="5">
        <v>105</v>
      </c>
      <c r="BB48" s="5">
        <v>112</v>
      </c>
      <c r="BC48" s="33"/>
      <c r="BD48" s="33"/>
      <c r="BE48" s="4">
        <f t="shared" si="12"/>
        <v>75</v>
      </c>
      <c r="BF48" s="4">
        <f>Area_Weights_Data!C$33*AZ48+Area_Weights_Data!D$33*BA48+Area_Weights_Data!E$33*BB48</f>
        <v>108.76208</v>
      </c>
      <c r="BG48" s="5">
        <v>47</v>
      </c>
      <c r="BH48" s="5">
        <v>50</v>
      </c>
      <c r="BI48" s="5">
        <v>60</v>
      </c>
      <c r="BJ48" s="33"/>
      <c r="BK48" s="33"/>
      <c r="BL48" s="4">
        <f>Area_Weights_Data!$C$35*BG48+Area_Weights_Data!$D$35*BH48+Area_Weights_Data!$E$35*BI48</f>
        <v>47.305389221556887</v>
      </c>
      <c r="BM48" s="4">
        <f>Area_Weights_Data!$C$36*BG48+Area_Weights_Data!$D$36*BH48+Area_Weights_Data!$E$36*BI48</f>
        <v>53.497942386831284</v>
      </c>
      <c r="BN48">
        <v>170</v>
      </c>
      <c r="BO48">
        <v>155</v>
      </c>
      <c r="BP48" s="33"/>
      <c r="BQ48" s="33"/>
      <c r="BR48" s="5">
        <v>57</v>
      </c>
      <c r="BS48" s="5">
        <v>85</v>
      </c>
      <c r="BT48" s="5">
        <v>80</v>
      </c>
      <c r="BU48" s="33"/>
      <c r="BV48" s="33"/>
      <c r="BW48" s="4">
        <f>BR48*Area_Weights_Data!C$41+BS48*Area_Weights_Data!D$41+BT48*Area_Weights_Data!E$41</f>
        <v>59.426666666666677</v>
      </c>
      <c r="BX48" s="4">
        <f>BR48*Area_Weights_Data!C$42+BS48*Area_Weights_Data!D$42+BT48*Area_Weights_Data!E$42</f>
        <v>81.624668435013248</v>
      </c>
      <c r="BY48"/>
      <c r="BZ48" s="5">
        <v>9.5</v>
      </c>
      <c r="CA48" s="5">
        <v>13</v>
      </c>
      <c r="CB48" s="5">
        <v>18</v>
      </c>
      <c r="CC48" s="33"/>
      <c r="CD48" s="33"/>
      <c r="CE48" s="4">
        <f>Area_Weights_Data!L$5*BZ48+Area_Weights_Data!M$5*CA48+Area_Weights_Data!N$5*CB48</f>
        <v>11.197061365600693</v>
      </c>
      <c r="CF48" s="4">
        <f>Area_Weights_Data!L$6*BZ48+Area_Weights_Data!M$6*CA48+Area_Weights_Data!N$6*CB48</f>
        <v>15.617230098146131</v>
      </c>
      <c r="CG48" s="5">
        <v>11</v>
      </c>
      <c r="CH48" s="5"/>
      <c r="CI48" s="5"/>
      <c r="CJ48" s="33"/>
      <c r="CK48" s="33"/>
      <c r="CL48" s="4"/>
      <c r="CM48" s="4"/>
      <c r="CN48" s="5">
        <v>27</v>
      </c>
      <c r="CO48" s="5">
        <v>19</v>
      </c>
      <c r="CP48" s="5">
        <v>25</v>
      </c>
      <c r="CQ48" s="33"/>
      <c r="CR48" s="33"/>
      <c r="CS48" s="4">
        <f>Area_Weights_Data!L$11*CN48+Area_Weights_Data!N$11*CP48</f>
        <v>27</v>
      </c>
      <c r="CT48" s="4">
        <f>Area_Weights_Data!L$12*CN48+Area_Weights_Data!N$12*CP48</f>
        <v>25.560773480662988</v>
      </c>
      <c r="CU48" s="5">
        <v>11</v>
      </c>
      <c r="CV48" s="5">
        <v>17</v>
      </c>
      <c r="CW48" s="5">
        <v>25</v>
      </c>
      <c r="CX48" s="33"/>
      <c r="CY48" s="33"/>
      <c r="CZ48" s="4">
        <f>Area_Weights_Data!L$14*CU48+Area_Weights_Data!M$14*CV48+Area_Weights_Data!N$14*CW48</f>
        <v>12.426710097719869</v>
      </c>
      <c r="DA48" s="4">
        <f>Area_Weights_Data!L$15*CU48+Area_Weights_Data!M$15*CV48+Area_Weights_Data!N$15*CW48</f>
        <v>20.817875210792572</v>
      </c>
      <c r="DB48" s="5">
        <v>10.7</v>
      </c>
      <c r="DC48" s="5"/>
      <c r="DD48" s="5">
        <v>7.3</v>
      </c>
      <c r="DE48" s="33"/>
      <c r="DF48" s="33"/>
      <c r="DG48" s="4">
        <f t="shared" si="13"/>
        <v>10.7</v>
      </c>
      <c r="DH48" s="4">
        <f t="shared" si="14"/>
        <v>7.3</v>
      </c>
      <c r="DI48" s="5"/>
      <c r="DJ48" s="5">
        <v>9</v>
      </c>
      <c r="DK48" s="5">
        <v>12</v>
      </c>
      <c r="DL48" s="33"/>
      <c r="DM48" s="33"/>
      <c r="DN48" s="4">
        <f>Area_Weights_Data!M$23*DJ48+Area_Weights_Data!N$23*DK48</f>
        <v>9.8823529411764675</v>
      </c>
      <c r="DO48" s="4">
        <f t="shared" si="15"/>
        <v>12</v>
      </c>
      <c r="DP48" s="5">
        <v>6</v>
      </c>
      <c r="DQ48" s="5">
        <v>8</v>
      </c>
      <c r="DR48" s="5">
        <v>8</v>
      </c>
      <c r="DS48" s="33"/>
      <c r="DT48" s="33"/>
      <c r="DU48" s="4">
        <f>Area_Weights_Data!L$26*DP48+Area_Weights_Data!M$26*DQ48+Area_Weights_Data!N$26*DR48</f>
        <v>6.9918699186991855</v>
      </c>
      <c r="DV48" s="4">
        <f>Area_Weights_Data!L$27*DP48+Area_Weights_Data!M$27*DQ48+Area_Weights_Data!N$27*DR48</f>
        <v>8.0000000000000018</v>
      </c>
      <c r="DW48" s="5">
        <v>11.5</v>
      </c>
      <c r="DX48" s="5">
        <v>11</v>
      </c>
      <c r="DY48" s="5">
        <v>15</v>
      </c>
      <c r="DZ48" s="33"/>
      <c r="EA48" s="33"/>
      <c r="EB48" s="4">
        <f>Area_Weights_Data!L$32*DW48+Area_Weights_Data!M$32*DX48+Area_Weights_Data!N$32*DY48</f>
        <v>11.45</v>
      </c>
      <c r="EC48" s="4">
        <f>Area_Weights_Data!L$33*DW48+Area_Weights_Data!M$33*DX48+Area_Weights_Data!N$33*DY48</f>
        <v>12.379591836734694</v>
      </c>
      <c r="ED48" s="5">
        <v>5.5</v>
      </c>
      <c r="EE48" s="5">
        <v>5</v>
      </c>
      <c r="EF48" s="5">
        <v>5.25</v>
      </c>
      <c r="EG48" s="33"/>
      <c r="EH48" s="33"/>
      <c r="EI48" s="4">
        <f>Area_Weights_Data!$L$35*ED48+Area_Weights_Data!$M$35*EE48+Area_Weights_Data!$N$35*EF48</f>
        <v>5.4642857142857153</v>
      </c>
      <c r="EJ48" s="4">
        <f>Area_Weights_Data!$L$36*ED48+Area_Weights_Data!$M$36*EE48+Area_Weights_Data!$N$36*EF48</f>
        <v>5.1296296296296289</v>
      </c>
      <c r="EK48">
        <v>9</v>
      </c>
      <c r="EL48">
        <v>9.5</v>
      </c>
      <c r="EM48" s="33"/>
      <c r="EN48" s="34"/>
      <c r="EO48" s="5">
        <v>7</v>
      </c>
      <c r="EP48" s="5">
        <v>8.5</v>
      </c>
      <c r="EQ48" s="5">
        <v>9</v>
      </c>
      <c r="ER48" s="33"/>
      <c r="ES48" s="34"/>
      <c r="ET48" s="4">
        <f>Area_Weights_Data!L$41*EO48+Area_Weights_Data!M$41*EP48+Area_Weights_Data!N$41*EQ48</f>
        <v>7.4148936170212769</v>
      </c>
      <c r="EU48" s="4">
        <f>Area_Weights_Data!L$42*EO48+Area_Weights_Data!M$42*EP48+Area_Weights_Data!N$42*EQ48</f>
        <v>8.6378205128205146</v>
      </c>
    </row>
    <row r="49" spans="1:151" x14ac:dyDescent="0.25">
      <c r="A49" s="1">
        <v>1980</v>
      </c>
      <c r="B49" s="1">
        <v>8</v>
      </c>
      <c r="C49" s="5">
        <v>80</v>
      </c>
      <c r="D49" s="5">
        <v>110</v>
      </c>
      <c r="E49" s="5">
        <v>125</v>
      </c>
      <c r="F49" s="33"/>
      <c r="G49" s="33"/>
      <c r="H49" s="4">
        <f>Area_Weights_Data!C$5*C49+Area_Weights_Data!D$5*D49+Area_Weights_Data!E$5*E49</f>
        <v>94.908656440299097</v>
      </c>
      <c r="I49" s="4">
        <f>Area_Weights_Data!C$6*C49+Area_Weights_Data!D$6*D49+Area_Weights_Data!E$6*E49</f>
        <v>118.23226578868602</v>
      </c>
      <c r="J49" s="5">
        <v>160</v>
      </c>
      <c r="K49" s="5"/>
      <c r="L49" s="5"/>
      <c r="M49" s="33"/>
      <c r="N49" s="33"/>
      <c r="O49" s="4"/>
      <c r="P49" s="4"/>
      <c r="Q49" s="5">
        <v>110</v>
      </c>
      <c r="R49" s="5">
        <v>85</v>
      </c>
      <c r="S49" s="5">
        <v>100</v>
      </c>
      <c r="T49" s="33"/>
      <c r="U49" s="33"/>
      <c r="V49" s="4">
        <f t="shared" si="8"/>
        <v>110</v>
      </c>
      <c r="W49" s="4">
        <f>Area_Weights_Data!C$12*Q49+Area_Weights_Data!E$12*S49</f>
        <v>101.09956350031179</v>
      </c>
      <c r="X49" s="5">
        <v>80</v>
      </c>
      <c r="Y49" s="5">
        <v>112</v>
      </c>
      <c r="Z49" s="5">
        <v>115</v>
      </c>
      <c r="AA49" s="33"/>
      <c r="AB49" s="33"/>
      <c r="AC49" s="4">
        <f>Area_Weights_Data!C$14*X49+Area_Weights_Data!D$14*Y49+Area_Weights_Data!E$14*Z49</f>
        <v>87.589771343525896</v>
      </c>
      <c r="AD49" s="4">
        <f>Area_Weights_Data!C$15*X49+Area_Weights_Data!D$15*Y49+Area_Weights_Data!E$15*Z49</f>
        <v>113.34151984338845</v>
      </c>
      <c r="AE49" s="5">
        <v>156</v>
      </c>
      <c r="AF49" s="5"/>
      <c r="AG49" s="5">
        <v>134</v>
      </c>
      <c r="AH49" s="33"/>
      <c r="AI49" s="33"/>
      <c r="AJ49" s="4">
        <f t="shared" si="9"/>
        <v>156</v>
      </c>
      <c r="AK49" s="4">
        <f t="shared" si="10"/>
        <v>134</v>
      </c>
      <c r="AL49" s="5"/>
      <c r="AM49" s="5">
        <v>136</v>
      </c>
      <c r="AN49" s="5">
        <v>141</v>
      </c>
      <c r="AO49" s="33"/>
      <c r="AP49" s="33"/>
      <c r="AQ49" s="4">
        <f>Area_Weights_Data!D$23*AM49+Area_Weights_Data!E$23*AN49</f>
        <v>138.43786651773246</v>
      </c>
      <c r="AR49" s="4">
        <f t="shared" si="11"/>
        <v>141</v>
      </c>
      <c r="AS49" s="5">
        <v>70</v>
      </c>
      <c r="AT49" s="5">
        <v>105</v>
      </c>
      <c r="AU49" s="5">
        <v>116</v>
      </c>
      <c r="AV49" s="33"/>
      <c r="AW49" s="33"/>
      <c r="AX49" s="4">
        <f>Area_Weights_Data!$C$26*AS49+Area_Weights_Data!$D$26*AT49+Area_Weights_Data!$E$26*AU49</f>
        <v>80.291603053435097</v>
      </c>
      <c r="AY49" s="4">
        <f>Area_Weights_Data!C$27*AS49+Area_Weights_Data!D$27*AT49+Area_Weights_Data!E$27*AU49</f>
        <v>110.8476994602683</v>
      </c>
      <c r="AZ49" s="5">
        <v>83</v>
      </c>
      <c r="BA49" s="5">
        <v>110</v>
      </c>
      <c r="BB49" s="5">
        <v>118</v>
      </c>
      <c r="BC49" s="33"/>
      <c r="BD49" s="33"/>
      <c r="BE49" s="4">
        <f t="shared" si="12"/>
        <v>83</v>
      </c>
      <c r="BF49" s="4">
        <f>Area_Weights_Data!C$33*AZ49+Area_Weights_Data!D$33*BA49+Area_Weights_Data!E$33*BB49</f>
        <v>114.29952</v>
      </c>
      <c r="BG49" s="5">
        <v>51</v>
      </c>
      <c r="BH49" s="5">
        <v>55</v>
      </c>
      <c r="BI49" s="5">
        <v>60</v>
      </c>
      <c r="BJ49" s="33"/>
      <c r="BK49" s="33"/>
      <c r="BL49" s="4">
        <f>Area_Weights_Data!$C$35*BG49+Area_Weights_Data!$D$35*BH49+Area_Weights_Data!$E$35*BI49</f>
        <v>51.407185628742518</v>
      </c>
      <c r="BM49" s="4">
        <f>Area_Weights_Data!$C$36*BG49+Area_Weights_Data!$D$36*BH49+Area_Weights_Data!$E$36*BI49</f>
        <v>56.748971193415642</v>
      </c>
      <c r="BN49">
        <v>172</v>
      </c>
      <c r="BO49">
        <v>166</v>
      </c>
      <c r="BP49" s="33"/>
      <c r="BQ49" s="33"/>
      <c r="BR49" s="5">
        <v>55</v>
      </c>
      <c r="BS49" s="5">
        <v>87</v>
      </c>
      <c r="BT49" s="5">
        <v>83</v>
      </c>
      <c r="BU49" s="33"/>
      <c r="BV49" s="33"/>
      <c r="BW49" s="4">
        <f>BR49*Area_Weights_Data!C$41+BS49*Area_Weights_Data!D$41+BT49*Area_Weights_Data!E$41</f>
        <v>57.773333333333341</v>
      </c>
      <c r="BX49" s="4">
        <f>BR49*Area_Weights_Data!C$42+BS49*Area_Weights_Data!D$42+BT49*Area_Weights_Data!E$42</f>
        <v>84.299734748010593</v>
      </c>
      <c r="BY49"/>
      <c r="BZ49" s="5">
        <v>9.5</v>
      </c>
      <c r="CA49" s="5">
        <v>13</v>
      </c>
      <c r="CB49" s="5">
        <v>20</v>
      </c>
      <c r="CC49" s="33"/>
      <c r="CD49" s="33"/>
      <c r="CE49" s="4">
        <f>Area_Weights_Data!L$5*BZ49+Area_Weights_Data!M$5*CA49+Area_Weights_Data!N$5*CB49</f>
        <v>11.197061365600693</v>
      </c>
      <c r="CF49" s="4">
        <f>Area_Weights_Data!L$6*BZ49+Area_Weights_Data!M$6*CA49+Area_Weights_Data!N$6*CB49</f>
        <v>16.664122137404583</v>
      </c>
      <c r="CG49" s="5">
        <v>11</v>
      </c>
      <c r="CH49" s="5"/>
      <c r="CI49" s="5"/>
      <c r="CJ49" s="33"/>
      <c r="CK49" s="33"/>
      <c r="CL49" s="4"/>
      <c r="CM49" s="4"/>
      <c r="CN49" s="5">
        <v>29</v>
      </c>
      <c r="CO49" s="5">
        <v>21</v>
      </c>
      <c r="CP49" s="5">
        <v>23</v>
      </c>
      <c r="CQ49" s="33"/>
      <c r="CR49" s="33"/>
      <c r="CS49" s="4">
        <f>Area_Weights_Data!L$11*CN49+Area_Weights_Data!N$11*CP49</f>
        <v>29</v>
      </c>
      <c r="CT49" s="4">
        <f>Area_Weights_Data!L$12*CN49+Area_Weights_Data!N$12*CP49</f>
        <v>24.682320441988956</v>
      </c>
      <c r="CU49" s="5">
        <v>12</v>
      </c>
      <c r="CV49" s="5">
        <v>17</v>
      </c>
      <c r="CW49" s="5">
        <v>27</v>
      </c>
      <c r="CX49" s="33"/>
      <c r="CY49" s="33"/>
      <c r="CZ49" s="4">
        <f>Area_Weights_Data!L$14*CU49+Area_Weights_Data!M$14*CV49+Area_Weights_Data!N$14*CW49</f>
        <v>13.188925081433226</v>
      </c>
      <c r="DA49" s="4">
        <f>Area_Weights_Data!L$15*CU49+Area_Weights_Data!M$15*CV49+Area_Weights_Data!N$15*CW49</f>
        <v>21.772344013490716</v>
      </c>
      <c r="DB49" s="5">
        <v>10.9</v>
      </c>
      <c r="DC49" s="5"/>
      <c r="DD49" s="5">
        <v>7.3</v>
      </c>
      <c r="DE49" s="33"/>
      <c r="DF49" s="33"/>
      <c r="DG49" s="4">
        <f t="shared" si="13"/>
        <v>10.9</v>
      </c>
      <c r="DH49" s="4">
        <f t="shared" si="14"/>
        <v>7.3</v>
      </c>
      <c r="DI49" s="5"/>
      <c r="DJ49" s="5">
        <v>9.5</v>
      </c>
      <c r="DK49" s="5">
        <v>12</v>
      </c>
      <c r="DL49" s="33"/>
      <c r="DM49" s="33"/>
      <c r="DN49" s="4">
        <f>Area_Weights_Data!M$23*DJ49+Area_Weights_Data!N$23*DK49</f>
        <v>10.235294117647056</v>
      </c>
      <c r="DO49" s="4">
        <f t="shared" si="15"/>
        <v>12</v>
      </c>
      <c r="DP49" s="5">
        <v>6</v>
      </c>
      <c r="DQ49" s="5">
        <v>8</v>
      </c>
      <c r="DR49" s="5">
        <v>8</v>
      </c>
      <c r="DS49" s="33"/>
      <c r="DT49" s="33"/>
      <c r="DU49" s="4">
        <f>Area_Weights_Data!L$26*DP49+Area_Weights_Data!M$26*DQ49+Area_Weights_Data!N$26*DR49</f>
        <v>6.9918699186991855</v>
      </c>
      <c r="DV49" s="4">
        <f>Area_Weights_Data!L$27*DP49+Area_Weights_Data!M$27*DQ49+Area_Weights_Data!N$27*DR49</f>
        <v>8.0000000000000018</v>
      </c>
      <c r="DW49" s="5">
        <v>11.5</v>
      </c>
      <c r="DX49" s="5">
        <v>11</v>
      </c>
      <c r="DY49" s="5">
        <v>16.5</v>
      </c>
      <c r="DZ49" s="33"/>
      <c r="EA49" s="33"/>
      <c r="EB49" s="4">
        <f>Area_Weights_Data!L$32*DW49+Area_Weights_Data!M$32*DX49+Area_Weights_Data!N$32*DY49</f>
        <v>11.45</v>
      </c>
      <c r="EC49" s="4">
        <f>Area_Weights_Data!L$33*DW49+Area_Weights_Data!M$33*DX49+Area_Weights_Data!N$33*DY49</f>
        <v>12.896938775510204</v>
      </c>
      <c r="ED49" s="5">
        <v>5.5</v>
      </c>
      <c r="EE49" s="5">
        <v>5</v>
      </c>
      <c r="EF49" s="5">
        <v>5.25</v>
      </c>
      <c r="EG49" s="33"/>
      <c r="EH49" s="33"/>
      <c r="EI49" s="4">
        <f>Area_Weights_Data!$L$35*ED49+Area_Weights_Data!$M$35*EE49+Area_Weights_Data!$N$35*EF49</f>
        <v>5.4642857142857153</v>
      </c>
      <c r="EJ49" s="4">
        <f>Area_Weights_Data!$L$36*ED49+Area_Weights_Data!$M$36*EE49+Area_Weights_Data!$N$36*EF49</f>
        <v>5.1296296296296289</v>
      </c>
      <c r="EK49">
        <v>9</v>
      </c>
      <c r="EL49">
        <v>9.5</v>
      </c>
      <c r="EM49" s="33"/>
      <c r="EN49" s="34"/>
      <c r="EO49" s="5">
        <v>7</v>
      </c>
      <c r="EP49" s="5">
        <v>8.5</v>
      </c>
      <c r="EQ49" s="5">
        <v>9</v>
      </c>
      <c r="ER49" s="33"/>
      <c r="ES49" s="34"/>
      <c r="ET49" s="4">
        <f>Area_Weights_Data!L$41*EO49+Area_Weights_Data!M$41*EP49+Area_Weights_Data!N$41*EQ49</f>
        <v>7.4148936170212769</v>
      </c>
      <c r="EU49" s="4">
        <f>Area_Weights_Data!L$42*EO49+Area_Weights_Data!M$42*EP49+Area_Weights_Data!N$42*EQ49</f>
        <v>8.6378205128205146</v>
      </c>
    </row>
    <row r="50" spans="1:151" x14ac:dyDescent="0.25">
      <c r="A50" s="1">
        <v>1980</v>
      </c>
      <c r="B50" s="1">
        <v>9</v>
      </c>
      <c r="C50" s="5">
        <v>82</v>
      </c>
      <c r="D50" s="5">
        <v>113</v>
      </c>
      <c r="E50" s="5">
        <v>132</v>
      </c>
      <c r="F50" s="33"/>
      <c r="G50" s="33"/>
      <c r="H50" s="4">
        <f>Area_Weights_Data!C$5*C50+Area_Weights_Data!D$5*D50+Area_Weights_Data!E$5*E50</f>
        <v>97.405611654975743</v>
      </c>
      <c r="I50" s="4">
        <f>Area_Weights_Data!C$6*C50+Area_Weights_Data!D$6*D50+Area_Weights_Data!E$6*E50</f>
        <v>123.42753666566895</v>
      </c>
      <c r="J50" s="5">
        <v>157</v>
      </c>
      <c r="K50" s="5"/>
      <c r="L50" s="5"/>
      <c r="M50" s="33"/>
      <c r="N50" s="33"/>
      <c r="O50" s="4"/>
      <c r="P50" s="4"/>
      <c r="Q50" s="5">
        <v>129</v>
      </c>
      <c r="R50" s="5">
        <v>100</v>
      </c>
      <c r="S50" s="5">
        <v>112</v>
      </c>
      <c r="T50" s="33"/>
      <c r="U50" s="33"/>
      <c r="V50" s="4">
        <f t="shared" si="8"/>
        <v>129</v>
      </c>
      <c r="W50" s="4">
        <f>Area_Weights_Data!C$12*Q50+Area_Weights_Data!E$12*S50</f>
        <v>113.86925795053004</v>
      </c>
      <c r="X50" s="5">
        <v>85</v>
      </c>
      <c r="Y50" s="5">
        <v>120</v>
      </c>
      <c r="Z50" s="5">
        <v>135</v>
      </c>
      <c r="AA50" s="33"/>
      <c r="AB50" s="33"/>
      <c r="AC50" s="4">
        <f>Area_Weights_Data!C$14*X50+Area_Weights_Data!D$14*Y50+Area_Weights_Data!E$14*Z50</f>
        <v>93.301312406981452</v>
      </c>
      <c r="AD50" s="4">
        <f>Area_Weights_Data!C$15*X50+Area_Weights_Data!D$15*Y50+Area_Weights_Data!E$15*Z50</f>
        <v>126.70759921694247</v>
      </c>
      <c r="AE50" s="5">
        <v>168</v>
      </c>
      <c r="AF50" s="5"/>
      <c r="AG50" s="5">
        <v>134</v>
      </c>
      <c r="AH50" s="33"/>
      <c r="AI50" s="33"/>
      <c r="AJ50" s="4">
        <f t="shared" si="9"/>
        <v>168</v>
      </c>
      <c r="AK50" s="4">
        <f t="shared" si="10"/>
        <v>134</v>
      </c>
      <c r="AL50" s="5"/>
      <c r="AM50" s="5">
        <v>130</v>
      </c>
      <c r="AN50" s="5">
        <v>145</v>
      </c>
      <c r="AO50" s="33"/>
      <c r="AP50" s="33"/>
      <c r="AQ50" s="4">
        <f>Area_Weights_Data!D$23*AM50+Area_Weights_Data!E$23*AN50</f>
        <v>137.70175928511588</v>
      </c>
      <c r="AR50" s="4">
        <f t="shared" si="11"/>
        <v>145</v>
      </c>
      <c r="AS50" s="5">
        <v>85</v>
      </c>
      <c r="AT50" s="5">
        <v>125</v>
      </c>
      <c r="AU50" s="5">
        <v>160</v>
      </c>
      <c r="AV50" s="33"/>
      <c r="AW50" s="33"/>
      <c r="AX50" s="4">
        <f>Area_Weights_Data!$C$26*AS50+Area_Weights_Data!$D$26*AT50+Area_Weights_Data!$E$26*AU50</f>
        <v>96.761832061068688</v>
      </c>
      <c r="AY50" s="4">
        <f>Area_Weights_Data!C$27*AS50+Area_Weights_Data!D$27*AT50+Area_Weights_Data!E$27*AU50</f>
        <v>143.60631646448996</v>
      </c>
      <c r="AZ50" s="5">
        <v>86</v>
      </c>
      <c r="BA50" s="5">
        <v>127</v>
      </c>
      <c r="BB50" s="5">
        <v>148</v>
      </c>
      <c r="BC50" s="33"/>
      <c r="BD50" s="33"/>
      <c r="BE50" s="4">
        <f t="shared" si="12"/>
        <v>86</v>
      </c>
      <c r="BF50" s="4">
        <f>Area_Weights_Data!C$33*AZ50+Area_Weights_Data!D$33*BA50+Area_Weights_Data!E$33*BB50</f>
        <v>138.28623999999999</v>
      </c>
      <c r="BG50" s="5">
        <v>55</v>
      </c>
      <c r="BH50" s="5">
        <v>55</v>
      </c>
      <c r="BI50" s="5">
        <v>58</v>
      </c>
      <c r="BJ50" s="33"/>
      <c r="BK50" s="33"/>
      <c r="BL50" s="4">
        <f>Area_Weights_Data!$C$35*BG50+Area_Weights_Data!$D$35*BH50+Area_Weights_Data!$E$35*BI50</f>
        <v>55</v>
      </c>
      <c r="BM50" s="4">
        <f>Area_Weights_Data!$C$36*BG50+Area_Weights_Data!$D$36*BH50+Area_Weights_Data!$E$36*BI50</f>
        <v>56.049382716049379</v>
      </c>
      <c r="BN50">
        <v>175</v>
      </c>
      <c r="BO50">
        <v>171</v>
      </c>
      <c r="BP50" s="33"/>
      <c r="BQ50" s="33"/>
      <c r="BR50" s="5">
        <v>55</v>
      </c>
      <c r="BS50" s="5">
        <v>87</v>
      </c>
      <c r="BT50" s="5">
        <v>83</v>
      </c>
      <c r="BU50" s="33"/>
      <c r="BV50" s="33"/>
      <c r="BW50" s="4">
        <f>BR50*Area_Weights_Data!C$41+BS50*Area_Weights_Data!D$41+BT50*Area_Weights_Data!E$41</f>
        <v>57.773333333333341</v>
      </c>
      <c r="BX50" s="4">
        <f>BR50*Area_Weights_Data!C$42+BS50*Area_Weights_Data!D$42+BT50*Area_Weights_Data!E$42</f>
        <v>84.299734748010593</v>
      </c>
      <c r="BY50"/>
      <c r="BZ50" s="5">
        <v>10</v>
      </c>
      <c r="CA50" s="5">
        <v>13</v>
      </c>
      <c r="CB50" s="5">
        <v>20</v>
      </c>
      <c r="CC50" s="33"/>
      <c r="CD50" s="33"/>
      <c r="CE50" s="4">
        <f>Area_Weights_Data!L$5*BZ50+Area_Weights_Data!M$5*CA50+Area_Weights_Data!N$5*CB50</f>
        <v>11.454624027657736</v>
      </c>
      <c r="CF50" s="4">
        <f>Area_Weights_Data!L$6*BZ50+Area_Weights_Data!M$6*CA50+Area_Weights_Data!N$6*CB50</f>
        <v>16.664122137404583</v>
      </c>
      <c r="CG50" s="5">
        <v>11</v>
      </c>
      <c r="CH50" s="5"/>
      <c r="CI50" s="5"/>
      <c r="CJ50" s="33"/>
      <c r="CK50" s="33"/>
      <c r="CL50" s="4"/>
      <c r="CM50" s="4"/>
      <c r="CN50" s="5">
        <v>29</v>
      </c>
      <c r="CO50" s="5">
        <v>21</v>
      </c>
      <c r="CP50" s="5">
        <v>23</v>
      </c>
      <c r="CQ50" s="33"/>
      <c r="CR50" s="33"/>
      <c r="CS50" s="4">
        <f>Area_Weights_Data!L$11*CN50+Area_Weights_Data!N$11*CP50</f>
        <v>29</v>
      </c>
      <c r="CT50" s="4">
        <f>Area_Weights_Data!L$12*CN50+Area_Weights_Data!N$12*CP50</f>
        <v>24.682320441988956</v>
      </c>
      <c r="CU50" s="5">
        <v>12</v>
      </c>
      <c r="CV50" s="5">
        <v>20</v>
      </c>
      <c r="CW50" s="5">
        <v>26</v>
      </c>
      <c r="CX50" s="33"/>
      <c r="CY50" s="33"/>
      <c r="CZ50" s="4">
        <f>Area_Weights_Data!L$14*CU50+Area_Weights_Data!M$14*CV50+Area_Weights_Data!N$14*CW50</f>
        <v>13.90228013029316</v>
      </c>
      <c r="DA50" s="4">
        <f>Area_Weights_Data!L$15*CU50+Area_Weights_Data!M$15*CV50+Area_Weights_Data!N$15*CW50</f>
        <v>22.863406408094427</v>
      </c>
      <c r="DB50" s="5">
        <v>11.35</v>
      </c>
      <c r="DC50" s="5"/>
      <c r="DD50" s="5">
        <v>7.3</v>
      </c>
      <c r="DE50" s="33"/>
      <c r="DF50" s="33"/>
      <c r="DG50" s="4">
        <f t="shared" si="13"/>
        <v>11.35</v>
      </c>
      <c r="DH50" s="4">
        <f t="shared" si="14"/>
        <v>7.3</v>
      </c>
      <c r="DI50" s="5"/>
      <c r="DJ50" s="5">
        <v>9.5</v>
      </c>
      <c r="DK50" s="5">
        <v>12</v>
      </c>
      <c r="DL50" s="33"/>
      <c r="DM50" s="33"/>
      <c r="DN50" s="4">
        <f>Area_Weights_Data!M$23*DJ50+Area_Weights_Data!N$23*DK50</f>
        <v>10.235294117647056</v>
      </c>
      <c r="DO50" s="4">
        <f t="shared" si="15"/>
        <v>12</v>
      </c>
      <c r="DP50" s="5">
        <v>6</v>
      </c>
      <c r="DQ50" s="5">
        <v>8</v>
      </c>
      <c r="DR50" s="5">
        <v>9</v>
      </c>
      <c r="DS50" s="33"/>
      <c r="DT50" s="33"/>
      <c r="DU50" s="4">
        <f>Area_Weights_Data!L$26*DP50+Area_Weights_Data!M$26*DQ50+Area_Weights_Data!N$26*DR50</f>
        <v>6.9918699186991855</v>
      </c>
      <c r="DV50" s="4">
        <f>Area_Weights_Data!L$27*DP50+Area_Weights_Data!M$27*DQ50+Area_Weights_Data!N$27*DR50</f>
        <v>8.7169811320754729</v>
      </c>
      <c r="DW50" s="5">
        <v>11.5</v>
      </c>
      <c r="DX50" s="5">
        <v>11</v>
      </c>
      <c r="DY50" s="5">
        <v>16.5</v>
      </c>
      <c r="DZ50" s="33"/>
      <c r="EA50" s="33"/>
      <c r="EB50" s="4">
        <f>Area_Weights_Data!L$32*DW50+Area_Weights_Data!M$32*DX50+Area_Weights_Data!N$32*DY50</f>
        <v>11.45</v>
      </c>
      <c r="EC50" s="4">
        <f>Area_Weights_Data!L$33*DW50+Area_Weights_Data!M$33*DX50+Area_Weights_Data!N$33*DY50</f>
        <v>12.896938775510204</v>
      </c>
      <c r="ED50" s="5">
        <v>5.5</v>
      </c>
      <c r="EE50" s="5"/>
      <c r="EF50" s="5">
        <v>5.25</v>
      </c>
      <c r="EG50" s="33"/>
      <c r="EH50" s="33"/>
      <c r="EI50" s="4" t="s">
        <v>137</v>
      </c>
      <c r="EJ50" s="4" t="s">
        <v>137</v>
      </c>
      <c r="EK50">
        <v>9</v>
      </c>
      <c r="EL50">
        <v>9.5</v>
      </c>
      <c r="EM50" s="33"/>
      <c r="EN50" s="34"/>
      <c r="EO50" s="5">
        <v>7</v>
      </c>
      <c r="EP50" s="5">
        <v>8.5</v>
      </c>
      <c r="EQ50" s="5">
        <v>9</v>
      </c>
      <c r="ER50" s="33"/>
      <c r="ES50" s="34"/>
      <c r="ET50" s="4">
        <f>Area_Weights_Data!L$41*EO50+Area_Weights_Data!M$41*EP50+Area_Weights_Data!N$41*EQ50</f>
        <v>7.4148936170212769</v>
      </c>
      <c r="EU50" s="4">
        <f>Area_Weights_Data!L$42*EO50+Area_Weights_Data!M$42*EP50+Area_Weights_Data!N$42*EQ50</f>
        <v>8.6378205128205146</v>
      </c>
    </row>
    <row r="51" spans="1:151" x14ac:dyDescent="0.25">
      <c r="A51" s="1">
        <v>1980</v>
      </c>
      <c r="B51" s="1">
        <v>10</v>
      </c>
      <c r="C51" s="5">
        <v>88</v>
      </c>
      <c r="D51" s="5">
        <v>122</v>
      </c>
      <c r="E51" s="5">
        <v>143</v>
      </c>
      <c r="F51" s="33"/>
      <c r="G51" s="33"/>
      <c r="H51" s="4">
        <f>Area_Weights_Data!C$5*C51+Area_Weights_Data!D$5*D51+Area_Weights_Data!E$5*E51</f>
        <v>104.89647729900565</v>
      </c>
      <c r="I51" s="4">
        <f>Area_Weights_Data!C$6*C51+Area_Weights_Data!D$6*D51+Area_Weights_Data!E$6*E51</f>
        <v>133.52517210416042</v>
      </c>
      <c r="J51" s="5">
        <v>155</v>
      </c>
      <c r="K51" s="5"/>
      <c r="L51" s="5"/>
      <c r="M51" s="33"/>
      <c r="N51" s="33"/>
      <c r="O51" s="4"/>
      <c r="P51" s="4"/>
      <c r="Q51" s="5">
        <v>111</v>
      </c>
      <c r="R51" s="5">
        <v>74</v>
      </c>
      <c r="S51" s="5">
        <v>125</v>
      </c>
      <c r="T51" s="33"/>
      <c r="U51" s="33"/>
      <c r="V51" s="4">
        <f t="shared" si="8"/>
        <v>111</v>
      </c>
      <c r="W51" s="4">
        <f>Area_Weights_Data!C$12*Q51+Area_Weights_Data!E$12*S51</f>
        <v>123.46061109956349</v>
      </c>
      <c r="X51" s="5">
        <v>80</v>
      </c>
      <c r="Y51" s="5">
        <v>120</v>
      </c>
      <c r="Z51" s="5">
        <v>135</v>
      </c>
      <c r="AA51" s="33"/>
      <c r="AB51" s="33"/>
      <c r="AC51" s="4">
        <f>Area_Weights_Data!C$14*X51+Area_Weights_Data!D$14*Y51+Area_Weights_Data!E$14*Z51</f>
        <v>89.487214179407374</v>
      </c>
      <c r="AD51" s="4">
        <f>Area_Weights_Data!C$15*X51+Area_Weights_Data!D$15*Y51+Area_Weights_Data!E$15*Z51</f>
        <v>126.70759921694247</v>
      </c>
      <c r="AE51" s="5">
        <v>173</v>
      </c>
      <c r="AF51" s="5"/>
      <c r="AG51" s="5">
        <v>132</v>
      </c>
      <c r="AH51" s="33"/>
      <c r="AI51" s="33"/>
      <c r="AJ51" s="4">
        <f t="shared" si="9"/>
        <v>173</v>
      </c>
      <c r="AK51" s="4">
        <f t="shared" si="10"/>
        <v>132</v>
      </c>
      <c r="AL51" s="5"/>
      <c r="AM51" s="5">
        <v>120</v>
      </c>
      <c r="AN51" s="5">
        <v>138</v>
      </c>
      <c r="AO51" s="33"/>
      <c r="AP51" s="33"/>
      <c r="AQ51" s="4">
        <f>Area_Weights_Data!D$23*AM51+Area_Weights_Data!E$23*AN51</f>
        <v>129.29237643116446</v>
      </c>
      <c r="AR51" s="4">
        <f t="shared" si="11"/>
        <v>138</v>
      </c>
      <c r="AS51" s="5">
        <v>130</v>
      </c>
      <c r="AT51" s="5">
        <v>115</v>
      </c>
      <c r="AU51" s="5">
        <v>140</v>
      </c>
      <c r="AV51" s="33"/>
      <c r="AW51" s="33"/>
      <c r="AX51" s="4">
        <f>Area_Weights_Data!$C$26*AS51+Area_Weights_Data!$D$26*AT51+Area_Weights_Data!$E$26*AU51</f>
        <v>125.58931297709921</v>
      </c>
      <c r="AY51" s="4">
        <f>Area_Weights_Data!C$27*AS51+Area_Weights_Data!D$27*AT51+Area_Weights_Data!E$27*AU51</f>
        <v>128.29022604606428</v>
      </c>
      <c r="AZ51" s="5">
        <v>75</v>
      </c>
      <c r="BA51" s="5">
        <v>130</v>
      </c>
      <c r="BB51" s="5">
        <v>145</v>
      </c>
      <c r="BC51" s="33"/>
      <c r="BD51" s="33"/>
      <c r="BE51" s="4">
        <f t="shared" si="12"/>
        <v>75</v>
      </c>
      <c r="BF51" s="4">
        <f>Area_Weights_Data!C$33*AZ51+Area_Weights_Data!D$33*BA51+Area_Weights_Data!E$33*BB51</f>
        <v>138.0616</v>
      </c>
      <c r="BG51" s="5">
        <v>55</v>
      </c>
      <c r="BH51" s="5">
        <v>55</v>
      </c>
      <c r="BI51" s="5">
        <v>58</v>
      </c>
      <c r="BJ51" s="33"/>
      <c r="BK51" s="33"/>
      <c r="BL51" s="4">
        <f>Area_Weights_Data!$C$35*BG51+Area_Weights_Data!$D$35*BH51+Area_Weights_Data!$E$35*BI51</f>
        <v>55</v>
      </c>
      <c r="BM51" s="4">
        <f>Area_Weights_Data!$C$36*BG51+Area_Weights_Data!$D$36*BH51+Area_Weights_Data!$E$36*BI51</f>
        <v>56.049382716049379</v>
      </c>
      <c r="BN51">
        <v>179</v>
      </c>
      <c r="BO51">
        <v>170</v>
      </c>
      <c r="BP51" s="33"/>
      <c r="BQ51" s="33"/>
      <c r="BR51" s="5">
        <v>53</v>
      </c>
      <c r="BS51" s="5">
        <v>87</v>
      </c>
      <c r="BT51" s="5">
        <v>80</v>
      </c>
      <c r="BU51" s="33"/>
      <c r="BV51" s="33"/>
      <c r="BW51" s="4">
        <f>BR51*Area_Weights_Data!C$41+BS51*Area_Weights_Data!D$41+BT51*Area_Weights_Data!E$41</f>
        <v>55.946666666666673</v>
      </c>
      <c r="BX51" s="4">
        <f>BR51*Area_Weights_Data!C$42+BS51*Area_Weights_Data!D$42+BT51*Area_Weights_Data!E$42</f>
        <v>82.274535809018559</v>
      </c>
      <c r="BY51"/>
      <c r="BZ51" s="5">
        <v>10</v>
      </c>
      <c r="CA51" s="5">
        <v>13.5</v>
      </c>
      <c r="CB51" s="5">
        <v>20</v>
      </c>
      <c r="CC51" s="33"/>
      <c r="CD51" s="33"/>
      <c r="CE51" s="4">
        <f>Area_Weights_Data!L$5*BZ51+Area_Weights_Data!M$5*CA51+Area_Weights_Data!N$5*CB51</f>
        <v>11.697061365600693</v>
      </c>
      <c r="CF51" s="4">
        <f>Area_Weights_Data!L$6*BZ51+Area_Weights_Data!M$6*CA51+Area_Weights_Data!N$6*CB51</f>
        <v>16.902399127589966</v>
      </c>
      <c r="CG51" s="5">
        <v>11</v>
      </c>
      <c r="CH51" s="5"/>
      <c r="CI51" s="5"/>
      <c r="CJ51" s="33"/>
      <c r="CK51" s="33"/>
      <c r="CL51" s="4"/>
      <c r="CM51" s="4"/>
      <c r="CN51" s="5">
        <v>26.5</v>
      </c>
      <c r="CO51" s="5">
        <v>15</v>
      </c>
      <c r="CP51" s="5">
        <v>21</v>
      </c>
      <c r="CQ51" s="33"/>
      <c r="CR51" s="33"/>
      <c r="CS51" s="4">
        <f>Area_Weights_Data!L$11*CN51+Area_Weights_Data!N$11*CP51</f>
        <v>26.5</v>
      </c>
      <c r="CT51" s="4">
        <f>Area_Weights_Data!L$12*CN51+Area_Weights_Data!N$12*CP51</f>
        <v>22.542127071823209</v>
      </c>
      <c r="CU51" s="5">
        <v>12</v>
      </c>
      <c r="CV51" s="5">
        <v>20</v>
      </c>
      <c r="CW51" s="5">
        <v>26</v>
      </c>
      <c r="CX51" s="33"/>
      <c r="CY51" s="33"/>
      <c r="CZ51" s="4">
        <f>Area_Weights_Data!L$14*CU51+Area_Weights_Data!M$14*CV51+Area_Weights_Data!N$14*CW51</f>
        <v>13.90228013029316</v>
      </c>
      <c r="DA51" s="4">
        <f>Area_Weights_Data!L$15*CU51+Area_Weights_Data!M$15*CV51+Area_Weights_Data!N$15*CW51</f>
        <v>22.863406408094427</v>
      </c>
      <c r="DB51" s="5">
        <v>11.35</v>
      </c>
      <c r="DC51" s="5"/>
      <c r="DD51" s="5">
        <v>7.3</v>
      </c>
      <c r="DE51" s="33"/>
      <c r="DF51" s="33"/>
      <c r="DG51" s="4">
        <f t="shared" si="13"/>
        <v>11.35</v>
      </c>
      <c r="DH51" s="4">
        <f t="shared" si="14"/>
        <v>7.3</v>
      </c>
      <c r="DI51" s="5"/>
      <c r="DJ51" s="5">
        <v>9.5</v>
      </c>
      <c r="DK51" s="5">
        <v>12</v>
      </c>
      <c r="DL51" s="33"/>
      <c r="DM51" s="33"/>
      <c r="DN51" s="4">
        <f>Area_Weights_Data!M$23*DJ51+Area_Weights_Data!N$23*DK51</f>
        <v>10.235294117647056</v>
      </c>
      <c r="DO51" s="4">
        <f t="shared" si="15"/>
        <v>12</v>
      </c>
      <c r="DP51" s="5">
        <v>8.5</v>
      </c>
      <c r="DQ51" s="5">
        <v>8</v>
      </c>
      <c r="DR51" s="5">
        <v>9</v>
      </c>
      <c r="DS51" s="33"/>
      <c r="DT51" s="33"/>
      <c r="DU51" s="4">
        <f>Area_Weights_Data!L$26*DP51+Area_Weights_Data!M$26*DQ51+Area_Weights_Data!N$26*DR51</f>
        <v>8.2520325203252014</v>
      </c>
      <c r="DV51" s="4">
        <f>Area_Weights_Data!L$27*DP51+Area_Weights_Data!M$27*DQ51+Area_Weights_Data!N$27*DR51</f>
        <v>8.7169811320754729</v>
      </c>
      <c r="DW51" s="5">
        <v>11.5</v>
      </c>
      <c r="DX51" s="5">
        <v>11</v>
      </c>
      <c r="DY51" s="5">
        <v>16.5</v>
      </c>
      <c r="DZ51" s="33"/>
      <c r="EA51" s="33"/>
      <c r="EB51" s="4">
        <f>Area_Weights_Data!L$32*DW51+Area_Weights_Data!M$32*DX51+Area_Weights_Data!N$32*DY51</f>
        <v>11.45</v>
      </c>
      <c r="EC51" s="4">
        <f>Area_Weights_Data!L$33*DW51+Area_Weights_Data!M$33*DX51+Area_Weights_Data!N$33*DY51</f>
        <v>12.896938775510204</v>
      </c>
      <c r="ED51" s="5">
        <v>5.5</v>
      </c>
      <c r="EE51" s="5"/>
      <c r="EF51" s="5">
        <v>5.25</v>
      </c>
      <c r="EG51" s="33"/>
      <c r="EH51" s="33"/>
      <c r="EI51" s="4" t="s">
        <v>137</v>
      </c>
      <c r="EJ51" s="4" t="s">
        <v>137</v>
      </c>
      <c r="EK51">
        <v>9</v>
      </c>
      <c r="EL51">
        <v>9.5</v>
      </c>
      <c r="EM51" s="33"/>
      <c r="EN51" s="34"/>
      <c r="EO51" s="5">
        <v>7</v>
      </c>
      <c r="EP51" s="5">
        <v>8.5</v>
      </c>
      <c r="EQ51" s="5">
        <v>9</v>
      </c>
      <c r="ER51" s="33"/>
      <c r="ES51" s="34"/>
      <c r="ET51" s="4">
        <f>Area_Weights_Data!L$41*EO51+Area_Weights_Data!M$41*EP51+Area_Weights_Data!N$41*EQ51</f>
        <v>7.4148936170212769</v>
      </c>
      <c r="EU51" s="4">
        <f>Area_Weights_Data!L$42*EO51+Area_Weights_Data!M$42*EP51+Area_Weights_Data!N$42*EQ51</f>
        <v>8.6378205128205146</v>
      </c>
    </row>
    <row r="52" spans="1:151" x14ac:dyDescent="0.25">
      <c r="A52" s="1">
        <v>1980</v>
      </c>
      <c r="B52" s="1">
        <v>11</v>
      </c>
      <c r="C52" s="5">
        <v>95</v>
      </c>
      <c r="D52" s="5">
        <v>122</v>
      </c>
      <c r="E52" s="5">
        <v>145</v>
      </c>
      <c r="F52" s="33"/>
      <c r="G52" s="33"/>
      <c r="H52" s="4">
        <f>Area_Weights_Data!C$5*C52+Area_Weights_Data!D$5*D52+Area_Weights_Data!E$5*E52</f>
        <v>108.4177907962692</v>
      </c>
      <c r="I52" s="4">
        <f>Area_Weights_Data!C$6*C52+Area_Weights_Data!D$6*D52+Area_Weights_Data!E$6*E52</f>
        <v>134.62280754265188</v>
      </c>
      <c r="J52" s="5">
        <v>157</v>
      </c>
      <c r="K52" s="5"/>
      <c r="L52" s="5"/>
      <c r="M52" s="33"/>
      <c r="N52" s="33"/>
      <c r="O52" s="4"/>
      <c r="P52" s="4"/>
      <c r="Q52" s="5">
        <v>120</v>
      </c>
      <c r="R52" s="5">
        <v>72</v>
      </c>
      <c r="S52" s="5">
        <v>125</v>
      </c>
      <c r="T52" s="33"/>
      <c r="U52" s="33"/>
      <c r="V52" s="4">
        <f t="shared" si="8"/>
        <v>120</v>
      </c>
      <c r="W52" s="4">
        <f>Area_Weights_Data!C$12*Q52+Area_Weights_Data!E$12*S52</f>
        <v>124.45021824984411</v>
      </c>
      <c r="X52" s="5">
        <v>80</v>
      </c>
      <c r="Y52" s="5">
        <v>122</v>
      </c>
      <c r="Z52" s="5">
        <v>131</v>
      </c>
      <c r="AA52" s="33"/>
      <c r="AB52" s="33"/>
      <c r="AC52" s="4">
        <f>Area_Weights_Data!C$14*X52+Area_Weights_Data!D$14*Y52+Area_Weights_Data!E$14*Z52</f>
        <v>89.96157488837774</v>
      </c>
      <c r="AD52" s="4">
        <f>Area_Weights_Data!C$15*X52+Area_Weights_Data!D$15*Y52+Area_Weights_Data!E$15*Z52</f>
        <v>126.02455953016545</v>
      </c>
      <c r="AE52" s="5">
        <v>170</v>
      </c>
      <c r="AF52" s="5"/>
      <c r="AG52" s="5">
        <v>137</v>
      </c>
      <c r="AH52" s="33"/>
      <c r="AI52" s="33"/>
      <c r="AJ52" s="4">
        <f t="shared" si="9"/>
        <v>170</v>
      </c>
      <c r="AK52" s="4">
        <f t="shared" si="10"/>
        <v>137</v>
      </c>
      <c r="AL52" s="5"/>
      <c r="AM52" s="5">
        <v>122</v>
      </c>
      <c r="AN52" s="5">
        <v>144</v>
      </c>
      <c r="AO52" s="33"/>
      <c r="AP52" s="33"/>
      <c r="AQ52" s="4">
        <f>Area_Weights_Data!D$23*AM52+Area_Weights_Data!E$23*AN52</f>
        <v>133.3917900027925</v>
      </c>
      <c r="AR52" s="4">
        <f t="shared" si="11"/>
        <v>144</v>
      </c>
      <c r="AS52" s="5">
        <v>83</v>
      </c>
      <c r="AT52" s="5">
        <v>111</v>
      </c>
      <c r="AU52" s="5">
        <v>140</v>
      </c>
      <c r="AV52" s="33"/>
      <c r="AW52" s="33"/>
      <c r="AX52" s="4">
        <f>Area_Weights_Data!$C$26*AS52+Area_Weights_Data!$D$26*AT52+Area_Weights_Data!$E$26*AU52</f>
        <v>91.233282442748077</v>
      </c>
      <c r="AY52" s="4">
        <f>Area_Weights_Data!C$27*AS52+Area_Weights_Data!D$27*AT52+Area_Weights_Data!E$27*AU52</f>
        <v>126.41666221343455</v>
      </c>
      <c r="AZ52" s="5">
        <v>75</v>
      </c>
      <c r="BA52" s="5">
        <v>133</v>
      </c>
      <c r="BB52" s="5">
        <v>145</v>
      </c>
      <c r="BC52" s="33"/>
      <c r="BD52" s="33"/>
      <c r="BE52" s="4">
        <f t="shared" si="12"/>
        <v>75</v>
      </c>
      <c r="BF52" s="4">
        <f>Area_Weights_Data!C$33*AZ52+Area_Weights_Data!D$33*BA52+Area_Weights_Data!E$33*BB52</f>
        <v>139.44927999999999</v>
      </c>
      <c r="BG52" s="5">
        <v>68</v>
      </c>
      <c r="BH52" s="5">
        <v>58</v>
      </c>
      <c r="BI52" s="5">
        <v>52</v>
      </c>
      <c r="BJ52" s="33"/>
      <c r="BK52" s="33"/>
      <c r="BL52" s="4">
        <f>Area_Weights_Data!$C$35*BG52+Area_Weights_Data!$D$35*BH52+Area_Weights_Data!$E$35*BI52</f>
        <v>66.982035928143702</v>
      </c>
      <c r="BM52" s="4">
        <f>Area_Weights_Data!$C$36*BG52+Area_Weights_Data!$D$36*BH52+Area_Weights_Data!$E$36*BI52</f>
        <v>55.901234567901241</v>
      </c>
      <c r="BN52">
        <v>185</v>
      </c>
      <c r="BO52">
        <v>175</v>
      </c>
      <c r="BP52" s="33"/>
      <c r="BQ52" s="33"/>
      <c r="BR52" s="5">
        <v>66</v>
      </c>
      <c r="BS52" s="5">
        <v>86</v>
      </c>
      <c r="BT52" s="5">
        <v>75</v>
      </c>
      <c r="BU52" s="33"/>
      <c r="BV52" s="33"/>
      <c r="BW52" s="4">
        <f>BR52*Area_Weights_Data!C$41+BS52*Area_Weights_Data!D$41+BT52*Area_Weights_Data!E$41</f>
        <v>67.733333333333348</v>
      </c>
      <c r="BX52" s="4">
        <f>BR52*Area_Weights_Data!C$42+BS52*Area_Weights_Data!D$42+BT52*Area_Weights_Data!E$42</f>
        <v>78.574270557029166</v>
      </c>
      <c r="BY52"/>
      <c r="BZ52" s="5">
        <v>10</v>
      </c>
      <c r="CA52" s="5">
        <v>13.5</v>
      </c>
      <c r="CB52" s="5">
        <v>22</v>
      </c>
      <c r="CC52" s="33"/>
      <c r="CD52" s="33"/>
      <c r="CE52" s="4">
        <f>Area_Weights_Data!L$5*BZ52+Area_Weights_Data!M$5*CA52+Area_Weights_Data!N$5*CB52</f>
        <v>11.697061365600693</v>
      </c>
      <c r="CF52" s="4">
        <f>Area_Weights_Data!L$6*BZ52+Area_Weights_Data!M$6*CA52+Area_Weights_Data!N$6*CB52</f>
        <v>17.949291166848418</v>
      </c>
      <c r="CG52" s="5">
        <v>11.5</v>
      </c>
      <c r="CH52" s="5"/>
      <c r="CI52" s="5"/>
      <c r="CJ52" s="33"/>
      <c r="CK52" s="33"/>
      <c r="CL52" s="4"/>
      <c r="CM52" s="4"/>
      <c r="CN52" s="5">
        <v>29</v>
      </c>
      <c r="CO52" s="5">
        <v>18</v>
      </c>
      <c r="CP52" s="5">
        <v>21</v>
      </c>
      <c r="CQ52" s="33"/>
      <c r="CR52" s="33"/>
      <c r="CS52" s="4">
        <f>Area_Weights_Data!L$11*CN52+Area_Weights_Data!N$11*CP52</f>
        <v>29</v>
      </c>
      <c r="CT52" s="4">
        <f>Area_Weights_Data!L$12*CN52+Area_Weights_Data!N$12*CP52</f>
        <v>23.243093922651937</v>
      </c>
      <c r="CU52" s="5">
        <v>11</v>
      </c>
      <c r="CV52" s="5">
        <v>23</v>
      </c>
      <c r="CW52" s="5">
        <v>27.5</v>
      </c>
      <c r="CX52" s="33"/>
      <c r="CY52" s="33"/>
      <c r="CZ52" s="4">
        <f>Area_Weights_Data!L$14*CU52+Area_Weights_Data!M$14*CV52+Area_Weights_Data!N$14*CW52</f>
        <v>13.853420195439739</v>
      </c>
      <c r="DA52" s="4">
        <f>Area_Weights_Data!L$15*CU52+Area_Weights_Data!M$15*CV52+Area_Weights_Data!N$15*CW52</f>
        <v>25.147554806070819</v>
      </c>
      <c r="DB52" s="5">
        <v>11.35</v>
      </c>
      <c r="DC52" s="5"/>
      <c r="DD52" s="5">
        <v>7.3</v>
      </c>
      <c r="DE52" s="33"/>
      <c r="DF52" s="33"/>
      <c r="DG52" s="4">
        <f t="shared" si="13"/>
        <v>11.35</v>
      </c>
      <c r="DH52" s="4">
        <f t="shared" si="14"/>
        <v>7.3</v>
      </c>
      <c r="DI52" s="5"/>
      <c r="DJ52" s="5">
        <v>9.5</v>
      </c>
      <c r="DK52" s="5">
        <v>12</v>
      </c>
      <c r="DL52" s="33"/>
      <c r="DM52" s="33"/>
      <c r="DN52" s="4">
        <f>Area_Weights_Data!M$23*DJ52+Area_Weights_Data!N$23*DK52</f>
        <v>10.235294117647056</v>
      </c>
      <c r="DO52" s="4">
        <f t="shared" si="15"/>
        <v>12</v>
      </c>
      <c r="DP52" s="5">
        <v>6</v>
      </c>
      <c r="DQ52" s="5">
        <v>8.25</v>
      </c>
      <c r="DR52" s="5">
        <v>9</v>
      </c>
      <c r="DS52" s="33"/>
      <c r="DT52" s="33"/>
      <c r="DU52" s="4">
        <f>Area_Weights_Data!L$26*DP52+Area_Weights_Data!M$26*DQ52+Area_Weights_Data!N$26*DR52</f>
        <v>7.1158536585365839</v>
      </c>
      <c r="DV52" s="4">
        <f>Area_Weights_Data!L$27*DP52+Area_Weights_Data!M$27*DQ52+Area_Weights_Data!N$27*DR52</f>
        <v>8.787735849056606</v>
      </c>
      <c r="DW52" s="5">
        <v>11.5</v>
      </c>
      <c r="DX52" s="5">
        <v>11</v>
      </c>
      <c r="DY52" s="5">
        <v>16.5</v>
      </c>
      <c r="DZ52" s="33"/>
      <c r="EA52" s="33"/>
      <c r="EB52" s="4">
        <f>Area_Weights_Data!L$32*DW52+Area_Weights_Data!M$32*DX52+Area_Weights_Data!N$32*DY52</f>
        <v>11.45</v>
      </c>
      <c r="EC52" s="4">
        <f>Area_Weights_Data!L$33*DW52+Area_Weights_Data!M$33*DX52+Area_Weights_Data!N$33*DY52</f>
        <v>12.896938775510204</v>
      </c>
      <c r="ED52" s="5">
        <v>5.5</v>
      </c>
      <c r="EE52" s="5"/>
      <c r="EF52" s="5">
        <v>5.25</v>
      </c>
      <c r="EG52" s="33"/>
      <c r="EH52" s="33"/>
      <c r="EI52" s="4" t="s">
        <v>137</v>
      </c>
      <c r="EJ52" s="4" t="s">
        <v>137</v>
      </c>
      <c r="EK52">
        <v>9</v>
      </c>
      <c r="EL52">
        <v>9.5</v>
      </c>
      <c r="EM52" s="33"/>
      <c r="EN52" s="34"/>
      <c r="EO52" s="5">
        <v>7</v>
      </c>
      <c r="EP52" s="5">
        <v>9</v>
      </c>
      <c r="EQ52" s="5">
        <v>10</v>
      </c>
      <c r="ER52" s="33"/>
      <c r="ES52" s="34"/>
      <c r="ET52" s="4">
        <f>Area_Weights_Data!L$41*EO52+Area_Weights_Data!M$41*EP52+Area_Weights_Data!N$41*EQ52</f>
        <v>7.5531914893617031</v>
      </c>
      <c r="EU52" s="4">
        <f>Area_Weights_Data!L$42*EO52+Area_Weights_Data!M$42*EP52+Area_Weights_Data!N$42*EQ52</f>
        <v>9.2756410256410273</v>
      </c>
    </row>
    <row r="53" spans="1:151" x14ac:dyDescent="0.25">
      <c r="A53" s="1">
        <v>1980</v>
      </c>
      <c r="B53" s="1">
        <v>12</v>
      </c>
      <c r="C53" s="5">
        <v>90</v>
      </c>
      <c r="D53" s="5">
        <v>115</v>
      </c>
      <c r="E53" s="5">
        <v>130</v>
      </c>
      <c r="F53" s="33"/>
      <c r="G53" s="33"/>
      <c r="H53" s="4">
        <f>Area_Weights_Data!C$5*C53+Area_Weights_Data!D$5*D53+Area_Weights_Data!E$5*E53</f>
        <v>102.42388036691592</v>
      </c>
      <c r="I53" s="4">
        <f>Area_Weights_Data!C$6*C53+Area_Weights_Data!D$6*D53+Area_Weights_Data!E$6*E53</f>
        <v>123.23226578868601</v>
      </c>
      <c r="J53" s="5">
        <v>154</v>
      </c>
      <c r="K53" s="5"/>
      <c r="L53" s="5"/>
      <c r="M53" s="33"/>
      <c r="N53" s="33"/>
      <c r="O53" s="4"/>
      <c r="P53" s="4"/>
      <c r="Q53" s="5">
        <v>140</v>
      </c>
      <c r="R53" s="5">
        <v>100</v>
      </c>
      <c r="S53" s="5">
        <v>125</v>
      </c>
      <c r="T53" s="33"/>
      <c r="U53" s="33"/>
      <c r="V53" s="4">
        <f t="shared" si="8"/>
        <v>140</v>
      </c>
      <c r="W53" s="4">
        <f>Area_Weights_Data!C$12*Q53+Area_Weights_Data!E$12*S53</f>
        <v>126.64934525046768</v>
      </c>
      <c r="X53" s="5">
        <v>95</v>
      </c>
      <c r="Y53" s="5">
        <v>130</v>
      </c>
      <c r="Z53" s="5">
        <v>145</v>
      </c>
      <c r="AA53" s="33"/>
      <c r="AB53" s="33"/>
      <c r="AC53" s="4">
        <f>Area_Weights_Data!C$14*X53+Area_Weights_Data!D$14*Y53+Area_Weights_Data!E$14*Z53</f>
        <v>103.30131240698145</v>
      </c>
      <c r="AD53" s="4">
        <f>Area_Weights_Data!C$15*X53+Area_Weights_Data!D$15*Y53+Area_Weights_Data!E$15*Z53</f>
        <v>136.70759921694247</v>
      </c>
      <c r="AE53" s="5">
        <v>152</v>
      </c>
      <c r="AF53" s="5"/>
      <c r="AG53" s="5">
        <v>139</v>
      </c>
      <c r="AH53" s="33"/>
      <c r="AI53" s="33"/>
      <c r="AJ53" s="4">
        <f t="shared" si="9"/>
        <v>152</v>
      </c>
      <c r="AK53" s="4">
        <f t="shared" si="10"/>
        <v>139</v>
      </c>
      <c r="AL53" s="5"/>
      <c r="AM53" s="5">
        <v>136</v>
      </c>
      <c r="AN53" s="5">
        <v>150</v>
      </c>
      <c r="AO53" s="33"/>
      <c r="AP53" s="33"/>
      <c r="AQ53" s="4">
        <f>Area_Weights_Data!D$23*AM53+Area_Weights_Data!E$23*AN53</f>
        <v>143.16783021502374</v>
      </c>
      <c r="AR53" s="4">
        <f t="shared" si="11"/>
        <v>150</v>
      </c>
      <c r="AS53" s="5">
        <v>80</v>
      </c>
      <c r="AT53" s="5">
        <v>106</v>
      </c>
      <c r="AU53" s="5">
        <v>130</v>
      </c>
      <c r="AV53" s="33"/>
      <c r="AW53" s="33"/>
      <c r="AX53" s="4">
        <f>Area_Weights_Data!$C$26*AS53+Area_Weights_Data!$D$26*AT53+Area_Weights_Data!$E$26*AU53</f>
        <v>87.645190839694635</v>
      </c>
      <c r="AY53" s="4">
        <f>Area_Weights_Data!C$27*AS53+Area_Weights_Data!D$27*AT53+Area_Weights_Data!E$27*AU53</f>
        <v>118.7586170042217</v>
      </c>
      <c r="AZ53" s="5">
        <v>90</v>
      </c>
      <c r="BA53" s="5">
        <v>130</v>
      </c>
      <c r="BB53" s="5">
        <v>140</v>
      </c>
      <c r="BC53" s="33"/>
      <c r="BD53" s="33"/>
      <c r="BE53" s="4">
        <f t="shared" si="12"/>
        <v>90</v>
      </c>
      <c r="BF53" s="4">
        <f>Area_Weights_Data!C$33*AZ53+Area_Weights_Data!D$33*BA53+Area_Weights_Data!E$33*BB53</f>
        <v>135.37439999999998</v>
      </c>
      <c r="BG53" s="5">
        <v>73</v>
      </c>
      <c r="BH53" s="5">
        <v>65</v>
      </c>
      <c r="BI53" s="5">
        <v>58</v>
      </c>
      <c r="BJ53" s="33"/>
      <c r="BK53" s="33"/>
      <c r="BL53" s="4">
        <f>Area_Weights_Data!$C$35*BG53+Area_Weights_Data!$D$35*BH53+Area_Weights_Data!$E$35*BI53</f>
        <v>72.185628742514979</v>
      </c>
      <c r="BM53" s="4">
        <f>Area_Weights_Data!$C$36*BG53+Area_Weights_Data!$D$36*BH53+Area_Weights_Data!$E$36*BI53</f>
        <v>62.55144032921811</v>
      </c>
      <c r="BN53">
        <v>182</v>
      </c>
      <c r="BO53">
        <v>164</v>
      </c>
      <c r="BP53" s="33"/>
      <c r="BQ53" s="33"/>
      <c r="BR53" s="5">
        <v>70</v>
      </c>
      <c r="BS53" s="5">
        <v>82</v>
      </c>
      <c r="BT53" s="5">
        <v>66</v>
      </c>
      <c r="BU53" s="33"/>
      <c r="BV53" s="33"/>
      <c r="BW53" s="4">
        <f>BR53*Area_Weights_Data!C$41+BS53*Area_Weights_Data!D$41+BT53*Area_Weights_Data!E$41</f>
        <v>71.040000000000006</v>
      </c>
      <c r="BX53" s="4">
        <f>BR53*Area_Weights_Data!C$42+BS53*Area_Weights_Data!D$42+BT53*Area_Weights_Data!E$42</f>
        <v>71.198938992042429</v>
      </c>
      <c r="BY53"/>
      <c r="BZ53" s="5">
        <v>12</v>
      </c>
      <c r="CA53" s="5">
        <v>15</v>
      </c>
      <c r="CB53" s="5">
        <v>18</v>
      </c>
      <c r="CC53" s="33"/>
      <c r="CD53" s="33"/>
      <c r="CE53" s="4">
        <f>Area_Weights_Data!L$5*BZ53+Area_Weights_Data!M$5*CA53+Area_Weights_Data!N$5*CB53</f>
        <v>13.454624027657736</v>
      </c>
      <c r="CF53" s="4">
        <f>Area_Weights_Data!L$6*BZ53+Area_Weights_Data!M$6*CA53+Area_Weights_Data!N$6*CB53</f>
        <v>16.570338058887678</v>
      </c>
      <c r="CG53" s="5">
        <v>11.5</v>
      </c>
      <c r="CH53" s="5"/>
      <c r="CI53" s="5"/>
      <c r="CJ53" s="33"/>
      <c r="CK53" s="33"/>
      <c r="CL53" s="4"/>
      <c r="CM53" s="4"/>
      <c r="CN53" s="5">
        <v>25</v>
      </c>
      <c r="CO53" s="5">
        <v>18</v>
      </c>
      <c r="CP53" s="5">
        <v>21</v>
      </c>
      <c r="CQ53" s="33"/>
      <c r="CR53" s="33"/>
      <c r="CS53" s="4">
        <f>Area_Weights_Data!L$11*CN53+Area_Weights_Data!N$11*CP53</f>
        <v>25</v>
      </c>
      <c r="CT53" s="4">
        <f>Area_Weights_Data!L$12*CN53+Area_Weights_Data!N$12*CP53</f>
        <v>22.121546961325972</v>
      </c>
      <c r="CU53" s="5">
        <v>11.5</v>
      </c>
      <c r="CV53" s="5">
        <v>20</v>
      </c>
      <c r="CW53" s="5">
        <v>26</v>
      </c>
      <c r="CX53" s="33"/>
      <c r="CY53" s="33"/>
      <c r="CZ53" s="4">
        <f>Area_Weights_Data!L$14*CU53+Area_Weights_Data!M$14*CV53+Area_Weights_Data!N$14*CW53</f>
        <v>13.521172638436482</v>
      </c>
      <c r="DA53" s="4">
        <f>Area_Weights_Data!L$15*CU53+Area_Weights_Data!M$15*CV53+Area_Weights_Data!N$15*CW53</f>
        <v>22.863406408094427</v>
      </c>
      <c r="DB53" s="5">
        <v>11.5</v>
      </c>
      <c r="DC53" s="5"/>
      <c r="DD53" s="5">
        <v>7.5</v>
      </c>
      <c r="DE53" s="33"/>
      <c r="DF53" s="33"/>
      <c r="DG53" s="4">
        <f t="shared" si="13"/>
        <v>11.5</v>
      </c>
      <c r="DH53" s="4">
        <f t="shared" si="14"/>
        <v>7.5</v>
      </c>
      <c r="DI53" s="5"/>
      <c r="DJ53" s="5">
        <v>9.5</v>
      </c>
      <c r="DK53" s="5">
        <v>12</v>
      </c>
      <c r="DL53" s="33"/>
      <c r="DM53" s="33"/>
      <c r="DN53" s="4">
        <f>Area_Weights_Data!M$23*DJ53+Area_Weights_Data!N$23*DK53</f>
        <v>10.235294117647056</v>
      </c>
      <c r="DO53" s="4">
        <f t="shared" si="15"/>
        <v>12</v>
      </c>
      <c r="DP53" s="5">
        <v>6</v>
      </c>
      <c r="DQ53" s="5">
        <v>7</v>
      </c>
      <c r="DR53" s="5">
        <v>9</v>
      </c>
      <c r="DS53" s="33"/>
      <c r="DT53" s="33"/>
      <c r="DU53" s="4">
        <f>Area_Weights_Data!L$26*DP53+Area_Weights_Data!M$26*DQ53+Area_Weights_Data!N$26*DR53</f>
        <v>6.4959349593495928</v>
      </c>
      <c r="DV53" s="4">
        <f>Area_Weights_Data!L$27*DP53+Area_Weights_Data!M$27*DQ53+Area_Weights_Data!N$27*DR53</f>
        <v>8.4339622641509457</v>
      </c>
      <c r="DW53" s="5">
        <v>11.5</v>
      </c>
      <c r="DX53" s="5">
        <v>11</v>
      </c>
      <c r="DY53" s="5">
        <v>16.5</v>
      </c>
      <c r="DZ53" s="33"/>
      <c r="EA53" s="33"/>
      <c r="EB53" s="4">
        <f>Area_Weights_Data!L$32*DW53+Area_Weights_Data!M$32*DX53+Area_Weights_Data!N$32*DY53</f>
        <v>11.45</v>
      </c>
      <c r="EC53" s="4">
        <f>Area_Weights_Data!L$33*DW53+Area_Weights_Data!M$33*DX53+Area_Weights_Data!N$33*DY53</f>
        <v>12.896938775510204</v>
      </c>
      <c r="ED53" s="5">
        <v>5.5</v>
      </c>
      <c r="EE53" s="5"/>
      <c r="EF53" s="5">
        <v>5.25</v>
      </c>
      <c r="EG53" s="33"/>
      <c r="EH53" s="33"/>
      <c r="EI53" s="4" t="s">
        <v>137</v>
      </c>
      <c r="EJ53" s="4" t="s">
        <v>137</v>
      </c>
      <c r="EK53">
        <v>9.25</v>
      </c>
      <c r="EL53">
        <v>9.25</v>
      </c>
      <c r="EM53" s="33"/>
      <c r="EN53" s="34"/>
      <c r="EO53" s="5">
        <v>7</v>
      </c>
      <c r="EP53" s="5">
        <v>9</v>
      </c>
      <c r="EQ53" s="5">
        <v>10</v>
      </c>
      <c r="ER53" s="33"/>
      <c r="ES53" s="34"/>
      <c r="ET53" s="4">
        <f>Area_Weights_Data!L$41*EO53+Area_Weights_Data!M$41*EP53+Area_Weights_Data!N$41*EQ53</f>
        <v>7.5531914893617031</v>
      </c>
      <c r="EU53" s="4">
        <f>Area_Weights_Data!L$42*EO53+Area_Weights_Data!M$42*EP53+Area_Weights_Data!N$42*EQ53</f>
        <v>9.2756410256410273</v>
      </c>
    </row>
    <row r="54" spans="1:151" x14ac:dyDescent="0.25">
      <c r="A54" s="1">
        <v>1981</v>
      </c>
      <c r="B54" s="1">
        <v>1</v>
      </c>
      <c r="C54" s="5">
        <v>95</v>
      </c>
      <c r="D54" s="5">
        <v>115</v>
      </c>
      <c r="E54" s="5">
        <v>127</v>
      </c>
      <c r="F54" s="33"/>
      <c r="G54" s="33"/>
      <c r="H54" s="4">
        <f>Area_Weights_Data!C$5*C54+Area_Weights_Data!D$5*D54+Area_Weights_Data!E$5*E54</f>
        <v>104.93910429353275</v>
      </c>
      <c r="I54" s="4">
        <f>Area_Weights_Data!C$6*C54+Area_Weights_Data!D$6*D54+Area_Weights_Data!E$6*E54</f>
        <v>121.58581263094881</v>
      </c>
      <c r="J54" s="5">
        <v>144</v>
      </c>
      <c r="K54" s="5"/>
      <c r="L54" s="5"/>
      <c r="M54" s="33"/>
      <c r="N54" s="33"/>
      <c r="O54" s="4"/>
      <c r="P54" s="4"/>
      <c r="Q54" s="5">
        <v>137</v>
      </c>
      <c r="R54" s="5">
        <v>105</v>
      </c>
      <c r="S54" s="5">
        <v>125</v>
      </c>
      <c r="T54" s="33"/>
      <c r="U54" s="33"/>
      <c r="V54" s="4">
        <f t="shared" si="8"/>
        <v>137</v>
      </c>
      <c r="W54" s="4">
        <f>Area_Weights_Data!C$12*Q54+Area_Weights_Data!E$12*S54</f>
        <v>126.31947620037414</v>
      </c>
      <c r="X54" s="5">
        <v>100</v>
      </c>
      <c r="Y54" s="5">
        <v>156</v>
      </c>
      <c r="Z54" s="5">
        <v>140</v>
      </c>
      <c r="AA54" s="33"/>
      <c r="AB54" s="33"/>
      <c r="AC54" s="4">
        <f>Area_Weights_Data!C$14*X54+Area_Weights_Data!D$14*Y54+Area_Weights_Data!E$14*Z54</f>
        <v>113.28209985117033</v>
      </c>
      <c r="AD54" s="4">
        <f>Area_Weights_Data!C$15*X54+Area_Weights_Data!D$15*Y54+Area_Weights_Data!E$15*Z54</f>
        <v>148.84522750192792</v>
      </c>
      <c r="AE54" s="5">
        <v>154</v>
      </c>
      <c r="AF54" s="5"/>
      <c r="AG54" s="5">
        <v>137</v>
      </c>
      <c r="AH54" s="33"/>
      <c r="AI54" s="33"/>
      <c r="AJ54" s="4">
        <f t="shared" si="9"/>
        <v>154</v>
      </c>
      <c r="AK54" s="4">
        <f t="shared" si="10"/>
        <v>137</v>
      </c>
      <c r="AL54" s="5"/>
      <c r="AM54" s="5">
        <v>130</v>
      </c>
      <c r="AN54" s="5">
        <v>145</v>
      </c>
      <c r="AO54" s="33"/>
      <c r="AP54" s="33"/>
      <c r="AQ54" s="4">
        <f>Area_Weights_Data!D$23*AM54+Area_Weights_Data!E$23*AN54</f>
        <v>137.70175928511588</v>
      </c>
      <c r="AR54" s="4">
        <f t="shared" si="11"/>
        <v>145</v>
      </c>
      <c r="AS54" s="5">
        <v>80</v>
      </c>
      <c r="AT54" s="5">
        <v>122</v>
      </c>
      <c r="AU54" s="5">
        <v>160</v>
      </c>
      <c r="AV54" s="33"/>
      <c r="AW54" s="33"/>
      <c r="AX54" s="4">
        <f>Area_Weights_Data!$C$26*AS54+Area_Weights_Data!$D$26*AT54+Area_Weights_Data!$E$26*AU54</f>
        <v>92.349923664122116</v>
      </c>
      <c r="AY54" s="4">
        <f>Area_Weights_Data!C$27*AS54+Area_Weights_Data!D$27*AT54+Area_Weights_Data!E$27*AU54</f>
        <v>142.20114359001769</v>
      </c>
      <c r="AZ54" s="5">
        <v>90</v>
      </c>
      <c r="BA54" s="5">
        <v>133</v>
      </c>
      <c r="BB54" s="5">
        <v>139</v>
      </c>
      <c r="BC54" s="33"/>
      <c r="BD54" s="33"/>
      <c r="BE54" s="4">
        <f t="shared" si="12"/>
        <v>90</v>
      </c>
      <c r="BF54" s="4">
        <f>Area_Weights_Data!C$33*AZ54+Area_Weights_Data!D$33*BA54+Area_Weights_Data!E$33*BB54</f>
        <v>136.22463999999999</v>
      </c>
      <c r="BG54" s="5">
        <v>70</v>
      </c>
      <c r="BH54" s="5">
        <v>65</v>
      </c>
      <c r="BI54" s="5">
        <v>59</v>
      </c>
      <c r="BJ54" s="33"/>
      <c r="BK54" s="33"/>
      <c r="BL54" s="4">
        <f>Area_Weights_Data!$C$35*BG54+Area_Weights_Data!$D$35*BH54+Area_Weights_Data!$E$35*BI54</f>
        <v>69.491017964071858</v>
      </c>
      <c r="BM54" s="4">
        <f>Area_Weights_Data!$C$36*BG54+Area_Weights_Data!$D$36*BH54+Area_Weights_Data!$E$36*BI54</f>
        <v>62.901234567901241</v>
      </c>
      <c r="BN54">
        <v>172</v>
      </c>
      <c r="BO54">
        <v>159</v>
      </c>
      <c r="BP54" s="33"/>
      <c r="BQ54" s="33"/>
      <c r="BR54" s="5">
        <v>66</v>
      </c>
      <c r="BS54" s="5">
        <v>80</v>
      </c>
      <c r="BT54" s="5">
        <v>75</v>
      </c>
      <c r="BU54" s="33"/>
      <c r="BV54" s="33"/>
      <c r="BW54" s="4">
        <f>BR54*Area_Weights_Data!C$41+BS54*Area_Weights_Data!D$41+BT54*Area_Weights_Data!E$41</f>
        <v>67.213333333333338</v>
      </c>
      <c r="BX54" s="4">
        <f>BR54*Area_Weights_Data!C$42+BS54*Area_Weights_Data!D$42+BT54*Area_Weights_Data!E$42</f>
        <v>76.624668435013248</v>
      </c>
      <c r="BY54"/>
      <c r="BZ54" s="5">
        <v>12</v>
      </c>
      <c r="CA54" s="5">
        <v>15</v>
      </c>
      <c r="CB54" s="5">
        <v>22</v>
      </c>
      <c r="CC54" s="33"/>
      <c r="CD54" s="33"/>
      <c r="CE54" s="4">
        <f>Area_Weights_Data!L$5*BZ54+Area_Weights_Data!M$5*CA54+Area_Weights_Data!N$5*CB54</f>
        <v>13.454624027657736</v>
      </c>
      <c r="CF54" s="4">
        <f>Area_Weights_Data!L$6*BZ54+Area_Weights_Data!M$6*CA54+Area_Weights_Data!N$6*CB54</f>
        <v>18.664122137404583</v>
      </c>
      <c r="CG54" s="5">
        <v>11.5</v>
      </c>
      <c r="CH54" s="5"/>
      <c r="CI54" s="5"/>
      <c r="CJ54" s="33"/>
      <c r="CK54" s="33"/>
      <c r="CL54" s="4"/>
      <c r="CM54" s="4"/>
      <c r="CN54" s="5">
        <v>28</v>
      </c>
      <c r="CO54" s="5">
        <v>18</v>
      </c>
      <c r="CP54" s="5">
        <v>21</v>
      </c>
      <c r="CQ54" s="33"/>
      <c r="CR54" s="33"/>
      <c r="CS54" s="4">
        <f>Area_Weights_Data!L$11*CN54+Area_Weights_Data!N$11*CP54</f>
        <v>28</v>
      </c>
      <c r="CT54" s="4">
        <f>Area_Weights_Data!L$12*CN54+Area_Weights_Data!N$12*CP54</f>
        <v>22.962707182320447</v>
      </c>
      <c r="CU54" s="5">
        <v>11.5</v>
      </c>
      <c r="CV54" s="5">
        <v>17</v>
      </c>
      <c r="CW54" s="5">
        <v>30</v>
      </c>
      <c r="CX54" s="33"/>
      <c r="CY54" s="33"/>
      <c r="CZ54" s="4">
        <f>Area_Weights_Data!L$14*CU54+Area_Weights_Data!M$14*CV54+Area_Weights_Data!N$14*CW54</f>
        <v>12.807817589576548</v>
      </c>
      <c r="DA54" s="4">
        <f>Area_Weights_Data!L$15*CU54+Area_Weights_Data!M$15*CV54+Area_Weights_Data!N$15*CW54</f>
        <v>23.204047217537934</v>
      </c>
      <c r="DB54" s="5">
        <v>12</v>
      </c>
      <c r="DC54" s="5"/>
      <c r="DD54" s="5">
        <v>8.5</v>
      </c>
      <c r="DE54" s="33"/>
      <c r="DF54" s="33"/>
      <c r="DG54" s="4">
        <f t="shared" si="13"/>
        <v>12</v>
      </c>
      <c r="DH54" s="4">
        <f t="shared" si="14"/>
        <v>8.5</v>
      </c>
      <c r="DI54" s="5"/>
      <c r="DJ54" s="5">
        <v>9.5</v>
      </c>
      <c r="DK54" s="5">
        <v>12</v>
      </c>
      <c r="DL54" s="33"/>
      <c r="DM54" s="33"/>
      <c r="DN54" s="4">
        <f>Area_Weights_Data!M$23*DJ54+Area_Weights_Data!N$23*DK54</f>
        <v>10.235294117647056</v>
      </c>
      <c r="DO54" s="4">
        <f t="shared" si="15"/>
        <v>12</v>
      </c>
      <c r="DP54" s="5">
        <v>6</v>
      </c>
      <c r="DQ54" s="5">
        <v>7</v>
      </c>
      <c r="DR54" s="5">
        <v>9</v>
      </c>
      <c r="DS54" s="33"/>
      <c r="DT54" s="33"/>
      <c r="DU54" s="4">
        <f>Area_Weights_Data!L$26*DP54+Area_Weights_Data!M$26*DQ54+Area_Weights_Data!N$26*DR54</f>
        <v>6.4959349593495928</v>
      </c>
      <c r="DV54" s="4">
        <f>Area_Weights_Data!L$27*DP54+Area_Weights_Data!M$27*DQ54+Area_Weights_Data!N$27*DR54</f>
        <v>8.4339622641509457</v>
      </c>
      <c r="DW54" s="5">
        <v>11.5</v>
      </c>
      <c r="DX54" s="5">
        <v>11</v>
      </c>
      <c r="DY54" s="5">
        <v>16.5</v>
      </c>
      <c r="DZ54" s="33"/>
      <c r="EA54" s="33"/>
      <c r="EB54" s="4">
        <f>Area_Weights_Data!L$32*DW54+Area_Weights_Data!M$32*DX54+Area_Weights_Data!N$32*DY54</f>
        <v>11.45</v>
      </c>
      <c r="EC54" s="4">
        <f>Area_Weights_Data!L$33*DW54+Area_Weights_Data!M$33*DX54+Area_Weights_Data!N$33*DY54</f>
        <v>12.896938775510204</v>
      </c>
      <c r="ED54" s="5">
        <v>6</v>
      </c>
      <c r="EE54" s="5"/>
      <c r="EF54" s="5">
        <v>5.25</v>
      </c>
      <c r="EG54" s="33"/>
      <c r="EH54" s="33"/>
      <c r="EI54" s="4" t="s">
        <v>137</v>
      </c>
      <c r="EJ54" s="4" t="s">
        <v>137</v>
      </c>
      <c r="EK54">
        <v>9.75</v>
      </c>
      <c r="EL54">
        <v>9.5</v>
      </c>
      <c r="EM54" s="33"/>
      <c r="EN54" s="34"/>
      <c r="EO54" s="5">
        <v>7</v>
      </c>
      <c r="EP54" s="5">
        <v>8.5</v>
      </c>
      <c r="EQ54" s="5">
        <v>9</v>
      </c>
      <c r="ER54" s="33"/>
      <c r="ES54" s="34"/>
      <c r="ET54" s="4">
        <f>Area_Weights_Data!L$41*EO54+Area_Weights_Data!M$41*EP54+Area_Weights_Data!N$41*EQ54</f>
        <v>7.4148936170212769</v>
      </c>
      <c r="EU54" s="4">
        <f>Area_Weights_Data!L$42*EO54+Area_Weights_Data!M$42*EP54+Area_Weights_Data!N$42*EQ54</f>
        <v>8.6378205128205146</v>
      </c>
    </row>
    <row r="55" spans="1:151" x14ac:dyDescent="0.25">
      <c r="A55" s="1">
        <v>1981</v>
      </c>
      <c r="B55" s="1">
        <v>2</v>
      </c>
      <c r="C55" s="5">
        <v>100</v>
      </c>
      <c r="D55" s="5">
        <v>127</v>
      </c>
      <c r="E55" s="5">
        <v>130</v>
      </c>
      <c r="F55" s="33"/>
      <c r="G55" s="33"/>
      <c r="H55" s="4">
        <f>Area_Weights_Data!C$5*C55+Area_Weights_Data!D$5*D55+Area_Weights_Data!E$5*E55</f>
        <v>113.4177907962692</v>
      </c>
      <c r="I55" s="4">
        <f>Area_Weights_Data!C$6*C55+Area_Weights_Data!D$6*D55+Area_Weights_Data!E$6*E55</f>
        <v>128.6464531577372</v>
      </c>
      <c r="J55" s="5">
        <v>145</v>
      </c>
      <c r="K55" s="5"/>
      <c r="L55" s="5"/>
      <c r="M55" s="33"/>
      <c r="N55" s="33"/>
      <c r="O55" s="4"/>
      <c r="P55" s="4"/>
      <c r="Q55" s="5">
        <v>131</v>
      </c>
      <c r="R55" s="5">
        <v>110</v>
      </c>
      <c r="S55" s="5">
        <v>122</v>
      </c>
      <c r="T55" s="33"/>
      <c r="U55" s="33"/>
      <c r="V55" s="4">
        <f t="shared" si="8"/>
        <v>131</v>
      </c>
      <c r="W55" s="4">
        <f>Area_Weights_Data!C$12*Q55+Area_Weights_Data!E$12*S55</f>
        <v>122.98960715028061</v>
      </c>
      <c r="X55" s="5">
        <v>100</v>
      </c>
      <c r="Y55" s="5">
        <v>138</v>
      </c>
      <c r="Z55" s="5">
        <v>135</v>
      </c>
      <c r="AA55" s="33"/>
      <c r="AB55" s="33"/>
      <c r="AC55" s="4">
        <f>Area_Weights_Data!C$14*X55+Area_Weights_Data!D$14*Y55+Area_Weights_Data!E$14*Z55</f>
        <v>109.01285347043699</v>
      </c>
      <c r="AD55" s="4">
        <f>Area_Weights_Data!C$15*X55+Area_Weights_Data!D$15*Y55+Area_Weights_Data!E$15*Z55</f>
        <v>136.65848015661143</v>
      </c>
      <c r="AE55" s="5">
        <v>150</v>
      </c>
      <c r="AF55" s="5"/>
      <c r="AG55" s="5">
        <v>125</v>
      </c>
      <c r="AH55" s="33"/>
      <c r="AI55" s="33"/>
      <c r="AJ55" s="4">
        <f t="shared" si="9"/>
        <v>150</v>
      </c>
      <c r="AK55" s="4">
        <f t="shared" si="10"/>
        <v>125</v>
      </c>
      <c r="AL55" s="5"/>
      <c r="AM55" s="5">
        <v>133</v>
      </c>
      <c r="AN55" s="5">
        <v>148</v>
      </c>
      <c r="AO55" s="33"/>
      <c r="AP55" s="33"/>
      <c r="AQ55" s="4">
        <f>Area_Weights_Data!D$23*AM55+Area_Weights_Data!E$23*AN55</f>
        <v>140.69757051103042</v>
      </c>
      <c r="AR55" s="4">
        <f t="shared" si="11"/>
        <v>148</v>
      </c>
      <c r="AS55" s="5">
        <v>80</v>
      </c>
      <c r="AT55" s="5">
        <v>135</v>
      </c>
      <c r="AU55" s="5">
        <v>166</v>
      </c>
      <c r="AV55" s="33"/>
      <c r="AW55" s="33"/>
      <c r="AX55" s="4">
        <f>Area_Weights_Data!$C$26*AS55+Area_Weights_Data!$D$26*AT55+Area_Weights_Data!$E$26*AU55</f>
        <v>96.172519083969448</v>
      </c>
      <c r="AY55" s="4">
        <f>Area_Weights_Data!C$27*AS55+Area_Weights_Data!D$27*AT55+Area_Weights_Data!E$27*AU55</f>
        <v>151.47988029711968</v>
      </c>
      <c r="AZ55" s="5">
        <v>93</v>
      </c>
      <c r="BA55" s="5">
        <v>129</v>
      </c>
      <c r="BB55" s="5">
        <v>135</v>
      </c>
      <c r="BC55" s="33"/>
      <c r="BD55" s="33"/>
      <c r="BE55" s="4">
        <f t="shared" si="12"/>
        <v>93</v>
      </c>
      <c r="BF55" s="4">
        <f>Area_Weights_Data!C$33*AZ55+Area_Weights_Data!D$33*BA55+Area_Weights_Data!E$33*BB55</f>
        <v>132.22463999999999</v>
      </c>
      <c r="BG55" s="5">
        <v>71</v>
      </c>
      <c r="BH55" s="5">
        <v>78</v>
      </c>
      <c r="BI55" s="5">
        <v>56</v>
      </c>
      <c r="BJ55" s="33"/>
      <c r="BK55" s="33"/>
      <c r="BL55" s="4">
        <f>Area_Weights_Data!$C$35*BG55+Area_Weights_Data!$D$35*BH55+Area_Weights_Data!$E$35*BI55</f>
        <v>71.71257485029939</v>
      </c>
      <c r="BM55" s="4">
        <f>Area_Weights_Data!$C$36*BG55+Area_Weights_Data!$D$36*BH55+Area_Weights_Data!$E$36*BI55</f>
        <v>70.304526748971199</v>
      </c>
      <c r="BN55">
        <v>157</v>
      </c>
      <c r="BO55">
        <v>151</v>
      </c>
      <c r="BP55" s="33"/>
      <c r="BQ55" s="33"/>
      <c r="BR55" s="5">
        <v>62</v>
      </c>
      <c r="BS55" s="5">
        <v>84</v>
      </c>
      <c r="BT55" s="5">
        <v>77</v>
      </c>
      <c r="BU55" s="33"/>
      <c r="BV55" s="33"/>
      <c r="BW55" s="4">
        <f>BR55*Area_Weights_Data!C$41+BS55*Area_Weights_Data!D$41+BT55*Area_Weights_Data!E$41</f>
        <v>63.906666666666673</v>
      </c>
      <c r="BX55" s="4">
        <f>BR55*Area_Weights_Data!C$42+BS55*Area_Weights_Data!D$42+BT55*Area_Weights_Data!E$42</f>
        <v>79.274535809018559</v>
      </c>
      <c r="BY55"/>
      <c r="BZ55" s="5">
        <v>12</v>
      </c>
      <c r="CA55" s="5">
        <v>15</v>
      </c>
      <c r="CB55" s="5">
        <v>20</v>
      </c>
      <c r="CC55" s="33"/>
      <c r="CD55" s="33"/>
      <c r="CE55" s="4">
        <f>Area_Weights_Data!L$5*BZ55+Area_Weights_Data!M$5*CA55+Area_Weights_Data!N$5*CB55</f>
        <v>13.454624027657736</v>
      </c>
      <c r="CF55" s="4">
        <f>Area_Weights_Data!L$6*BZ55+Area_Weights_Data!M$6*CA55+Area_Weights_Data!N$6*CB55</f>
        <v>17.617230098146131</v>
      </c>
      <c r="CG55" s="5">
        <v>11.5</v>
      </c>
      <c r="CH55" s="5"/>
      <c r="CI55" s="5"/>
      <c r="CJ55" s="33"/>
      <c r="CK55" s="33"/>
      <c r="CL55" s="4"/>
      <c r="CM55" s="4"/>
      <c r="CN55" s="5">
        <v>26</v>
      </c>
      <c r="CO55" s="5">
        <v>18</v>
      </c>
      <c r="CP55" s="5">
        <v>21</v>
      </c>
      <c r="CQ55" s="33"/>
      <c r="CR55" s="33"/>
      <c r="CS55" s="4">
        <f>Area_Weights_Data!L$11*CN55+Area_Weights_Data!N$11*CP55</f>
        <v>26</v>
      </c>
      <c r="CT55" s="4">
        <f>Area_Weights_Data!L$12*CN55+Area_Weights_Data!N$12*CP55</f>
        <v>22.401933701657462</v>
      </c>
      <c r="CU55" s="5">
        <v>11.5</v>
      </c>
      <c r="CV55" s="5">
        <v>17</v>
      </c>
      <c r="CW55" s="5">
        <v>24</v>
      </c>
      <c r="CX55" s="33"/>
      <c r="CY55" s="33"/>
      <c r="CZ55" s="4">
        <f>Area_Weights_Data!L$14*CU55+Area_Weights_Data!M$14*CV55+Area_Weights_Data!N$14*CW55</f>
        <v>12.807817589576548</v>
      </c>
      <c r="DA55" s="4">
        <f>Area_Weights_Data!L$15*CU55+Area_Weights_Data!M$15*CV55+Area_Weights_Data!N$15*CW55</f>
        <v>20.340640809443499</v>
      </c>
      <c r="DB55" s="5">
        <v>11</v>
      </c>
      <c r="DC55" s="5"/>
      <c r="DD55" s="5">
        <v>8.5</v>
      </c>
      <c r="DE55" s="33"/>
      <c r="DF55" s="33"/>
      <c r="DG55" s="4">
        <f t="shared" si="13"/>
        <v>11</v>
      </c>
      <c r="DH55" s="4">
        <f t="shared" si="14"/>
        <v>8.5</v>
      </c>
      <c r="DI55" s="5"/>
      <c r="DJ55" s="5">
        <v>9.5</v>
      </c>
      <c r="DK55" s="5">
        <v>12</v>
      </c>
      <c r="DL55" s="33"/>
      <c r="DM55" s="33"/>
      <c r="DN55" s="4">
        <f>Area_Weights_Data!M$23*DJ55+Area_Weights_Data!N$23*DK55</f>
        <v>10.235294117647056</v>
      </c>
      <c r="DO55" s="4">
        <f t="shared" si="15"/>
        <v>12</v>
      </c>
      <c r="DP55" s="5">
        <v>6</v>
      </c>
      <c r="DQ55" s="5">
        <v>7</v>
      </c>
      <c r="DR55" s="5">
        <v>9.5</v>
      </c>
      <c r="DS55" s="33"/>
      <c r="DT55" s="33"/>
      <c r="DU55" s="4">
        <f>Area_Weights_Data!L$26*DP55+Area_Weights_Data!M$26*DQ55+Area_Weights_Data!N$26*DR55</f>
        <v>6.4959349593495928</v>
      </c>
      <c r="DV55" s="4">
        <f>Area_Weights_Data!L$27*DP55+Area_Weights_Data!M$27*DQ55+Area_Weights_Data!N$27*DR55</f>
        <v>8.7924528301886813</v>
      </c>
      <c r="DW55" s="5">
        <v>11.5</v>
      </c>
      <c r="DX55" s="5">
        <v>11</v>
      </c>
      <c r="DY55" s="5">
        <v>16</v>
      </c>
      <c r="DZ55" s="33"/>
      <c r="EA55" s="33"/>
      <c r="EB55" s="4">
        <f>Area_Weights_Data!L$32*DW55+Area_Weights_Data!M$32*DX55+Area_Weights_Data!N$32*DY55</f>
        <v>11.45</v>
      </c>
      <c r="EC55" s="4">
        <f>Area_Weights_Data!L$33*DW55+Area_Weights_Data!M$33*DX55+Area_Weights_Data!N$33*DY55</f>
        <v>12.724489795918366</v>
      </c>
      <c r="ED55" s="5">
        <v>6</v>
      </c>
      <c r="EE55" s="5">
        <v>5.5</v>
      </c>
      <c r="EF55" s="5">
        <v>5.25</v>
      </c>
      <c r="EG55" s="33"/>
      <c r="EH55" s="33"/>
      <c r="EI55" s="4">
        <f>Area_Weights_Data!$L$35*ED55+Area_Weights_Data!$M$35*EE55+Area_Weights_Data!$N$35*EF55</f>
        <v>5.9642857142857144</v>
      </c>
      <c r="EJ55" s="4">
        <f>Area_Weights_Data!$L$36*ED55+Area_Weights_Data!$M$36*EE55+Area_Weights_Data!$N$36*EF55</f>
        <v>5.3703703703703702</v>
      </c>
      <c r="EK55">
        <v>9.75</v>
      </c>
      <c r="EL55">
        <v>9.5</v>
      </c>
      <c r="EM55" s="33"/>
      <c r="EN55" s="34"/>
      <c r="EO55" s="5">
        <v>7</v>
      </c>
      <c r="EP55" s="5">
        <v>8.5</v>
      </c>
      <c r="EQ55" s="5">
        <v>9</v>
      </c>
      <c r="ER55" s="33"/>
      <c r="ES55" s="34"/>
      <c r="ET55" s="4">
        <f>Area_Weights_Data!L$41*EO55+Area_Weights_Data!M$41*EP55+Area_Weights_Data!N$41*EQ55</f>
        <v>7.4148936170212769</v>
      </c>
      <c r="EU55" s="4">
        <f>Area_Weights_Data!L$42*EO55+Area_Weights_Data!M$42*EP55+Area_Weights_Data!N$42*EQ55</f>
        <v>8.6378205128205146</v>
      </c>
    </row>
    <row r="56" spans="1:151" x14ac:dyDescent="0.25">
      <c r="A56" s="1">
        <v>1981</v>
      </c>
      <c r="B56" s="1">
        <v>3</v>
      </c>
      <c r="C56" s="5">
        <v>105</v>
      </c>
      <c r="D56" s="5">
        <v>130</v>
      </c>
      <c r="E56" s="5">
        <v>140</v>
      </c>
      <c r="F56" s="33"/>
      <c r="G56" s="33"/>
      <c r="H56" s="4">
        <f>Area_Weights_Data!C$5*C56+Area_Weights_Data!D$5*D56+Area_Weights_Data!E$5*E56</f>
        <v>117.42388036691594</v>
      </c>
      <c r="I56" s="4">
        <f>Area_Weights_Data!C$6*C56+Area_Weights_Data!D$6*D56+Area_Weights_Data!E$6*E56</f>
        <v>135.48817719245733</v>
      </c>
      <c r="J56" s="5">
        <v>165</v>
      </c>
      <c r="K56" s="5"/>
      <c r="L56" s="5"/>
      <c r="M56" s="33"/>
      <c r="N56" s="33"/>
      <c r="O56" s="4"/>
      <c r="P56" s="4"/>
      <c r="Q56" s="5">
        <v>130</v>
      </c>
      <c r="R56" s="5">
        <v>126</v>
      </c>
      <c r="S56" s="5">
        <v>125</v>
      </c>
      <c r="T56" s="33"/>
      <c r="U56" s="33"/>
      <c r="V56" s="4">
        <f t="shared" si="8"/>
        <v>130</v>
      </c>
      <c r="W56" s="4">
        <f>Area_Weights_Data!C$12*Q56+Area_Weights_Data!E$12*S56</f>
        <v>125.54978175015589</v>
      </c>
      <c r="X56" s="5">
        <v>115</v>
      </c>
      <c r="Y56" s="5">
        <v>140</v>
      </c>
      <c r="Z56" s="5">
        <v>150</v>
      </c>
      <c r="AA56" s="33"/>
      <c r="AB56" s="33"/>
      <c r="AC56" s="4">
        <f>Area_Weights_Data!C$14*X56+Area_Weights_Data!D$14*Y56+Area_Weights_Data!E$14*Z56</f>
        <v>120.92950886212959</v>
      </c>
      <c r="AD56" s="4">
        <f>Area_Weights_Data!C$15*X56+Area_Weights_Data!D$15*Y56+Area_Weights_Data!E$15*Z56</f>
        <v>144.47173281129494</v>
      </c>
      <c r="AE56" s="5">
        <v>163</v>
      </c>
      <c r="AF56" s="5"/>
      <c r="AG56" s="5">
        <v>146</v>
      </c>
      <c r="AH56" s="33"/>
      <c r="AI56" s="33"/>
      <c r="AJ56" s="4">
        <f t="shared" si="9"/>
        <v>163</v>
      </c>
      <c r="AK56" s="4">
        <f t="shared" si="10"/>
        <v>146</v>
      </c>
      <c r="AL56" s="5"/>
      <c r="AM56" s="5">
        <v>135</v>
      </c>
      <c r="AN56" s="5">
        <v>150</v>
      </c>
      <c r="AO56" s="33"/>
      <c r="AP56" s="33"/>
      <c r="AQ56" s="4">
        <f>Area_Weights_Data!D$23*AM56+Area_Weights_Data!E$23*AN56</f>
        <v>142.69477799497346</v>
      </c>
      <c r="AR56" s="4">
        <f t="shared" si="11"/>
        <v>150</v>
      </c>
      <c r="AS56" s="5">
        <v>90</v>
      </c>
      <c r="AT56" s="5">
        <v>140</v>
      </c>
      <c r="AU56" s="5">
        <v>170</v>
      </c>
      <c r="AV56" s="33"/>
      <c r="AW56" s="33"/>
      <c r="AX56" s="4">
        <f>Area_Weights_Data!$C$26*AS56+Area_Weights_Data!$D$26*AT56+Area_Weights_Data!$E$26*AU56</f>
        <v>104.70229007633586</v>
      </c>
      <c r="AY56" s="4">
        <f>Area_Weights_Data!C$27*AS56+Area_Weights_Data!D$27*AT56+Area_Weights_Data!E$27*AU56</f>
        <v>155.94827125527712</v>
      </c>
      <c r="AZ56" s="5">
        <v>95</v>
      </c>
      <c r="BA56" s="5">
        <v>133</v>
      </c>
      <c r="BB56" s="5">
        <v>140</v>
      </c>
      <c r="BC56" s="33"/>
      <c r="BD56" s="33"/>
      <c r="BE56" s="4">
        <f t="shared" si="12"/>
        <v>95</v>
      </c>
      <c r="BF56" s="4">
        <f>Area_Weights_Data!C$33*AZ56+Area_Weights_Data!D$33*BA56+Area_Weights_Data!E$33*BB56</f>
        <v>136.76208</v>
      </c>
      <c r="BG56" s="5">
        <v>65</v>
      </c>
      <c r="BH56" s="5">
        <v>65</v>
      </c>
      <c r="BI56" s="5">
        <v>54</v>
      </c>
      <c r="BJ56" s="33"/>
      <c r="BK56" s="33"/>
      <c r="BL56" s="4">
        <f>Area_Weights_Data!$C$35*BG56+Area_Weights_Data!$D$35*BH56+Area_Weights_Data!$E$35*BI56</f>
        <v>65</v>
      </c>
      <c r="BM56" s="4">
        <f>Area_Weights_Data!$C$36*BG56+Area_Weights_Data!$D$36*BH56+Area_Weights_Data!$E$36*BI56</f>
        <v>61.152263374485599</v>
      </c>
      <c r="BN56">
        <v>166</v>
      </c>
      <c r="BO56">
        <v>170</v>
      </c>
      <c r="BP56" s="33"/>
      <c r="BQ56" s="33"/>
      <c r="BR56" s="5">
        <v>60</v>
      </c>
      <c r="BS56" s="5">
        <v>84</v>
      </c>
      <c r="BT56" s="5">
        <v>77</v>
      </c>
      <c r="BU56" s="33"/>
      <c r="BV56" s="33"/>
      <c r="BW56" s="4">
        <f>BR56*Area_Weights_Data!C$41+BS56*Area_Weights_Data!D$41+BT56*Area_Weights_Data!E$41</f>
        <v>62.080000000000005</v>
      </c>
      <c r="BX56" s="4">
        <f>BR56*Area_Weights_Data!C$42+BS56*Area_Weights_Data!D$42+BT56*Area_Weights_Data!E$42</f>
        <v>79.274535809018559</v>
      </c>
      <c r="BY56"/>
      <c r="BZ56" s="5">
        <v>12</v>
      </c>
      <c r="CA56" s="5">
        <v>15</v>
      </c>
      <c r="CB56" s="5">
        <v>20</v>
      </c>
      <c r="CC56" s="33"/>
      <c r="CD56" s="33"/>
      <c r="CE56" s="4">
        <f>Area_Weights_Data!L$5*BZ56+Area_Weights_Data!M$5*CA56+Area_Weights_Data!N$5*CB56</f>
        <v>13.454624027657736</v>
      </c>
      <c r="CF56" s="4">
        <f>Area_Weights_Data!L$6*BZ56+Area_Weights_Data!M$6*CA56+Area_Weights_Data!N$6*CB56</f>
        <v>17.617230098146131</v>
      </c>
      <c r="CG56" s="5">
        <v>11.5</v>
      </c>
      <c r="CH56" s="5"/>
      <c r="CI56" s="5"/>
      <c r="CJ56" s="33"/>
      <c r="CK56" s="33"/>
      <c r="CL56" s="4"/>
      <c r="CM56" s="4"/>
      <c r="CN56" s="5">
        <v>26</v>
      </c>
      <c r="CO56" s="5">
        <v>18</v>
      </c>
      <c r="CP56" s="5">
        <v>21</v>
      </c>
      <c r="CQ56" s="33"/>
      <c r="CR56" s="33"/>
      <c r="CS56" s="4">
        <f>Area_Weights_Data!L$11*CN56+Area_Weights_Data!N$11*CP56</f>
        <v>26</v>
      </c>
      <c r="CT56" s="4">
        <f>Area_Weights_Data!L$12*CN56+Area_Weights_Data!N$12*CP56</f>
        <v>22.401933701657462</v>
      </c>
      <c r="CU56" s="5">
        <v>11.5</v>
      </c>
      <c r="CV56" s="5">
        <v>18</v>
      </c>
      <c r="CW56" s="5">
        <v>25</v>
      </c>
      <c r="CX56" s="33"/>
      <c r="CY56" s="33"/>
      <c r="CZ56" s="4">
        <f>Area_Weights_Data!L$14*CU56+Area_Weights_Data!M$14*CV56+Area_Weights_Data!N$14*CW56</f>
        <v>13.045602605863191</v>
      </c>
      <c r="DA56" s="4">
        <f>Area_Weights_Data!L$15*CU56+Area_Weights_Data!M$15*CV56+Area_Weights_Data!N$15*CW56</f>
        <v>21.340640809443499</v>
      </c>
      <c r="DB56" s="5">
        <v>11</v>
      </c>
      <c r="DC56" s="5"/>
      <c r="DD56" s="5">
        <v>9</v>
      </c>
      <c r="DE56" s="33"/>
      <c r="DF56" s="33"/>
      <c r="DG56" s="4">
        <f t="shared" si="13"/>
        <v>11</v>
      </c>
      <c r="DH56" s="4">
        <f t="shared" si="14"/>
        <v>9</v>
      </c>
      <c r="DI56" s="5"/>
      <c r="DJ56" s="5">
        <v>9.5</v>
      </c>
      <c r="DK56" s="5">
        <v>12</v>
      </c>
      <c r="DL56" s="33"/>
      <c r="DM56" s="33"/>
      <c r="DN56" s="4">
        <f>Area_Weights_Data!M$23*DJ56+Area_Weights_Data!N$23*DK56</f>
        <v>10.235294117647056</v>
      </c>
      <c r="DO56" s="4">
        <f t="shared" si="15"/>
        <v>12</v>
      </c>
      <c r="DP56" s="5">
        <v>6</v>
      </c>
      <c r="DQ56" s="5">
        <v>7</v>
      </c>
      <c r="DR56" s="5">
        <v>9.5</v>
      </c>
      <c r="DS56" s="33"/>
      <c r="DT56" s="33"/>
      <c r="DU56" s="4">
        <f>Area_Weights_Data!L$26*DP56+Area_Weights_Data!M$26*DQ56+Area_Weights_Data!N$26*DR56</f>
        <v>6.4959349593495928</v>
      </c>
      <c r="DV56" s="4">
        <f>Area_Weights_Data!L$27*DP56+Area_Weights_Data!M$27*DQ56+Area_Weights_Data!N$27*DR56</f>
        <v>8.7924528301886813</v>
      </c>
      <c r="DW56" s="5">
        <v>11.5</v>
      </c>
      <c r="DX56" s="5">
        <v>11</v>
      </c>
      <c r="DY56" s="5">
        <v>16</v>
      </c>
      <c r="DZ56" s="33"/>
      <c r="EA56" s="33"/>
      <c r="EB56" s="4">
        <f>Area_Weights_Data!L$32*DW56+Area_Weights_Data!M$32*DX56+Area_Weights_Data!N$32*DY56</f>
        <v>11.45</v>
      </c>
      <c r="EC56" s="4">
        <f>Area_Weights_Data!L$33*DW56+Area_Weights_Data!M$33*DX56+Area_Weights_Data!N$33*DY56</f>
        <v>12.724489795918366</v>
      </c>
      <c r="ED56" s="5">
        <v>6</v>
      </c>
      <c r="EE56" s="5">
        <v>5.5</v>
      </c>
      <c r="EF56" s="5">
        <v>5.25</v>
      </c>
      <c r="EG56" s="33"/>
      <c r="EH56" s="33"/>
      <c r="EI56" s="4">
        <f>Area_Weights_Data!$L$35*ED56+Area_Weights_Data!$M$35*EE56+Area_Weights_Data!$N$35*EF56</f>
        <v>5.9642857142857144</v>
      </c>
      <c r="EJ56" s="4">
        <f>Area_Weights_Data!$L$36*ED56+Area_Weights_Data!$M$36*EE56+Area_Weights_Data!$N$36*EF56</f>
        <v>5.3703703703703702</v>
      </c>
      <c r="EK56">
        <v>10.5</v>
      </c>
      <c r="EL56">
        <v>10</v>
      </c>
      <c r="EM56" s="33"/>
      <c r="EN56" s="34"/>
      <c r="EO56" s="5">
        <v>7</v>
      </c>
      <c r="EP56" s="5">
        <v>8.5</v>
      </c>
      <c r="EQ56" s="5">
        <v>9</v>
      </c>
      <c r="ER56" s="33"/>
      <c r="ES56" s="34"/>
      <c r="ET56" s="4">
        <f>Area_Weights_Data!L$41*EO56+Area_Weights_Data!M$41*EP56+Area_Weights_Data!N$41*EQ56</f>
        <v>7.4148936170212769</v>
      </c>
      <c r="EU56" s="4">
        <f>Area_Weights_Data!L$42*EO56+Area_Weights_Data!M$42*EP56+Area_Weights_Data!N$42*EQ56</f>
        <v>8.6378205128205146</v>
      </c>
    </row>
    <row r="57" spans="1:151" x14ac:dyDescent="0.25">
      <c r="A57" s="1">
        <v>1981</v>
      </c>
      <c r="B57" s="1">
        <v>4</v>
      </c>
      <c r="C57" s="5">
        <v>115</v>
      </c>
      <c r="D57" s="5">
        <v>150</v>
      </c>
      <c r="E57" s="5">
        <v>149</v>
      </c>
      <c r="F57" s="33"/>
      <c r="G57" s="33"/>
      <c r="H57" s="4">
        <f>Area_Weights_Data!C$5*C57+Area_Weights_Data!D$5*D57+Area_Weights_Data!E$5*E57</f>
        <v>132.39343251368228</v>
      </c>
      <c r="I57" s="4">
        <f>Area_Weights_Data!C$6*C57+Area_Weights_Data!D$6*D57+Area_Weights_Data!E$6*E57</f>
        <v>149.45118228075427</v>
      </c>
      <c r="J57" s="5">
        <v>166</v>
      </c>
      <c r="K57" s="5"/>
      <c r="L57" s="5"/>
      <c r="M57" s="33"/>
      <c r="N57" s="33"/>
      <c r="O57" s="4"/>
      <c r="P57" s="4"/>
      <c r="Q57" s="5">
        <v>152</v>
      </c>
      <c r="R57" s="5">
        <v>131</v>
      </c>
      <c r="S57" s="5">
        <v>139</v>
      </c>
      <c r="T57" s="33"/>
      <c r="U57" s="33"/>
      <c r="V57" s="4">
        <f t="shared" si="8"/>
        <v>152</v>
      </c>
      <c r="W57" s="4">
        <f>Area_Weights_Data!C$12*Q57+Area_Weights_Data!E$12*S57</f>
        <v>140.42943255040532</v>
      </c>
      <c r="X57" s="5">
        <v>122</v>
      </c>
      <c r="Y57" s="5">
        <v>153</v>
      </c>
      <c r="Z57" s="5">
        <v>159</v>
      </c>
      <c r="AA57" s="33"/>
      <c r="AB57" s="33"/>
      <c r="AC57" s="4">
        <f>Area_Weights_Data!C$14*X57+Area_Weights_Data!D$14*Y57+Area_Weights_Data!E$14*Z57</f>
        <v>129.35259098904072</v>
      </c>
      <c r="AD57" s="4">
        <f>Area_Weights_Data!C$15*X57+Area_Weights_Data!D$15*Y57+Area_Weights_Data!E$15*Z57</f>
        <v>155.68303968677694</v>
      </c>
      <c r="AE57" s="5">
        <v>163</v>
      </c>
      <c r="AF57" s="5"/>
      <c r="AG57" s="5">
        <v>155</v>
      </c>
      <c r="AH57" s="33"/>
      <c r="AI57" s="33"/>
      <c r="AJ57" s="4">
        <f t="shared" si="9"/>
        <v>163</v>
      </c>
      <c r="AK57" s="4">
        <f t="shared" si="10"/>
        <v>155</v>
      </c>
      <c r="AL57" s="5"/>
      <c r="AM57" s="5">
        <v>138</v>
      </c>
      <c r="AN57" s="5">
        <v>153</v>
      </c>
      <c r="AO57" s="33"/>
      <c r="AP57" s="33"/>
      <c r="AQ57" s="4">
        <f>Area_Weights_Data!D$23*AM57+Area_Weights_Data!E$23*AN57</f>
        <v>145.690589220888</v>
      </c>
      <c r="AR57" s="4">
        <f t="shared" si="11"/>
        <v>153</v>
      </c>
      <c r="AS57" s="5">
        <v>100</v>
      </c>
      <c r="AT57" s="5">
        <v>144</v>
      </c>
      <c r="AU57" s="5">
        <v>165</v>
      </c>
      <c r="AV57" s="33"/>
      <c r="AW57" s="33"/>
      <c r="AX57" s="4">
        <f>Area_Weights_Data!$C$26*AS57+Area_Weights_Data!$D$26*AT57+Area_Weights_Data!$E$26*AU57</f>
        <v>112.93801526717556</v>
      </c>
      <c r="AY57" s="4">
        <f>Area_Weights_Data!C$27*AS57+Area_Weights_Data!D$27*AT57+Area_Weights_Data!E$27*AU57</f>
        <v>155.16378987869402</v>
      </c>
      <c r="AZ57" s="5">
        <v>125</v>
      </c>
      <c r="BA57" s="5">
        <v>133</v>
      </c>
      <c r="BB57" s="5">
        <v>140</v>
      </c>
      <c r="BC57" s="33"/>
      <c r="BD57" s="33"/>
      <c r="BE57" s="4">
        <f t="shared" si="12"/>
        <v>125</v>
      </c>
      <c r="BF57" s="4">
        <f>Area_Weights_Data!C$33*AZ57+Area_Weights_Data!D$33*BA57+Area_Weights_Data!E$33*BB57</f>
        <v>136.76208</v>
      </c>
      <c r="BG57" s="5">
        <v>70</v>
      </c>
      <c r="BH57" s="5">
        <v>65</v>
      </c>
      <c r="BI57" s="5">
        <v>52</v>
      </c>
      <c r="BJ57" s="33"/>
      <c r="BK57" s="33"/>
      <c r="BL57" s="4">
        <f>Area_Weights_Data!$C$35*BG57+Area_Weights_Data!$D$35*BH57+Area_Weights_Data!$E$35*BI57</f>
        <v>69.491017964071858</v>
      </c>
      <c r="BM57" s="4">
        <f>Area_Weights_Data!$C$36*BG57+Area_Weights_Data!$D$36*BH57+Area_Weights_Data!$E$36*BI57</f>
        <v>60.452674897119351</v>
      </c>
      <c r="BN57">
        <v>175</v>
      </c>
      <c r="BO57">
        <v>183</v>
      </c>
      <c r="BP57" s="33"/>
      <c r="BQ57" s="33"/>
      <c r="BR57" s="5">
        <v>70</v>
      </c>
      <c r="BS57" s="5">
        <v>86</v>
      </c>
      <c r="BT57" s="5">
        <v>77</v>
      </c>
      <c r="BU57" s="33"/>
      <c r="BV57" s="33"/>
      <c r="BW57" s="4">
        <f>BR57*Area_Weights_Data!C$41+BS57*Area_Weights_Data!D$41+BT57*Area_Weights_Data!E$41</f>
        <v>71.386666666666684</v>
      </c>
      <c r="BX57" s="4">
        <f>BR57*Area_Weights_Data!C$42+BS57*Area_Weights_Data!D$42+BT57*Area_Weights_Data!E$42</f>
        <v>79.924403183023855</v>
      </c>
      <c r="BY57"/>
      <c r="BZ57" s="5">
        <v>12</v>
      </c>
      <c r="CA57" s="5">
        <v>15</v>
      </c>
      <c r="CB57" s="5">
        <v>20</v>
      </c>
      <c r="CC57" s="33"/>
      <c r="CD57" s="33"/>
      <c r="CE57" s="4">
        <f>Area_Weights_Data!L$5*BZ57+Area_Weights_Data!M$5*CA57+Area_Weights_Data!N$5*CB57</f>
        <v>13.454624027657736</v>
      </c>
      <c r="CF57" s="4">
        <f>Area_Weights_Data!L$6*BZ57+Area_Weights_Data!M$6*CA57+Area_Weights_Data!N$6*CB57</f>
        <v>17.617230098146131</v>
      </c>
      <c r="CG57" s="5">
        <v>11.5</v>
      </c>
      <c r="CH57" s="5"/>
      <c r="CI57" s="5"/>
      <c r="CJ57" s="33"/>
      <c r="CK57" s="33"/>
      <c r="CL57" s="4"/>
      <c r="CM57" s="4"/>
      <c r="CN57" s="5">
        <v>26</v>
      </c>
      <c r="CO57" s="5">
        <v>18</v>
      </c>
      <c r="CP57" s="5">
        <v>21</v>
      </c>
      <c r="CQ57" s="33"/>
      <c r="CR57" s="33"/>
      <c r="CS57" s="4">
        <f>Area_Weights_Data!L$11*CN57+Area_Weights_Data!N$11*CP57</f>
        <v>26</v>
      </c>
      <c r="CT57" s="4">
        <f>Area_Weights_Data!L$12*CN57+Area_Weights_Data!N$12*CP57</f>
        <v>22.401933701657462</v>
      </c>
      <c r="CU57" s="5">
        <v>11.5</v>
      </c>
      <c r="CV57" s="5">
        <v>18</v>
      </c>
      <c r="CW57" s="5">
        <v>25</v>
      </c>
      <c r="CX57" s="33"/>
      <c r="CY57" s="33"/>
      <c r="CZ57" s="4">
        <f>Area_Weights_Data!L$14*CU57+Area_Weights_Data!M$14*CV57+Area_Weights_Data!N$14*CW57</f>
        <v>13.045602605863191</v>
      </c>
      <c r="DA57" s="4">
        <f>Area_Weights_Data!L$15*CU57+Area_Weights_Data!M$15*CV57+Area_Weights_Data!N$15*CW57</f>
        <v>21.340640809443499</v>
      </c>
      <c r="DB57" s="5">
        <v>11</v>
      </c>
      <c r="DC57" s="5"/>
      <c r="DD57" s="5">
        <v>9</v>
      </c>
      <c r="DE57" s="33"/>
      <c r="DF57" s="33"/>
      <c r="DG57" s="4">
        <f t="shared" si="13"/>
        <v>11</v>
      </c>
      <c r="DH57" s="4">
        <f t="shared" si="14"/>
        <v>9</v>
      </c>
      <c r="DI57" s="5"/>
      <c r="DJ57" s="5">
        <v>9.5</v>
      </c>
      <c r="DK57" s="5">
        <v>12</v>
      </c>
      <c r="DL57" s="33"/>
      <c r="DM57" s="33"/>
      <c r="DN57" s="4">
        <f>Area_Weights_Data!M$23*DJ57+Area_Weights_Data!N$23*DK57</f>
        <v>10.235294117647056</v>
      </c>
      <c r="DO57" s="4">
        <f t="shared" si="15"/>
        <v>12</v>
      </c>
      <c r="DP57" s="5">
        <v>6</v>
      </c>
      <c r="DQ57" s="5">
        <v>8</v>
      </c>
      <c r="DR57" s="5">
        <v>9.5</v>
      </c>
      <c r="DS57" s="33"/>
      <c r="DT57" s="33"/>
      <c r="DU57" s="4">
        <f>Area_Weights_Data!L$26*DP57+Area_Weights_Data!M$26*DQ57+Area_Weights_Data!N$26*DR57</f>
        <v>6.9918699186991855</v>
      </c>
      <c r="DV57" s="4">
        <f>Area_Weights_Data!L$27*DP57+Area_Weights_Data!M$27*DQ57+Area_Weights_Data!N$27*DR57</f>
        <v>9.0754716981132084</v>
      </c>
      <c r="DW57" s="5">
        <v>11.5</v>
      </c>
      <c r="DX57" s="5">
        <v>10.75</v>
      </c>
      <c r="DY57" s="5">
        <v>16</v>
      </c>
      <c r="DZ57" s="33"/>
      <c r="EA57" s="33"/>
      <c r="EB57" s="4">
        <f>Area_Weights_Data!L$32*DW57+Area_Weights_Data!M$32*DX57+Area_Weights_Data!N$32*DY57</f>
        <v>11.424999999999999</v>
      </c>
      <c r="EC57" s="4">
        <f>Area_Weights_Data!L$33*DW57+Area_Weights_Data!M$33*DX57+Area_Weights_Data!N$33*DY57</f>
        <v>12.560714285714285</v>
      </c>
      <c r="ED57" s="5">
        <v>6</v>
      </c>
      <c r="EE57" s="5">
        <v>5.5</v>
      </c>
      <c r="EF57" s="5">
        <v>5.25</v>
      </c>
      <c r="EG57" s="33"/>
      <c r="EH57" s="33"/>
      <c r="EI57" s="4">
        <f>Area_Weights_Data!$L$35*ED57+Area_Weights_Data!$M$35*EE57+Area_Weights_Data!$N$35*EF57</f>
        <v>5.9642857142857144</v>
      </c>
      <c r="EJ57" s="4">
        <f>Area_Weights_Data!$L$36*ED57+Area_Weights_Data!$M$36*EE57+Area_Weights_Data!$N$36*EF57</f>
        <v>5.3703703703703702</v>
      </c>
      <c r="EK57">
        <v>10.5</v>
      </c>
      <c r="EL57">
        <v>10</v>
      </c>
      <c r="EM57" s="33"/>
      <c r="EN57" s="34"/>
      <c r="EO57" s="5">
        <v>7</v>
      </c>
      <c r="EP57" s="5">
        <v>8.5</v>
      </c>
      <c r="EQ57" s="5">
        <v>9</v>
      </c>
      <c r="ER57" s="33"/>
      <c r="ES57" s="34"/>
      <c r="ET57" s="4">
        <f>Area_Weights_Data!L$41*EO57+Area_Weights_Data!M$41*EP57+Area_Weights_Data!N$41*EQ57</f>
        <v>7.4148936170212769</v>
      </c>
      <c r="EU57" s="4">
        <f>Area_Weights_Data!L$42*EO57+Area_Weights_Data!M$42*EP57+Area_Weights_Data!N$42*EQ57</f>
        <v>8.6378205128205146</v>
      </c>
    </row>
    <row r="58" spans="1:151" x14ac:dyDescent="0.25">
      <c r="A58" s="1">
        <v>1981</v>
      </c>
      <c r="B58" s="1">
        <v>5</v>
      </c>
      <c r="C58" s="5">
        <v>117</v>
      </c>
      <c r="D58" s="5">
        <v>153</v>
      </c>
      <c r="E58" s="5">
        <v>161</v>
      </c>
      <c r="F58" s="33"/>
      <c r="G58" s="33"/>
      <c r="H58" s="4">
        <f>Area_Weights_Data!C$5*C58+Area_Weights_Data!D$5*D58+Area_Weights_Data!E$5*E58</f>
        <v>134.89038772835892</v>
      </c>
      <c r="I58" s="4">
        <f>Area_Weights_Data!C$6*C58+Area_Weights_Data!D$6*D58+Area_Weights_Data!E$6*E58</f>
        <v>157.39054175396586</v>
      </c>
      <c r="J58" s="5">
        <v>190</v>
      </c>
      <c r="K58" s="5"/>
      <c r="L58" s="5"/>
      <c r="M58" s="33"/>
      <c r="N58" s="33"/>
      <c r="O58" s="4"/>
      <c r="P58" s="4"/>
      <c r="Q58" s="5">
        <v>161</v>
      </c>
      <c r="R58" s="5">
        <v>133</v>
      </c>
      <c r="S58" s="5">
        <v>135</v>
      </c>
      <c r="T58" s="33"/>
      <c r="U58" s="33"/>
      <c r="V58" s="4">
        <f t="shared" si="8"/>
        <v>161</v>
      </c>
      <c r="W58" s="4">
        <f>Area_Weights_Data!C$12*Q58+Area_Weights_Data!E$12*S58</f>
        <v>137.85886510081065</v>
      </c>
      <c r="X58" s="5">
        <v>120</v>
      </c>
      <c r="Y58" s="5">
        <v>167</v>
      </c>
      <c r="Z58" s="5">
        <v>163</v>
      </c>
      <c r="AA58" s="33"/>
      <c r="AB58" s="33"/>
      <c r="AC58" s="4">
        <f>Area_Weights_Data!C$14*X58+Area_Weights_Data!D$14*Y58+Area_Weights_Data!E$14*Z58</f>
        <v>131.14747666080365</v>
      </c>
      <c r="AD58" s="4">
        <f>Area_Weights_Data!C$15*X58+Area_Weights_Data!D$15*Y58+Area_Weights_Data!E$15*Z58</f>
        <v>165.21130687548191</v>
      </c>
      <c r="AE58" s="5">
        <v>200</v>
      </c>
      <c r="AF58" s="5"/>
      <c r="AG58" s="5">
        <v>180</v>
      </c>
      <c r="AH58" s="33"/>
      <c r="AI58" s="33"/>
      <c r="AJ58" s="4">
        <f t="shared" si="9"/>
        <v>200</v>
      </c>
      <c r="AK58" s="4">
        <f t="shared" si="10"/>
        <v>180</v>
      </c>
      <c r="AL58" s="5"/>
      <c r="AM58" s="5">
        <v>155</v>
      </c>
      <c r="AN58" s="5">
        <v>195</v>
      </c>
      <c r="AO58" s="33"/>
      <c r="AP58" s="33"/>
      <c r="AQ58" s="4">
        <f>Area_Weights_Data!D$23*AM58+Area_Weights_Data!E$23*AN58</f>
        <v>175.80564088243506</v>
      </c>
      <c r="AR58" s="4">
        <f t="shared" si="11"/>
        <v>195</v>
      </c>
      <c r="AS58" s="5">
        <v>90</v>
      </c>
      <c r="AT58" s="5">
        <v>125</v>
      </c>
      <c r="AU58" s="5">
        <v>185</v>
      </c>
      <c r="AV58" s="33"/>
      <c r="AW58" s="33"/>
      <c r="AX58" s="4">
        <f>Area_Weights_Data!$C$26*AS58+Area_Weights_Data!$D$26*AT58+Area_Weights_Data!$E$26*AU58</f>
        <v>100.2916030534351</v>
      </c>
      <c r="AY58" s="4">
        <f>Area_Weights_Data!C$27*AS58+Area_Weights_Data!D$27*AT58+Area_Weights_Data!E$27*AU58</f>
        <v>156.89654251055421</v>
      </c>
      <c r="AZ58" s="5">
        <v>121</v>
      </c>
      <c r="BA58" s="5">
        <v>136</v>
      </c>
      <c r="BB58" s="5">
        <v>166</v>
      </c>
      <c r="BC58" s="33"/>
      <c r="BD58" s="33"/>
      <c r="BE58" s="4">
        <f t="shared" si="12"/>
        <v>121</v>
      </c>
      <c r="BF58" s="4">
        <f>Area_Weights_Data!C$33*AZ58+Area_Weights_Data!D$33*BA58+Area_Weights_Data!E$33*BB58</f>
        <v>152.1232</v>
      </c>
      <c r="BG58" s="5">
        <v>70</v>
      </c>
      <c r="BH58" s="5">
        <v>65</v>
      </c>
      <c r="BI58" s="5">
        <v>60</v>
      </c>
      <c r="BJ58" s="33"/>
      <c r="BK58" s="33"/>
      <c r="BL58" s="4">
        <f>Area_Weights_Data!$C$35*BG58+Area_Weights_Data!$D$35*BH58+Area_Weights_Data!$E$35*BI58</f>
        <v>69.491017964071858</v>
      </c>
      <c r="BM58" s="4">
        <f>Area_Weights_Data!$C$36*BG58+Area_Weights_Data!$D$36*BH58+Area_Weights_Data!$E$36*BI58</f>
        <v>63.251028806584372</v>
      </c>
      <c r="BN58">
        <v>212</v>
      </c>
      <c r="BO58">
        <v>200</v>
      </c>
      <c r="BP58" s="33"/>
      <c r="BQ58" s="33"/>
      <c r="BR58" s="5">
        <v>67</v>
      </c>
      <c r="BS58" s="5">
        <v>90</v>
      </c>
      <c r="BT58" s="5">
        <v>75</v>
      </c>
      <c r="BU58" s="33"/>
      <c r="BV58" s="33"/>
      <c r="BW58" s="4">
        <f>BR58*Area_Weights_Data!C$41+BS58*Area_Weights_Data!D$41+BT58*Area_Weights_Data!E$41</f>
        <v>68.993333333333339</v>
      </c>
      <c r="BX58" s="4">
        <f>BR58*Area_Weights_Data!C$42+BS58*Area_Weights_Data!D$42+BT58*Area_Weights_Data!E$42</f>
        <v>79.874005305039773</v>
      </c>
      <c r="BY58"/>
      <c r="BZ58" s="5">
        <v>12</v>
      </c>
      <c r="CA58" s="5">
        <v>15</v>
      </c>
      <c r="CB58" s="5">
        <v>20</v>
      </c>
      <c r="CC58" s="33"/>
      <c r="CD58" s="33"/>
      <c r="CE58" s="4">
        <f>Area_Weights_Data!L$5*BZ58+Area_Weights_Data!M$5*CA58+Area_Weights_Data!N$5*CB58</f>
        <v>13.454624027657736</v>
      </c>
      <c r="CF58" s="4">
        <f>Area_Weights_Data!L$6*BZ58+Area_Weights_Data!M$6*CA58+Area_Weights_Data!N$6*CB58</f>
        <v>17.617230098146131</v>
      </c>
      <c r="CG58" s="5">
        <v>11.5</v>
      </c>
      <c r="CH58" s="5"/>
      <c r="CI58" s="5"/>
      <c r="CJ58" s="33"/>
      <c r="CK58" s="33"/>
      <c r="CL58" s="4"/>
      <c r="CM58" s="4"/>
      <c r="CN58" s="5">
        <v>28</v>
      </c>
      <c r="CO58" s="5">
        <v>18</v>
      </c>
      <c r="CP58" s="5">
        <v>21</v>
      </c>
      <c r="CQ58" s="33"/>
      <c r="CR58" s="33"/>
      <c r="CS58" s="4">
        <f>Area_Weights_Data!L$11*CN58+Area_Weights_Data!N$11*CP58</f>
        <v>28</v>
      </c>
      <c r="CT58" s="4">
        <f>Area_Weights_Data!L$12*CN58+Area_Weights_Data!N$12*CP58</f>
        <v>22.962707182320447</v>
      </c>
      <c r="CU58" s="5">
        <v>11.5</v>
      </c>
      <c r="CV58" s="5">
        <v>18</v>
      </c>
      <c r="CW58" s="5">
        <v>27</v>
      </c>
      <c r="CX58" s="33"/>
      <c r="CY58" s="33"/>
      <c r="CZ58" s="4">
        <f>Area_Weights_Data!L$14*CU58+Area_Weights_Data!M$14*CV58+Area_Weights_Data!N$14*CW58</f>
        <v>13.045602605863191</v>
      </c>
      <c r="DA58" s="4">
        <f>Area_Weights_Data!L$15*CU58+Area_Weights_Data!M$15*CV58+Area_Weights_Data!N$15*CW58</f>
        <v>22.295109612141644</v>
      </c>
      <c r="DB58" s="5">
        <v>11</v>
      </c>
      <c r="DC58" s="5"/>
      <c r="DD58" s="5">
        <v>9</v>
      </c>
      <c r="DE58" s="33"/>
      <c r="DF58" s="33"/>
      <c r="DG58" s="4">
        <f t="shared" si="13"/>
        <v>11</v>
      </c>
      <c r="DH58" s="4">
        <f t="shared" si="14"/>
        <v>9</v>
      </c>
      <c r="DI58" s="5"/>
      <c r="DJ58" s="5">
        <v>9.5</v>
      </c>
      <c r="DK58" s="5">
        <v>12</v>
      </c>
      <c r="DL58" s="33"/>
      <c r="DM58" s="33"/>
      <c r="DN58" s="4">
        <f>Area_Weights_Data!M$23*DJ58+Area_Weights_Data!N$23*DK58</f>
        <v>10.235294117647056</v>
      </c>
      <c r="DO58" s="4">
        <f t="shared" si="15"/>
        <v>12</v>
      </c>
      <c r="DP58" s="5">
        <v>6</v>
      </c>
      <c r="DQ58" s="5">
        <v>8</v>
      </c>
      <c r="DR58" s="5">
        <v>9.5</v>
      </c>
      <c r="DS58" s="33"/>
      <c r="DT58" s="33"/>
      <c r="DU58" s="4">
        <f>Area_Weights_Data!L$26*DP58+Area_Weights_Data!M$26*DQ58+Area_Weights_Data!N$26*DR58</f>
        <v>6.9918699186991855</v>
      </c>
      <c r="DV58" s="4">
        <f>Area_Weights_Data!L$27*DP58+Area_Weights_Data!M$27*DQ58+Area_Weights_Data!N$27*DR58</f>
        <v>9.0754716981132084</v>
      </c>
      <c r="DW58" s="5">
        <v>11.5</v>
      </c>
      <c r="DX58" s="5">
        <v>12</v>
      </c>
      <c r="DY58" s="5">
        <v>17</v>
      </c>
      <c r="DZ58" s="33"/>
      <c r="EA58" s="33"/>
      <c r="EB58" s="4">
        <f>Area_Weights_Data!L$32*DW58+Area_Weights_Data!M$32*DX58+Area_Weights_Data!N$32*DY58</f>
        <v>11.55</v>
      </c>
      <c r="EC58" s="4">
        <f>Area_Weights_Data!L$33*DW58+Area_Weights_Data!M$33*DX58+Area_Weights_Data!N$33*DY58</f>
        <v>13.724489795918366</v>
      </c>
      <c r="ED58" s="5">
        <v>6</v>
      </c>
      <c r="EE58" s="5">
        <v>5.5</v>
      </c>
      <c r="EF58" s="5">
        <v>5.25</v>
      </c>
      <c r="EG58" s="33"/>
      <c r="EH58" s="33"/>
      <c r="EI58" s="4">
        <f>Area_Weights_Data!$L$35*ED58+Area_Weights_Data!$M$35*EE58+Area_Weights_Data!$N$35*EF58</f>
        <v>5.9642857142857144</v>
      </c>
      <c r="EJ58" s="4">
        <f>Area_Weights_Data!$L$36*ED58+Area_Weights_Data!$M$36*EE58+Area_Weights_Data!$N$36*EF58</f>
        <v>5.3703703703703702</v>
      </c>
      <c r="EK58">
        <v>11</v>
      </c>
      <c r="EL58">
        <v>10</v>
      </c>
      <c r="EM58" s="33"/>
      <c r="EN58" s="34"/>
      <c r="EO58" s="5">
        <v>7</v>
      </c>
      <c r="EP58" s="5">
        <v>8.5</v>
      </c>
      <c r="EQ58" s="5">
        <v>9</v>
      </c>
      <c r="ER58" s="33"/>
      <c r="ES58" s="34"/>
      <c r="ET58" s="4">
        <f>Area_Weights_Data!L$41*EO58+Area_Weights_Data!M$41*EP58+Area_Weights_Data!N$41*EQ58</f>
        <v>7.4148936170212769</v>
      </c>
      <c r="EU58" s="4">
        <f>Area_Weights_Data!L$42*EO58+Area_Weights_Data!M$42*EP58+Area_Weights_Data!N$42*EQ58</f>
        <v>8.6378205128205146</v>
      </c>
    </row>
    <row r="59" spans="1:151" x14ac:dyDescent="0.25">
      <c r="A59" s="1">
        <v>1981</v>
      </c>
      <c r="B59" s="1">
        <v>6</v>
      </c>
      <c r="C59" s="5">
        <v>115</v>
      </c>
      <c r="D59" s="5">
        <v>161</v>
      </c>
      <c r="E59" s="5">
        <v>179</v>
      </c>
      <c r="F59" s="33"/>
      <c r="G59" s="33"/>
      <c r="H59" s="4">
        <f>Area_Weights_Data!C$5*C59+Area_Weights_Data!D$5*D59+Area_Weights_Data!E$5*E59</f>
        <v>137.85993987512529</v>
      </c>
      <c r="I59" s="4">
        <f>Area_Weights_Data!C$6*C59+Area_Weights_Data!D$6*D59+Area_Weights_Data!E$6*E59</f>
        <v>170.87871894642319</v>
      </c>
      <c r="J59" s="5">
        <v>215</v>
      </c>
      <c r="K59" s="5"/>
      <c r="L59" s="5"/>
      <c r="M59" s="33"/>
      <c r="N59" s="33"/>
      <c r="O59" s="4"/>
      <c r="P59" s="4"/>
      <c r="Q59" s="5">
        <v>161</v>
      </c>
      <c r="R59" s="5">
        <v>130</v>
      </c>
      <c r="S59" s="5">
        <v>144</v>
      </c>
      <c r="T59" s="33"/>
      <c r="U59" s="33"/>
      <c r="V59" s="4">
        <f t="shared" si="8"/>
        <v>161</v>
      </c>
      <c r="W59" s="4">
        <f>Area_Weights_Data!C$12*Q59+Area_Weights_Data!E$12*S59</f>
        <v>145.86925795053003</v>
      </c>
      <c r="X59" s="5">
        <v>100</v>
      </c>
      <c r="Y59" s="5">
        <v>167</v>
      </c>
      <c r="Z59" s="5">
        <v>163</v>
      </c>
      <c r="AA59" s="33"/>
      <c r="AB59" s="33"/>
      <c r="AC59" s="4">
        <f>Area_Weights_Data!C$14*X59+Area_Weights_Data!D$14*Y59+Area_Weights_Data!E$14*Z59</f>
        <v>115.89108375050736</v>
      </c>
      <c r="AD59" s="4">
        <f>Area_Weights_Data!C$15*X59+Area_Weights_Data!D$15*Y59+Area_Weights_Data!E$15*Z59</f>
        <v>165.21130687548191</v>
      </c>
      <c r="AE59" s="5">
        <v>185</v>
      </c>
      <c r="AF59" s="5"/>
      <c r="AG59" s="5">
        <v>195</v>
      </c>
      <c r="AH59" s="33"/>
      <c r="AI59" s="33"/>
      <c r="AJ59" s="4">
        <f t="shared" si="9"/>
        <v>185</v>
      </c>
      <c r="AK59" s="4">
        <f t="shared" si="10"/>
        <v>195</v>
      </c>
      <c r="AL59" s="5"/>
      <c r="AM59" s="5">
        <v>157</v>
      </c>
      <c r="AN59" s="5">
        <v>200</v>
      </c>
      <c r="AO59" s="33"/>
      <c r="AP59" s="33"/>
      <c r="AQ59" s="4">
        <f>Area_Weights_Data!D$23*AM59+Area_Weights_Data!E$23*AN59</f>
        <v>179.37950293214183</v>
      </c>
      <c r="AR59" s="4">
        <f t="shared" si="11"/>
        <v>200</v>
      </c>
      <c r="AS59" s="5">
        <v>90</v>
      </c>
      <c r="AT59" s="5">
        <v>130</v>
      </c>
      <c r="AU59" s="5">
        <v>192</v>
      </c>
      <c r="AV59" s="33"/>
      <c r="AW59" s="33"/>
      <c r="AX59" s="4">
        <f>Area_Weights_Data!$C$26*AS59+Area_Weights_Data!$D$26*AT59+Area_Weights_Data!$E$26*AU59</f>
        <v>101.76183206106869</v>
      </c>
      <c r="AY59" s="4">
        <f>Area_Weights_Data!C$27*AS59+Area_Weights_Data!D$27*AT59+Area_Weights_Data!E$27*AU59</f>
        <v>162.95976059423936</v>
      </c>
      <c r="AZ59" s="5">
        <v>118</v>
      </c>
      <c r="BA59" s="5">
        <v>143</v>
      </c>
      <c r="BB59" s="5">
        <v>180</v>
      </c>
      <c r="BC59" s="33"/>
      <c r="BD59" s="33"/>
      <c r="BE59" s="4">
        <f t="shared" si="12"/>
        <v>118</v>
      </c>
      <c r="BF59" s="4">
        <f>Area_Weights_Data!C$33*AZ59+Area_Weights_Data!D$33*BA59+Area_Weights_Data!E$33*BB59</f>
        <v>162.88527999999997</v>
      </c>
      <c r="BG59" s="5">
        <v>70</v>
      </c>
      <c r="BH59" s="5">
        <v>65</v>
      </c>
      <c r="BI59" s="5">
        <v>60</v>
      </c>
      <c r="BJ59" s="33"/>
      <c r="BK59" s="33"/>
      <c r="BL59" s="4">
        <f>Area_Weights_Data!$C$35*BG59+Area_Weights_Data!$D$35*BH59+Area_Weights_Data!$E$35*BI59</f>
        <v>69.491017964071858</v>
      </c>
      <c r="BM59" s="4">
        <f>Area_Weights_Data!$C$36*BG59+Area_Weights_Data!$D$36*BH59+Area_Weights_Data!$E$36*BI59</f>
        <v>63.251028806584372</v>
      </c>
      <c r="BN59">
        <v>225</v>
      </c>
      <c r="BO59">
        <v>239</v>
      </c>
      <c r="BP59" s="33"/>
      <c r="BQ59" s="33"/>
      <c r="BR59" s="5">
        <v>69</v>
      </c>
      <c r="BS59" s="5">
        <v>87</v>
      </c>
      <c r="BT59" s="5">
        <v>80</v>
      </c>
      <c r="BU59" s="33"/>
      <c r="BV59" s="33"/>
      <c r="BW59" s="4">
        <f>BR59*Area_Weights_Data!C$41+BS59*Area_Weights_Data!D$41+BT59*Area_Weights_Data!E$41</f>
        <v>70.560000000000016</v>
      </c>
      <c r="BX59" s="4">
        <f>BR59*Area_Weights_Data!C$42+BS59*Area_Weights_Data!D$42+BT59*Area_Weights_Data!E$42</f>
        <v>82.274535809018559</v>
      </c>
      <c r="BY59"/>
      <c r="BZ59" s="5">
        <v>12</v>
      </c>
      <c r="CA59" s="5">
        <v>15</v>
      </c>
      <c r="CB59" s="5">
        <v>20</v>
      </c>
      <c r="CC59" s="33"/>
      <c r="CD59" s="33"/>
      <c r="CE59" s="4">
        <f>Area_Weights_Data!L$5*BZ59+Area_Weights_Data!M$5*CA59+Area_Weights_Data!N$5*CB59</f>
        <v>13.454624027657736</v>
      </c>
      <c r="CF59" s="4">
        <f>Area_Weights_Data!L$6*BZ59+Area_Weights_Data!M$6*CA59+Area_Weights_Data!N$6*CB59</f>
        <v>17.617230098146131</v>
      </c>
      <c r="CG59" s="5">
        <v>11.5</v>
      </c>
      <c r="CH59" s="5"/>
      <c r="CI59" s="5"/>
      <c r="CJ59" s="33"/>
      <c r="CK59" s="33"/>
      <c r="CL59" s="4"/>
      <c r="CM59" s="4"/>
      <c r="CN59" s="5">
        <v>28</v>
      </c>
      <c r="CO59" s="5">
        <v>20</v>
      </c>
      <c r="CP59" s="5">
        <v>21</v>
      </c>
      <c r="CQ59" s="33"/>
      <c r="CR59" s="33"/>
      <c r="CS59" s="4">
        <f>Area_Weights_Data!L$11*CN59+Area_Weights_Data!N$11*CP59</f>
        <v>28</v>
      </c>
      <c r="CT59" s="4">
        <f>Area_Weights_Data!L$12*CN59+Area_Weights_Data!N$12*CP59</f>
        <v>22.962707182320447</v>
      </c>
      <c r="CU59" s="5">
        <v>11.5</v>
      </c>
      <c r="CV59" s="5">
        <v>18</v>
      </c>
      <c r="CW59" s="5">
        <v>26</v>
      </c>
      <c r="CX59" s="33"/>
      <c r="CY59" s="33"/>
      <c r="CZ59" s="4">
        <f>Area_Weights_Data!L$14*CU59+Area_Weights_Data!M$14*CV59+Area_Weights_Data!N$14*CW59</f>
        <v>13.045602605863191</v>
      </c>
      <c r="DA59" s="4">
        <f>Area_Weights_Data!L$15*CU59+Area_Weights_Data!M$15*CV59+Area_Weights_Data!N$15*CW59</f>
        <v>21.817875210792572</v>
      </c>
      <c r="DB59" s="5">
        <v>11.5</v>
      </c>
      <c r="DC59" s="5"/>
      <c r="DD59" s="5">
        <v>9.5</v>
      </c>
      <c r="DE59" s="33"/>
      <c r="DF59" s="33"/>
      <c r="DG59" s="4">
        <f t="shared" si="13"/>
        <v>11.5</v>
      </c>
      <c r="DH59" s="4">
        <f t="shared" si="14"/>
        <v>9.5</v>
      </c>
      <c r="DI59" s="5"/>
      <c r="DJ59" s="5">
        <v>9.5</v>
      </c>
      <c r="DK59" s="5">
        <v>12</v>
      </c>
      <c r="DL59" s="33"/>
      <c r="DM59" s="33"/>
      <c r="DN59" s="4">
        <f>Area_Weights_Data!M$23*DJ59+Area_Weights_Data!N$23*DK59</f>
        <v>10.235294117647056</v>
      </c>
      <c r="DO59" s="4">
        <f t="shared" si="15"/>
        <v>12</v>
      </c>
      <c r="DP59" s="5">
        <v>6</v>
      </c>
      <c r="DQ59" s="5">
        <v>8</v>
      </c>
      <c r="DR59" s="5">
        <v>10</v>
      </c>
      <c r="DS59" s="33"/>
      <c r="DT59" s="33"/>
      <c r="DU59" s="4">
        <f>Area_Weights_Data!L$26*DP59+Area_Weights_Data!M$26*DQ59+Area_Weights_Data!N$26*DR59</f>
        <v>6.9918699186991855</v>
      </c>
      <c r="DV59" s="4">
        <f>Area_Weights_Data!L$27*DP59+Area_Weights_Data!M$27*DQ59+Area_Weights_Data!N$27*DR59</f>
        <v>9.4339622641509457</v>
      </c>
      <c r="DW59" s="5">
        <v>10</v>
      </c>
      <c r="DX59" s="5">
        <v>12</v>
      </c>
      <c r="DY59" s="5">
        <v>16</v>
      </c>
      <c r="DZ59" s="33"/>
      <c r="EA59" s="33"/>
      <c r="EB59" s="4">
        <f>Area_Weights_Data!L$32*DW59+Area_Weights_Data!M$32*DX59+Area_Weights_Data!N$32*DY59</f>
        <v>10.199999999999999</v>
      </c>
      <c r="EC59" s="4">
        <f>Area_Weights_Data!L$33*DW59+Area_Weights_Data!M$33*DX59+Area_Weights_Data!N$33*DY59</f>
        <v>13.379591836734694</v>
      </c>
      <c r="ED59" s="5">
        <v>6</v>
      </c>
      <c r="EE59" s="5">
        <v>5.5</v>
      </c>
      <c r="EF59" s="5">
        <v>5.25</v>
      </c>
      <c r="EG59" s="33"/>
      <c r="EH59" s="33"/>
      <c r="EI59" s="4">
        <f>Area_Weights_Data!$L$35*ED59+Area_Weights_Data!$M$35*EE59+Area_Weights_Data!$N$35*EF59</f>
        <v>5.9642857142857144</v>
      </c>
      <c r="EJ59" s="4">
        <f>Area_Weights_Data!$L$36*ED59+Area_Weights_Data!$M$36*EE59+Area_Weights_Data!$N$36*EF59</f>
        <v>5.3703703703703702</v>
      </c>
      <c r="EK59">
        <v>11</v>
      </c>
      <c r="EL59">
        <v>10</v>
      </c>
      <c r="EM59" s="33"/>
      <c r="EN59" s="34"/>
      <c r="EO59" s="5">
        <v>7</v>
      </c>
      <c r="EP59" s="5">
        <v>8.5</v>
      </c>
      <c r="EQ59" s="5">
        <v>8.5</v>
      </c>
      <c r="ER59" s="33"/>
      <c r="ES59" s="34"/>
      <c r="ET59" s="4">
        <f>Area_Weights_Data!L$41*EO59+Area_Weights_Data!M$41*EP59+Area_Weights_Data!N$41*EQ59</f>
        <v>7.4148936170212769</v>
      </c>
      <c r="EU59" s="4">
        <f>Area_Weights_Data!L$42*EO59+Area_Weights_Data!M$42*EP59+Area_Weights_Data!N$42*EQ59</f>
        <v>8.5000000000000018</v>
      </c>
    </row>
    <row r="60" spans="1:151" x14ac:dyDescent="0.25">
      <c r="A60" s="1">
        <v>1981</v>
      </c>
      <c r="B60" s="1">
        <v>7</v>
      </c>
      <c r="C60" s="5">
        <v>115</v>
      </c>
      <c r="D60" s="5">
        <v>166</v>
      </c>
      <c r="E60" s="5">
        <v>175</v>
      </c>
      <c r="F60" s="33"/>
      <c r="G60" s="33"/>
      <c r="H60" s="4">
        <f>Area_Weights_Data!C$5*C60+Area_Weights_Data!D$5*D60+Area_Weights_Data!E$5*E60</f>
        <v>140.34471594850848</v>
      </c>
      <c r="I60" s="4">
        <f>Area_Weights_Data!C$6*C60+Area_Weights_Data!D$6*D60+Area_Weights_Data!E$6*E60</f>
        <v>170.9393594732116</v>
      </c>
      <c r="J60" s="5">
        <v>202</v>
      </c>
      <c r="K60" s="5"/>
      <c r="L60" s="5"/>
      <c r="M60" s="33"/>
      <c r="N60" s="33"/>
      <c r="O60" s="4"/>
      <c r="P60" s="4"/>
      <c r="Q60" s="5">
        <v>156</v>
      </c>
      <c r="R60" s="5">
        <v>130</v>
      </c>
      <c r="S60" s="5">
        <v>144</v>
      </c>
      <c r="T60" s="33"/>
      <c r="U60" s="33"/>
      <c r="V60" s="4">
        <f t="shared" si="8"/>
        <v>156</v>
      </c>
      <c r="W60" s="4">
        <f>Area_Weights_Data!C$12*Q60+Area_Weights_Data!E$12*S60</f>
        <v>145.31947620037414</v>
      </c>
      <c r="X60" s="5">
        <v>112</v>
      </c>
      <c r="Y60" s="5">
        <v>167</v>
      </c>
      <c r="Z60" s="5">
        <v>163</v>
      </c>
      <c r="AA60" s="33"/>
      <c r="AB60" s="33"/>
      <c r="AC60" s="4">
        <f>Area_Weights_Data!C$14*X60+Area_Weights_Data!D$14*Y60+Area_Weights_Data!E$14*Z60</f>
        <v>125.04491949668514</v>
      </c>
      <c r="AD60" s="4">
        <f>Area_Weights_Data!C$15*X60+Area_Weights_Data!D$15*Y60+Area_Weights_Data!E$15*Z60</f>
        <v>165.21130687548191</v>
      </c>
      <c r="AE60" s="5">
        <v>198</v>
      </c>
      <c r="AF60" s="5"/>
      <c r="AG60" s="5">
        <v>189</v>
      </c>
      <c r="AH60" s="33"/>
      <c r="AI60" s="33"/>
      <c r="AJ60" s="4">
        <f t="shared" si="9"/>
        <v>198</v>
      </c>
      <c r="AK60" s="4">
        <f t="shared" si="10"/>
        <v>189</v>
      </c>
      <c r="AL60" s="5"/>
      <c r="AM60" s="5">
        <v>162</v>
      </c>
      <c r="AN60" s="5">
        <v>180</v>
      </c>
      <c r="AO60" s="33"/>
      <c r="AP60" s="33"/>
      <c r="AQ60" s="4">
        <f>Area_Weights_Data!D$23*AM60+Area_Weights_Data!E$23*AN60</f>
        <v>171.23373359396814</v>
      </c>
      <c r="AR60" s="4">
        <f t="shared" si="11"/>
        <v>180</v>
      </c>
      <c r="AS60" s="5">
        <v>85</v>
      </c>
      <c r="AT60" s="5">
        <v>122</v>
      </c>
      <c r="AU60" s="5">
        <v>186</v>
      </c>
      <c r="AV60" s="33"/>
      <c r="AW60" s="33"/>
      <c r="AX60" s="4">
        <f>Area_Weights_Data!$C$26*AS60+Area_Weights_Data!$D$26*AT60+Area_Weights_Data!$E$26*AU60</f>
        <v>95.879694656488539</v>
      </c>
      <c r="AY60" s="4">
        <f>Area_Weights_Data!C$27*AS60+Area_Weights_Data!D$27*AT60+Area_Weights_Data!E$27*AU60</f>
        <v>156.02297867792447</v>
      </c>
      <c r="AZ60" s="5">
        <v>129</v>
      </c>
      <c r="BA60" s="5">
        <v>159</v>
      </c>
      <c r="BB60" s="5">
        <v>178</v>
      </c>
      <c r="BC60" s="33"/>
      <c r="BD60" s="33"/>
      <c r="BE60" s="4">
        <f t="shared" si="12"/>
        <v>129</v>
      </c>
      <c r="BF60" s="4">
        <f>Area_Weights_Data!C$33*AZ60+Area_Weights_Data!D$33*BA60+Area_Weights_Data!E$33*BB60</f>
        <v>169.21136000000001</v>
      </c>
      <c r="BG60" s="5">
        <v>70</v>
      </c>
      <c r="BH60" s="5">
        <v>65</v>
      </c>
      <c r="BI60" s="5">
        <v>60</v>
      </c>
      <c r="BJ60" s="33"/>
      <c r="BK60" s="33"/>
      <c r="BL60" s="4">
        <f>Area_Weights_Data!$C$35*BG60+Area_Weights_Data!$D$35*BH60+Area_Weights_Data!$E$35*BI60</f>
        <v>69.491017964071858</v>
      </c>
      <c r="BM60" s="4">
        <f>Area_Weights_Data!$C$36*BG60+Area_Weights_Data!$D$36*BH60+Area_Weights_Data!$E$36*BI60</f>
        <v>63.251028806584372</v>
      </c>
      <c r="BN60">
        <v>208</v>
      </c>
      <c r="BO60">
        <v>211</v>
      </c>
      <c r="BP60" s="33"/>
      <c r="BQ60" s="33"/>
      <c r="BR60" s="5">
        <v>72</v>
      </c>
      <c r="BS60" s="5">
        <v>90</v>
      </c>
      <c r="BT60" s="5">
        <v>80</v>
      </c>
      <c r="BU60" s="33"/>
      <c r="BV60" s="33"/>
      <c r="BW60" s="4">
        <f>BR60*Area_Weights_Data!C$41+BS60*Area_Weights_Data!D$41+BT60*Area_Weights_Data!E$41</f>
        <v>73.56</v>
      </c>
      <c r="BX60" s="4">
        <f>BR60*Area_Weights_Data!C$42+BS60*Area_Weights_Data!D$42+BT60*Area_Weights_Data!E$42</f>
        <v>83.249336870026511</v>
      </c>
      <c r="BY60"/>
      <c r="BZ60" s="5">
        <v>12</v>
      </c>
      <c r="CA60" s="5">
        <v>15</v>
      </c>
      <c r="CB60" s="5">
        <v>20</v>
      </c>
      <c r="CC60" s="33"/>
      <c r="CD60" s="33"/>
      <c r="CE60" s="4">
        <f>Area_Weights_Data!L$5*BZ60+Area_Weights_Data!M$5*CA60+Area_Weights_Data!N$5*CB60</f>
        <v>13.454624027657736</v>
      </c>
      <c r="CF60" s="4">
        <f>Area_Weights_Data!L$6*BZ60+Area_Weights_Data!M$6*CA60+Area_Weights_Data!N$6*CB60</f>
        <v>17.617230098146131</v>
      </c>
      <c r="CG60" s="5">
        <v>11.5</v>
      </c>
      <c r="CH60" s="5"/>
      <c r="CI60" s="5"/>
      <c r="CJ60" s="33"/>
      <c r="CK60" s="33"/>
      <c r="CL60" s="4"/>
      <c r="CM60" s="4"/>
      <c r="CN60" s="5">
        <v>28</v>
      </c>
      <c r="CO60" s="5">
        <v>19</v>
      </c>
      <c r="CP60" s="5">
        <v>22</v>
      </c>
      <c r="CQ60" s="33"/>
      <c r="CR60" s="33"/>
      <c r="CS60" s="4">
        <f>Area_Weights_Data!L$11*CN60+Area_Weights_Data!N$11*CP60</f>
        <v>28</v>
      </c>
      <c r="CT60" s="4">
        <f>Area_Weights_Data!L$12*CN60+Area_Weights_Data!N$12*CP60</f>
        <v>23.682320441988956</v>
      </c>
      <c r="CU60" s="5">
        <v>11.5</v>
      </c>
      <c r="CV60" s="5">
        <v>18</v>
      </c>
      <c r="CW60" s="5">
        <v>27</v>
      </c>
      <c r="CX60" s="33"/>
      <c r="CY60" s="33"/>
      <c r="CZ60" s="4">
        <f>Area_Weights_Data!L$14*CU60+Area_Weights_Data!M$14*CV60+Area_Weights_Data!N$14*CW60</f>
        <v>13.045602605863191</v>
      </c>
      <c r="DA60" s="4">
        <f>Area_Weights_Data!L$15*CU60+Area_Weights_Data!M$15*CV60+Area_Weights_Data!N$15*CW60</f>
        <v>22.295109612141644</v>
      </c>
      <c r="DB60" s="5">
        <v>11.5</v>
      </c>
      <c r="DC60" s="5"/>
      <c r="DD60" s="5">
        <v>9.5</v>
      </c>
      <c r="DE60" s="33"/>
      <c r="DF60" s="33"/>
      <c r="DG60" s="4">
        <f t="shared" si="13"/>
        <v>11.5</v>
      </c>
      <c r="DH60" s="4">
        <f t="shared" si="14"/>
        <v>9.5</v>
      </c>
      <c r="DI60" s="5"/>
      <c r="DJ60" s="5">
        <v>9.5</v>
      </c>
      <c r="DK60" s="5">
        <v>12</v>
      </c>
      <c r="DL60" s="33"/>
      <c r="DM60" s="33"/>
      <c r="DN60" s="4">
        <f>Area_Weights_Data!M$23*DJ60+Area_Weights_Data!N$23*DK60</f>
        <v>10.235294117647056</v>
      </c>
      <c r="DO60" s="4">
        <f t="shared" si="15"/>
        <v>12</v>
      </c>
      <c r="DP60" s="5">
        <v>6</v>
      </c>
      <c r="DQ60" s="5">
        <v>8</v>
      </c>
      <c r="DR60" s="5">
        <v>9</v>
      </c>
      <c r="DS60" s="33"/>
      <c r="DT60" s="33"/>
      <c r="DU60" s="4">
        <f>Area_Weights_Data!L$26*DP60+Area_Weights_Data!M$26*DQ60+Area_Weights_Data!N$26*DR60</f>
        <v>6.9918699186991855</v>
      </c>
      <c r="DV60" s="4">
        <f>Area_Weights_Data!L$27*DP60+Area_Weights_Data!M$27*DQ60+Area_Weights_Data!N$27*DR60</f>
        <v>8.7169811320754729</v>
      </c>
      <c r="DW60" s="5">
        <v>10</v>
      </c>
      <c r="DX60" s="5">
        <v>11.5</v>
      </c>
      <c r="DY60" s="5">
        <v>15</v>
      </c>
      <c r="DZ60" s="33"/>
      <c r="EA60" s="33"/>
      <c r="EB60" s="4">
        <f>Area_Weights_Data!L$32*DW60+Area_Weights_Data!M$32*DX60+Area_Weights_Data!N$32*DY60</f>
        <v>10.15</v>
      </c>
      <c r="EC60" s="4">
        <f>Area_Weights_Data!L$33*DW60+Area_Weights_Data!M$33*DX60+Area_Weights_Data!N$33*DY60</f>
        <v>12.707142857142856</v>
      </c>
      <c r="ED60" s="5">
        <v>6</v>
      </c>
      <c r="EE60" s="5">
        <v>5.5</v>
      </c>
      <c r="EF60" s="5">
        <v>5.25</v>
      </c>
      <c r="EG60" s="33"/>
      <c r="EH60" s="33"/>
      <c r="EI60" s="4">
        <f>Area_Weights_Data!$L$35*ED60+Area_Weights_Data!$M$35*EE60+Area_Weights_Data!$N$35*EF60</f>
        <v>5.9642857142857144</v>
      </c>
      <c r="EJ60" s="4">
        <f>Area_Weights_Data!$L$36*ED60+Area_Weights_Data!$M$36*EE60+Area_Weights_Data!$N$36*EF60</f>
        <v>5.3703703703703702</v>
      </c>
      <c r="EK60">
        <v>11</v>
      </c>
      <c r="EL60">
        <v>10</v>
      </c>
      <c r="EM60" s="33"/>
      <c r="EN60" s="34"/>
      <c r="EO60" s="5">
        <v>7</v>
      </c>
      <c r="EP60" s="5">
        <v>8.5</v>
      </c>
      <c r="EQ60" s="5">
        <v>8.5</v>
      </c>
      <c r="ER60" s="33"/>
      <c r="ES60" s="34"/>
      <c r="ET60" s="4">
        <f>Area_Weights_Data!L$41*EO60+Area_Weights_Data!M$41*EP60+Area_Weights_Data!N$41*EQ60</f>
        <v>7.4148936170212769</v>
      </c>
      <c r="EU60" s="4">
        <f>Area_Weights_Data!L$42*EO60+Area_Weights_Data!M$42*EP60+Area_Weights_Data!N$42*EQ60</f>
        <v>8.5000000000000018</v>
      </c>
    </row>
    <row r="61" spans="1:151" x14ac:dyDescent="0.25">
      <c r="A61" s="1">
        <v>1981</v>
      </c>
      <c r="B61" s="1">
        <v>8</v>
      </c>
      <c r="C61" s="5">
        <v>110</v>
      </c>
      <c r="D61" s="5">
        <v>169</v>
      </c>
      <c r="E61" s="5">
        <v>182</v>
      </c>
      <c r="F61" s="33"/>
      <c r="G61" s="33"/>
      <c r="H61" s="4">
        <f>Area_Weights_Data!C$5*C61+Area_Weights_Data!D$5*D61+Area_Weights_Data!E$5*E61</f>
        <v>139.32035766592156</v>
      </c>
      <c r="I61" s="4">
        <f>Area_Weights_Data!C$6*C61+Area_Weights_Data!D$6*D61+Area_Weights_Data!E$6*E61</f>
        <v>176.13463035019453</v>
      </c>
      <c r="J61" s="5">
        <v>190</v>
      </c>
      <c r="K61" s="5"/>
      <c r="L61" s="5"/>
      <c r="M61" s="33"/>
      <c r="N61" s="33"/>
      <c r="O61" s="4"/>
      <c r="P61" s="4"/>
      <c r="Q61" s="5">
        <v>160</v>
      </c>
      <c r="R61" s="5">
        <v>138</v>
      </c>
      <c r="S61" s="5">
        <v>166</v>
      </c>
      <c r="T61" s="33"/>
      <c r="U61" s="33"/>
      <c r="V61" s="4">
        <f t="shared" si="8"/>
        <v>160</v>
      </c>
      <c r="W61" s="4">
        <f>Area_Weights_Data!C$12*Q61+Area_Weights_Data!E$12*S61</f>
        <v>165.34026189981293</v>
      </c>
      <c r="X61" s="5">
        <v>114</v>
      </c>
      <c r="Y61" s="5">
        <v>165</v>
      </c>
      <c r="Z61" s="5">
        <v>172</v>
      </c>
      <c r="AA61" s="33"/>
      <c r="AB61" s="33"/>
      <c r="AC61" s="4">
        <f>Area_Weights_Data!C$14*X61+Area_Weights_Data!D$14*Y61+Area_Weights_Data!E$14*Z61</f>
        <v>126.09619807874441</v>
      </c>
      <c r="AD61" s="4">
        <f>Area_Weights_Data!C$15*X61+Area_Weights_Data!D$15*Y61+Area_Weights_Data!E$15*Z61</f>
        <v>168.13021296790643</v>
      </c>
      <c r="AE61" s="5">
        <v>217</v>
      </c>
      <c r="AF61" s="5"/>
      <c r="AG61" s="5">
        <v>182</v>
      </c>
      <c r="AH61" s="33"/>
      <c r="AI61" s="33"/>
      <c r="AJ61" s="4">
        <f t="shared" si="9"/>
        <v>217</v>
      </c>
      <c r="AK61" s="4">
        <f t="shared" si="10"/>
        <v>182</v>
      </c>
      <c r="AL61" s="5"/>
      <c r="AM61" s="5">
        <v>165</v>
      </c>
      <c r="AN61" s="5">
        <v>185</v>
      </c>
      <c r="AO61" s="33"/>
      <c r="AP61" s="33"/>
      <c r="AQ61" s="4">
        <f>Area_Weights_Data!D$23*AM61+Area_Weights_Data!E$23*AN61</f>
        <v>175.28064786372519</v>
      </c>
      <c r="AR61" s="4">
        <f t="shared" si="11"/>
        <v>185</v>
      </c>
      <c r="AS61" s="5">
        <v>85</v>
      </c>
      <c r="AT61" s="5">
        <v>126</v>
      </c>
      <c r="AU61" s="5">
        <v>188</v>
      </c>
      <c r="AV61" s="33"/>
      <c r="AW61" s="33"/>
      <c r="AX61" s="4">
        <f>Area_Weights_Data!$C$26*AS61+Area_Weights_Data!$D$26*AT61+Area_Weights_Data!$E$26*AU61</f>
        <v>97.055877862595395</v>
      </c>
      <c r="AY61" s="4">
        <f>Area_Weights_Data!C$27*AS61+Area_Weights_Data!D$27*AT61+Area_Weights_Data!E$27*AU61</f>
        <v>158.95976059423936</v>
      </c>
      <c r="AZ61" s="5">
        <v>120</v>
      </c>
      <c r="BA61" s="5">
        <v>155</v>
      </c>
      <c r="BB61" s="5">
        <v>171</v>
      </c>
      <c r="BC61" s="33"/>
      <c r="BD61" s="33"/>
      <c r="BE61" s="4">
        <f t="shared" si="12"/>
        <v>120</v>
      </c>
      <c r="BF61" s="4">
        <f>Area_Weights_Data!C$33*AZ61+Area_Weights_Data!D$33*BA61+Area_Weights_Data!E$33*BB61</f>
        <v>163.59904</v>
      </c>
      <c r="BG61" s="5">
        <v>70</v>
      </c>
      <c r="BH61" s="5">
        <v>62</v>
      </c>
      <c r="BI61" s="5">
        <v>60</v>
      </c>
      <c r="BJ61" s="33"/>
      <c r="BK61" s="33"/>
      <c r="BL61" s="4">
        <f>Area_Weights_Data!$C$35*BG61+Area_Weights_Data!$D$35*BH61+Area_Weights_Data!$E$35*BI61</f>
        <v>69.185628742514965</v>
      </c>
      <c r="BM61" s="4">
        <f>Area_Weights_Data!$C$36*BG61+Area_Weights_Data!$D$36*BH61+Area_Weights_Data!$E$36*BI61</f>
        <v>61.300411522633752</v>
      </c>
      <c r="BN61">
        <v>200</v>
      </c>
      <c r="BO61">
        <v>216</v>
      </c>
      <c r="BP61" s="33"/>
      <c r="BQ61" s="33"/>
      <c r="BR61" s="5">
        <v>70</v>
      </c>
      <c r="BS61" s="5">
        <v>90</v>
      </c>
      <c r="BT61" s="5">
        <v>84</v>
      </c>
      <c r="BU61" s="33"/>
      <c r="BV61" s="33"/>
      <c r="BW61" s="4">
        <f>BR61*Area_Weights_Data!C$41+BS61*Area_Weights_Data!D$41+BT61*Area_Weights_Data!E$41</f>
        <v>71.733333333333348</v>
      </c>
      <c r="BX61" s="4">
        <f>BR61*Area_Weights_Data!C$42+BS61*Area_Weights_Data!D$42+BT61*Area_Weights_Data!E$42</f>
        <v>85.949602122015904</v>
      </c>
      <c r="BY61"/>
      <c r="BZ61" s="5">
        <v>12.5</v>
      </c>
      <c r="CA61" s="5">
        <v>15</v>
      </c>
      <c r="CB61" s="5">
        <v>23</v>
      </c>
      <c r="CC61" s="33"/>
      <c r="CD61" s="33"/>
      <c r="CE61" s="4">
        <f>Area_Weights_Data!L$5*BZ61+Area_Weights_Data!M$5*CA61+Area_Weights_Data!N$5*CB61</f>
        <v>13.71218668971478</v>
      </c>
      <c r="CF61" s="4">
        <f>Area_Weights_Data!L$6*BZ61+Area_Weights_Data!M$6*CA61+Area_Weights_Data!N$6*CB61</f>
        <v>19.187568157033809</v>
      </c>
      <c r="CG61" s="5">
        <v>11.5</v>
      </c>
      <c r="CH61" s="5"/>
      <c r="CI61" s="5"/>
      <c r="CJ61" s="33"/>
      <c r="CK61" s="33"/>
      <c r="CL61" s="4"/>
      <c r="CM61" s="4"/>
      <c r="CN61" s="5">
        <v>28</v>
      </c>
      <c r="CO61" s="5">
        <v>19</v>
      </c>
      <c r="CP61" s="5">
        <v>22</v>
      </c>
      <c r="CQ61" s="33"/>
      <c r="CR61" s="33"/>
      <c r="CS61" s="4">
        <f>Area_Weights_Data!L$11*CN61+Area_Weights_Data!N$11*CP61</f>
        <v>28</v>
      </c>
      <c r="CT61" s="4">
        <f>Area_Weights_Data!L$12*CN61+Area_Weights_Data!N$12*CP61</f>
        <v>23.682320441988956</v>
      </c>
      <c r="CU61" s="5">
        <v>11.5</v>
      </c>
      <c r="CV61" s="5">
        <v>18</v>
      </c>
      <c r="CW61" s="5">
        <v>33</v>
      </c>
      <c r="CX61" s="33"/>
      <c r="CY61" s="33"/>
      <c r="CZ61" s="4">
        <f>Area_Weights_Data!L$14*CU61+Area_Weights_Data!M$14*CV61+Area_Weights_Data!N$14*CW61</f>
        <v>13.045602605863191</v>
      </c>
      <c r="DA61" s="4">
        <f>Area_Weights_Data!L$15*CU61+Area_Weights_Data!M$15*CV61+Area_Weights_Data!N$15*CW61</f>
        <v>25.158516020236078</v>
      </c>
      <c r="DB61" s="5">
        <v>11.5</v>
      </c>
      <c r="DC61" s="5"/>
      <c r="DD61" s="5">
        <v>9.5</v>
      </c>
      <c r="DE61" s="33"/>
      <c r="DF61" s="33"/>
      <c r="DG61" s="4">
        <f t="shared" si="13"/>
        <v>11.5</v>
      </c>
      <c r="DH61" s="4">
        <f t="shared" si="14"/>
        <v>9.5</v>
      </c>
      <c r="DI61" s="5"/>
      <c r="DJ61" s="5">
        <v>10</v>
      </c>
      <c r="DK61" s="5">
        <v>13</v>
      </c>
      <c r="DL61" s="33"/>
      <c r="DM61" s="33"/>
      <c r="DN61" s="4">
        <f>Area_Weights_Data!M$23*DJ61+Area_Weights_Data!N$23*DK61</f>
        <v>10.882352941176467</v>
      </c>
      <c r="DO61" s="4">
        <f t="shared" si="15"/>
        <v>13</v>
      </c>
      <c r="DP61" s="5">
        <v>6.25</v>
      </c>
      <c r="DQ61" s="5">
        <v>8</v>
      </c>
      <c r="DR61" s="5">
        <v>9</v>
      </c>
      <c r="DS61" s="33"/>
      <c r="DT61" s="33"/>
      <c r="DU61" s="4">
        <f>Area_Weights_Data!L$26*DP61+Area_Weights_Data!M$26*DQ61+Area_Weights_Data!N$26*DR61</f>
        <v>7.117886178861788</v>
      </c>
      <c r="DV61" s="4">
        <f>Area_Weights_Data!L$27*DP61+Area_Weights_Data!M$27*DQ61+Area_Weights_Data!N$27*DR61</f>
        <v>8.7169811320754729</v>
      </c>
      <c r="DW61" s="5">
        <v>10.5</v>
      </c>
      <c r="DX61" s="5">
        <v>11.5</v>
      </c>
      <c r="DY61" s="5">
        <v>15</v>
      </c>
      <c r="DZ61" s="33"/>
      <c r="EA61" s="33"/>
      <c r="EB61" s="4">
        <f>Area_Weights_Data!L$32*DW61+Area_Weights_Data!M$32*DX61+Area_Weights_Data!N$32*DY61</f>
        <v>10.600000000000001</v>
      </c>
      <c r="EC61" s="4">
        <f>Area_Weights_Data!L$33*DW61+Area_Weights_Data!M$33*DX61+Area_Weights_Data!N$33*DY61</f>
        <v>12.707142857142856</v>
      </c>
      <c r="ED61" s="5">
        <v>6</v>
      </c>
      <c r="EE61" s="5">
        <v>5.5</v>
      </c>
      <c r="EF61" s="5">
        <v>5.25</v>
      </c>
      <c r="EG61" s="33"/>
      <c r="EH61" s="33"/>
      <c r="EI61" s="4">
        <f>Area_Weights_Data!$L$35*ED61+Area_Weights_Data!$M$35*EE61+Area_Weights_Data!$N$35*EF61</f>
        <v>5.9642857142857144</v>
      </c>
      <c r="EJ61" s="4">
        <f>Area_Weights_Data!$L$36*ED61+Area_Weights_Data!$M$36*EE61+Area_Weights_Data!$N$36*EF61</f>
        <v>5.3703703703703702</v>
      </c>
      <c r="EK61">
        <v>11</v>
      </c>
      <c r="EL61">
        <v>10</v>
      </c>
      <c r="EM61" s="33"/>
      <c r="EN61" s="34"/>
      <c r="EO61" s="5">
        <v>7</v>
      </c>
      <c r="EP61" s="5">
        <v>9.5</v>
      </c>
      <c r="EQ61" s="5">
        <v>10</v>
      </c>
      <c r="ER61" s="33"/>
      <c r="ES61" s="34"/>
      <c r="ET61" s="4">
        <f>Area_Weights_Data!L$41*EO61+Area_Weights_Data!M$41*EP61+Area_Weights_Data!N$41*EQ61</f>
        <v>7.6914893617021285</v>
      </c>
      <c r="EU61" s="4">
        <f>Area_Weights_Data!L$42*EO61+Area_Weights_Data!M$42*EP61+Area_Weights_Data!N$42*EQ61</f>
        <v>9.6378205128205146</v>
      </c>
    </row>
    <row r="62" spans="1:151" x14ac:dyDescent="0.25">
      <c r="A62" s="1">
        <v>1981</v>
      </c>
      <c r="B62" s="1">
        <v>9</v>
      </c>
      <c r="C62" s="5">
        <v>112</v>
      </c>
      <c r="D62" s="5">
        <v>173</v>
      </c>
      <c r="E62" s="5">
        <v>178</v>
      </c>
      <c r="F62" s="33"/>
      <c r="G62" s="33"/>
      <c r="H62" s="4">
        <f>Area_Weights_Data!C$5*C62+Area_Weights_Data!D$5*D62+Area_Weights_Data!E$5*E62</f>
        <v>142.31426809527483</v>
      </c>
      <c r="I62" s="4">
        <f>Area_Weights_Data!C$6*C62+Area_Weights_Data!D$6*D62+Area_Weights_Data!E$6*E62</f>
        <v>175.74408859622866</v>
      </c>
      <c r="J62" s="5">
        <v>220</v>
      </c>
      <c r="K62" s="5"/>
      <c r="L62" s="5"/>
      <c r="M62" s="33"/>
      <c r="N62" s="33"/>
      <c r="O62" s="4"/>
      <c r="P62" s="4"/>
      <c r="Q62" s="5">
        <v>175</v>
      </c>
      <c r="R62" s="5">
        <v>145</v>
      </c>
      <c r="S62" s="5">
        <v>170</v>
      </c>
      <c r="T62" s="33"/>
      <c r="U62" s="33"/>
      <c r="V62" s="4">
        <f t="shared" si="8"/>
        <v>175</v>
      </c>
      <c r="W62" s="4">
        <f>Area_Weights_Data!C$12*Q62+Area_Weights_Data!E$12*S62</f>
        <v>170.54978175015589</v>
      </c>
      <c r="X62" s="5">
        <v>110</v>
      </c>
      <c r="Y62" s="5">
        <v>165</v>
      </c>
      <c r="Z62" s="5">
        <v>172</v>
      </c>
      <c r="AA62" s="33"/>
      <c r="AB62" s="33"/>
      <c r="AC62" s="4">
        <f>Area_Weights_Data!C$14*X62+Area_Weights_Data!D$14*Y62+Area_Weights_Data!E$14*Z62</f>
        <v>123.04491949668514</v>
      </c>
      <c r="AD62" s="4">
        <f>Area_Weights_Data!C$15*X62+Area_Weights_Data!D$15*Y62+Area_Weights_Data!E$15*Z62</f>
        <v>168.13021296790643</v>
      </c>
      <c r="AE62" s="5">
        <v>230</v>
      </c>
      <c r="AF62" s="5"/>
      <c r="AG62" s="5">
        <v>210</v>
      </c>
      <c r="AH62" s="33"/>
      <c r="AI62" s="33"/>
      <c r="AJ62" s="4">
        <f t="shared" si="9"/>
        <v>230</v>
      </c>
      <c r="AK62" s="4">
        <f t="shared" si="10"/>
        <v>210</v>
      </c>
      <c r="AL62" s="5"/>
      <c r="AM62" s="5">
        <v>152</v>
      </c>
      <c r="AN62" s="5">
        <v>205</v>
      </c>
      <c r="AO62" s="33"/>
      <c r="AP62" s="33"/>
      <c r="AQ62" s="4">
        <f>Area_Weights_Data!D$23*AM62+Area_Weights_Data!E$23*AN62</f>
        <v>179.64199944149675</v>
      </c>
      <c r="AR62" s="4">
        <f t="shared" si="11"/>
        <v>205</v>
      </c>
      <c r="AS62" s="5">
        <v>77</v>
      </c>
      <c r="AT62" s="5">
        <v>121</v>
      </c>
      <c r="AU62" s="5">
        <v>165</v>
      </c>
      <c r="AV62" s="33"/>
      <c r="AW62" s="33"/>
      <c r="AX62" s="4">
        <f>Area_Weights_Data!$C$26*AS62+Area_Weights_Data!$D$26*AT62+Area_Weights_Data!$E$26*AU62</f>
        <v>89.938015267175558</v>
      </c>
      <c r="AY62" s="4">
        <f>Area_Weights_Data!C$27*AS62+Area_Weights_Data!D$27*AT62+Area_Weights_Data!E$27*AU62</f>
        <v>144.39079784107309</v>
      </c>
      <c r="AZ62" s="5">
        <v>112</v>
      </c>
      <c r="BA62" s="5">
        <v>166</v>
      </c>
      <c r="BB62" s="5">
        <v>177</v>
      </c>
      <c r="BC62" s="33"/>
      <c r="BD62" s="33"/>
      <c r="BE62" s="4">
        <f t="shared" si="12"/>
        <v>112</v>
      </c>
      <c r="BF62" s="4">
        <f>Area_Weights_Data!C$33*AZ62+Area_Weights_Data!D$33*BA62+Area_Weights_Data!E$33*BB62</f>
        <v>171.91183999999998</v>
      </c>
      <c r="BG62" s="5">
        <v>66</v>
      </c>
      <c r="BH62" s="5">
        <v>69</v>
      </c>
      <c r="BI62" s="5"/>
      <c r="BJ62" s="33"/>
      <c r="BK62" s="33"/>
      <c r="BL62" s="4">
        <f>Area_Weights_Data!$C$35*BG62+Area_Weights_Data!$D$35*BH62+Area_Weights_Data!$E$35*BI62</f>
        <v>66.305389221556879</v>
      </c>
      <c r="BM62" s="4" t="s">
        <v>137</v>
      </c>
      <c r="BN62">
        <v>222</v>
      </c>
      <c r="BO62">
        <v>216</v>
      </c>
      <c r="BP62" s="33"/>
      <c r="BQ62" s="33"/>
      <c r="BR62" s="5">
        <v>73</v>
      </c>
      <c r="BS62" s="5">
        <v>98</v>
      </c>
      <c r="BT62" s="5">
        <v>80</v>
      </c>
      <c r="BU62" s="33"/>
      <c r="BV62" s="33"/>
      <c r="BW62" s="4">
        <f>BR62*Area_Weights_Data!C$41+BS62*Area_Weights_Data!D$41+BT62*Area_Weights_Data!E$41</f>
        <v>75.166666666666686</v>
      </c>
      <c r="BX62" s="4">
        <f>BR62*Area_Weights_Data!C$42+BS62*Area_Weights_Data!D$42+BT62*Area_Weights_Data!E$42</f>
        <v>85.848806366047739</v>
      </c>
      <c r="BY62"/>
      <c r="BZ62" s="5">
        <v>12.5</v>
      </c>
      <c r="CA62" s="5">
        <v>15</v>
      </c>
      <c r="CB62" s="5">
        <v>23</v>
      </c>
      <c r="CC62" s="33"/>
      <c r="CD62" s="33"/>
      <c r="CE62" s="4">
        <f>Area_Weights_Data!L$5*BZ62+Area_Weights_Data!M$5*CA62+Area_Weights_Data!N$5*CB62</f>
        <v>13.71218668971478</v>
      </c>
      <c r="CF62" s="4">
        <f>Area_Weights_Data!L$6*BZ62+Area_Weights_Data!M$6*CA62+Area_Weights_Data!N$6*CB62</f>
        <v>19.187568157033809</v>
      </c>
      <c r="CG62" s="5">
        <v>11.5</v>
      </c>
      <c r="CH62" s="5"/>
      <c r="CI62" s="5"/>
      <c r="CJ62" s="33"/>
      <c r="CK62" s="33"/>
      <c r="CL62" s="4"/>
      <c r="CM62" s="4"/>
      <c r="CN62" s="5">
        <v>28</v>
      </c>
      <c r="CO62" s="5">
        <v>19</v>
      </c>
      <c r="CP62" s="5">
        <v>22</v>
      </c>
      <c r="CQ62" s="33"/>
      <c r="CR62" s="33"/>
      <c r="CS62" s="4">
        <f>Area_Weights_Data!L$11*CN62+Area_Weights_Data!N$11*CP62</f>
        <v>28</v>
      </c>
      <c r="CT62" s="4">
        <f>Area_Weights_Data!L$12*CN62+Area_Weights_Data!N$12*CP62</f>
        <v>23.682320441988956</v>
      </c>
      <c r="CU62" s="5">
        <v>11.5</v>
      </c>
      <c r="CV62" s="5">
        <v>20</v>
      </c>
      <c r="CW62" s="5">
        <v>27.5</v>
      </c>
      <c r="CX62" s="33"/>
      <c r="CY62" s="33"/>
      <c r="CZ62" s="4">
        <f>Area_Weights_Data!L$14*CU62+Area_Weights_Data!M$14*CV62+Area_Weights_Data!N$14*CW62</f>
        <v>13.521172638436482</v>
      </c>
      <c r="DA62" s="4">
        <f>Area_Weights_Data!L$15*CU62+Area_Weights_Data!M$15*CV62+Area_Weights_Data!N$15*CW62</f>
        <v>23.579258010118039</v>
      </c>
      <c r="DB62" s="5">
        <v>12.75</v>
      </c>
      <c r="DC62" s="5"/>
      <c r="DD62" s="5">
        <v>10.25</v>
      </c>
      <c r="DE62" s="33"/>
      <c r="DF62" s="33"/>
      <c r="DG62" s="4">
        <f t="shared" si="13"/>
        <v>12.75</v>
      </c>
      <c r="DH62" s="4">
        <f t="shared" si="14"/>
        <v>10.25</v>
      </c>
      <c r="DI62" s="5"/>
      <c r="DJ62" s="5">
        <v>11</v>
      </c>
      <c r="DK62" s="5">
        <v>13.5</v>
      </c>
      <c r="DL62" s="33"/>
      <c r="DM62" s="33"/>
      <c r="DN62" s="4">
        <f>Area_Weights_Data!M$23*DJ62+Area_Weights_Data!N$23*DK62</f>
        <v>11.735294117647056</v>
      </c>
      <c r="DO62" s="4">
        <f t="shared" si="15"/>
        <v>13.5</v>
      </c>
      <c r="DP62" s="5">
        <v>5.5</v>
      </c>
      <c r="DQ62" s="5">
        <v>8.5</v>
      </c>
      <c r="DR62" s="5">
        <v>9.5</v>
      </c>
      <c r="DS62" s="33"/>
      <c r="DT62" s="33"/>
      <c r="DU62" s="4">
        <f>Area_Weights_Data!L$26*DP62+Area_Weights_Data!M$26*DQ62+Area_Weights_Data!N$26*DR62</f>
        <v>6.9878048780487791</v>
      </c>
      <c r="DV62" s="4">
        <f>Area_Weights_Data!L$27*DP62+Area_Weights_Data!M$27*DQ62+Area_Weights_Data!N$27*DR62</f>
        <v>9.2169811320754729</v>
      </c>
      <c r="DW62" s="5">
        <v>11</v>
      </c>
      <c r="DX62" s="5">
        <v>12</v>
      </c>
      <c r="DY62" s="5">
        <v>15</v>
      </c>
      <c r="DZ62" s="33"/>
      <c r="EA62" s="33"/>
      <c r="EB62" s="4">
        <f>Area_Weights_Data!L$32*DW62+Area_Weights_Data!M$32*DX62+Area_Weights_Data!N$32*DY62</f>
        <v>11.100000000000001</v>
      </c>
      <c r="EC62" s="4">
        <f>Area_Weights_Data!L$33*DW62+Area_Weights_Data!M$33*DX62+Area_Weights_Data!N$33*DY62</f>
        <v>13.034693877551019</v>
      </c>
      <c r="ED62" s="5">
        <v>6</v>
      </c>
      <c r="EE62" s="5">
        <v>5.5</v>
      </c>
      <c r="EF62" s="5">
        <v>5.25</v>
      </c>
      <c r="EG62" s="33"/>
      <c r="EH62" s="33"/>
      <c r="EI62" s="4">
        <f>Area_Weights_Data!$L$35*ED62+Area_Weights_Data!$M$35*EE62+Area_Weights_Data!$N$35*EF62</f>
        <v>5.9642857142857144</v>
      </c>
      <c r="EJ62" s="4">
        <f>Area_Weights_Data!$L$36*ED62+Area_Weights_Data!$M$36*EE62+Area_Weights_Data!$N$36*EF62</f>
        <v>5.3703703703703702</v>
      </c>
      <c r="EK62">
        <v>11</v>
      </c>
      <c r="EL62">
        <v>10</v>
      </c>
      <c r="EM62" s="33"/>
      <c r="EN62" s="34"/>
      <c r="EO62" s="5">
        <v>7</v>
      </c>
      <c r="EP62" s="5">
        <v>9.5</v>
      </c>
      <c r="EQ62" s="5">
        <v>10</v>
      </c>
      <c r="ER62" s="33"/>
      <c r="ES62" s="34"/>
      <c r="ET62" s="4">
        <f>Area_Weights_Data!L$41*EO62+Area_Weights_Data!M$41*EP62+Area_Weights_Data!N$41*EQ62</f>
        <v>7.6914893617021285</v>
      </c>
      <c r="EU62" s="4">
        <f>Area_Weights_Data!L$42*EO62+Area_Weights_Data!M$42*EP62+Area_Weights_Data!N$42*EQ62</f>
        <v>9.6378205128205146</v>
      </c>
    </row>
    <row r="63" spans="1:151" x14ac:dyDescent="0.25">
      <c r="A63" s="1">
        <v>1981</v>
      </c>
      <c r="B63" s="1">
        <v>10</v>
      </c>
      <c r="C63" s="5">
        <v>118</v>
      </c>
      <c r="D63" s="5">
        <v>159</v>
      </c>
      <c r="E63" s="5">
        <v>182</v>
      </c>
      <c r="F63" s="33"/>
      <c r="G63" s="33"/>
      <c r="H63" s="4">
        <f>Area_Weights_Data!C$5*C63+Area_Weights_Data!D$5*D63+Area_Weights_Data!E$5*E63</f>
        <v>138.3751638017421</v>
      </c>
      <c r="I63" s="4">
        <f>Area_Weights_Data!C$6*C63+Area_Weights_Data!D$6*D63+Area_Weights_Data!E$6*E63</f>
        <v>171.62280754265188</v>
      </c>
      <c r="J63" s="5">
        <v>200</v>
      </c>
      <c r="K63" s="5"/>
      <c r="L63" s="5"/>
      <c r="M63" s="33"/>
      <c r="N63" s="33"/>
      <c r="O63" s="4"/>
      <c r="P63" s="4"/>
      <c r="Q63" s="5">
        <v>162</v>
      </c>
      <c r="R63" s="5">
        <v>135</v>
      </c>
      <c r="S63" s="5">
        <v>165</v>
      </c>
      <c r="T63" s="33"/>
      <c r="U63" s="33"/>
      <c r="V63" s="4">
        <f t="shared" si="8"/>
        <v>162</v>
      </c>
      <c r="W63" s="4">
        <f>Area_Weights_Data!C$12*Q63+Area_Weights_Data!E$12*S63</f>
        <v>164.67013094990645</v>
      </c>
      <c r="X63" s="5">
        <v>117</v>
      </c>
      <c r="Y63" s="5">
        <v>152</v>
      </c>
      <c r="Z63" s="5">
        <v>170</v>
      </c>
      <c r="AA63" s="33"/>
      <c r="AB63" s="33"/>
      <c r="AC63" s="4">
        <f>Area_Weights_Data!C$14*X63+Area_Weights_Data!D$14*Y63+Area_Weights_Data!E$14*Z63</f>
        <v>125.30131240698145</v>
      </c>
      <c r="AD63" s="4">
        <f>Area_Weights_Data!C$15*X63+Area_Weights_Data!D$15*Y63+Area_Weights_Data!E$15*Z63</f>
        <v>160.04911906033095</v>
      </c>
      <c r="AE63" s="5">
        <v>218</v>
      </c>
      <c r="AF63" s="5"/>
      <c r="AG63" s="5">
        <v>212</v>
      </c>
      <c r="AH63" s="33"/>
      <c r="AI63" s="33"/>
      <c r="AJ63" s="4">
        <f t="shared" si="9"/>
        <v>218</v>
      </c>
      <c r="AK63" s="4">
        <f t="shared" si="10"/>
        <v>212</v>
      </c>
      <c r="AL63" s="5"/>
      <c r="AM63" s="5">
        <v>159</v>
      </c>
      <c r="AN63" s="5">
        <v>212</v>
      </c>
      <c r="AO63" s="33"/>
      <c r="AP63" s="33"/>
      <c r="AQ63" s="4">
        <f>Area_Weights_Data!D$23*AM63+Area_Weights_Data!E$23*AN63</f>
        <v>186.63222563529737</v>
      </c>
      <c r="AR63" s="4">
        <f t="shared" si="11"/>
        <v>212</v>
      </c>
      <c r="AS63" s="5">
        <v>66</v>
      </c>
      <c r="AT63" s="5">
        <v>112</v>
      </c>
      <c r="AU63" s="5">
        <v>169</v>
      </c>
      <c r="AV63" s="33"/>
      <c r="AW63" s="33"/>
      <c r="AX63" s="4">
        <f>Area_Weights_Data!$C$26*AS63+Area_Weights_Data!$D$26*AT63+Area_Weights_Data!$E$26*AU63</f>
        <v>79.526106870229</v>
      </c>
      <c r="AY63" s="4">
        <f>Area_Weights_Data!C$27*AS63+Area_Weights_Data!D$27*AT63+Area_Weights_Data!E$27*AU63</f>
        <v>142.30171538502651</v>
      </c>
      <c r="AZ63" s="5">
        <v>110</v>
      </c>
      <c r="BA63" s="5">
        <v>155</v>
      </c>
      <c r="BB63" s="5">
        <v>172</v>
      </c>
      <c r="BC63" s="33"/>
      <c r="BD63" s="33"/>
      <c r="BE63" s="4">
        <f t="shared" si="12"/>
        <v>110</v>
      </c>
      <c r="BF63" s="4">
        <f>Area_Weights_Data!C$33*AZ63+Area_Weights_Data!D$33*BA63+Area_Weights_Data!E$33*BB63</f>
        <v>164.13648000000001</v>
      </c>
      <c r="BG63" s="5">
        <v>62</v>
      </c>
      <c r="BH63" s="5">
        <v>68</v>
      </c>
      <c r="BI63" s="5"/>
      <c r="BJ63" s="33"/>
      <c r="BK63" s="33"/>
      <c r="BL63" s="4">
        <f>Area_Weights_Data!$C$35*BG63+Area_Weights_Data!$D$35*BH63+Area_Weights_Data!$E$35*BI63</f>
        <v>62.610778443113766</v>
      </c>
      <c r="BM63" s="4" t="s">
        <v>137</v>
      </c>
      <c r="BN63">
        <v>212</v>
      </c>
      <c r="BO63">
        <v>218</v>
      </c>
      <c r="BP63" s="33"/>
      <c r="BQ63" s="33"/>
      <c r="BR63" s="5">
        <v>69</v>
      </c>
      <c r="BS63" s="5">
        <v>85</v>
      </c>
      <c r="BT63" s="5">
        <v>76</v>
      </c>
      <c r="BU63" s="33"/>
      <c r="BV63" s="33"/>
      <c r="BW63" s="4">
        <f>BR63*Area_Weights_Data!C$41+BS63*Area_Weights_Data!D$41+BT63*Area_Weights_Data!E$41</f>
        <v>70.386666666666684</v>
      </c>
      <c r="BX63" s="4">
        <f>BR63*Area_Weights_Data!C$42+BS63*Area_Weights_Data!D$42+BT63*Area_Weights_Data!E$42</f>
        <v>78.92440318302387</v>
      </c>
      <c r="BY63"/>
      <c r="BZ63" s="5">
        <v>12.5</v>
      </c>
      <c r="CA63" s="5">
        <v>15</v>
      </c>
      <c r="CB63" s="5">
        <v>23</v>
      </c>
      <c r="CC63" s="33"/>
      <c r="CD63" s="33"/>
      <c r="CE63" s="4">
        <f>Area_Weights_Data!L$5*BZ63+Area_Weights_Data!M$5*CA63+Area_Weights_Data!N$5*CB63</f>
        <v>13.71218668971478</v>
      </c>
      <c r="CF63" s="4">
        <f>Area_Weights_Data!L$6*BZ63+Area_Weights_Data!M$6*CA63+Area_Weights_Data!N$6*CB63</f>
        <v>19.187568157033809</v>
      </c>
      <c r="CG63" s="5">
        <v>11.5</v>
      </c>
      <c r="CH63" s="5"/>
      <c r="CI63" s="5"/>
      <c r="CJ63" s="33"/>
      <c r="CK63" s="33"/>
      <c r="CL63" s="4"/>
      <c r="CM63" s="4"/>
      <c r="CN63" s="5">
        <v>29</v>
      </c>
      <c r="CO63" s="5">
        <v>19</v>
      </c>
      <c r="CP63" s="5">
        <v>22</v>
      </c>
      <c r="CQ63" s="33"/>
      <c r="CR63" s="33"/>
      <c r="CS63" s="4">
        <f>Area_Weights_Data!L$11*CN63+Area_Weights_Data!N$11*CP63</f>
        <v>29</v>
      </c>
      <c r="CT63" s="4">
        <f>Area_Weights_Data!L$12*CN63+Area_Weights_Data!N$12*CP63</f>
        <v>23.962707182320447</v>
      </c>
      <c r="CU63" s="5">
        <v>11.5</v>
      </c>
      <c r="CV63" s="5">
        <v>20</v>
      </c>
      <c r="CW63" s="5">
        <v>27.5</v>
      </c>
      <c r="CX63" s="33"/>
      <c r="CY63" s="33"/>
      <c r="CZ63" s="4">
        <f>Area_Weights_Data!L$14*CU63+Area_Weights_Data!M$14*CV63+Area_Weights_Data!N$14*CW63</f>
        <v>13.521172638436482</v>
      </c>
      <c r="DA63" s="4">
        <f>Area_Weights_Data!L$15*CU63+Area_Weights_Data!M$15*CV63+Area_Weights_Data!N$15*CW63</f>
        <v>23.579258010118039</v>
      </c>
      <c r="DB63" s="5">
        <v>12.75</v>
      </c>
      <c r="DC63" s="5"/>
      <c r="DD63" s="5">
        <v>10.25</v>
      </c>
      <c r="DE63" s="33"/>
      <c r="DF63" s="33"/>
      <c r="DG63" s="4">
        <f t="shared" si="13"/>
        <v>12.75</v>
      </c>
      <c r="DH63" s="4">
        <f t="shared" si="14"/>
        <v>10.25</v>
      </c>
      <c r="DI63" s="5"/>
      <c r="DJ63" s="5">
        <v>11</v>
      </c>
      <c r="DK63" s="5">
        <v>13.5</v>
      </c>
      <c r="DL63" s="33"/>
      <c r="DM63" s="33"/>
      <c r="DN63" s="4">
        <f>Area_Weights_Data!M$23*DJ63+Area_Weights_Data!N$23*DK63</f>
        <v>11.735294117647056</v>
      </c>
      <c r="DO63" s="4">
        <f t="shared" si="15"/>
        <v>13.5</v>
      </c>
      <c r="DP63" s="5">
        <v>5.5</v>
      </c>
      <c r="DQ63" s="5">
        <v>7.5</v>
      </c>
      <c r="DR63" s="5">
        <v>9</v>
      </c>
      <c r="DS63" s="33"/>
      <c r="DT63" s="33"/>
      <c r="DU63" s="4">
        <f>Area_Weights_Data!L$26*DP63+Area_Weights_Data!M$26*DQ63+Area_Weights_Data!N$26*DR63</f>
        <v>6.4918699186991855</v>
      </c>
      <c r="DV63" s="4">
        <f>Area_Weights_Data!L$27*DP63+Area_Weights_Data!M$27*DQ63+Area_Weights_Data!N$27*DR63</f>
        <v>8.5754716981132084</v>
      </c>
      <c r="DW63" s="5">
        <v>11</v>
      </c>
      <c r="DX63" s="5">
        <v>12</v>
      </c>
      <c r="DY63" s="5">
        <v>15</v>
      </c>
      <c r="DZ63" s="33"/>
      <c r="EA63" s="33"/>
      <c r="EB63" s="4">
        <f>Area_Weights_Data!L$32*DW63+Area_Weights_Data!M$32*DX63+Area_Weights_Data!N$32*DY63</f>
        <v>11.100000000000001</v>
      </c>
      <c r="EC63" s="4">
        <f>Area_Weights_Data!L$33*DW63+Area_Weights_Data!M$33*DX63+Area_Weights_Data!N$33*DY63</f>
        <v>13.034693877551019</v>
      </c>
      <c r="ED63" s="5">
        <v>5</v>
      </c>
      <c r="EE63" s="5">
        <v>5.5</v>
      </c>
      <c r="EF63" s="5">
        <v>5.25</v>
      </c>
      <c r="EG63" s="33"/>
      <c r="EH63" s="33"/>
      <c r="EI63" s="4">
        <f>Area_Weights_Data!$L$35*ED63+Area_Weights_Data!$M$35*EE63+Area_Weights_Data!$N$35*EF63</f>
        <v>5.0357142857142865</v>
      </c>
      <c r="EJ63" s="4">
        <f>Area_Weights_Data!$L$36*ED63+Area_Weights_Data!$M$36*EE63+Area_Weights_Data!$N$36*EF63</f>
        <v>5.3703703703703702</v>
      </c>
      <c r="EK63">
        <v>11</v>
      </c>
      <c r="EL63">
        <v>10</v>
      </c>
      <c r="EM63" s="33"/>
      <c r="EN63" s="34"/>
      <c r="EO63" s="5">
        <v>7</v>
      </c>
      <c r="EP63" s="5">
        <v>11</v>
      </c>
      <c r="EQ63" s="5">
        <v>10.5</v>
      </c>
      <c r="ER63" s="33"/>
      <c r="ES63" s="34"/>
      <c r="ET63" s="4">
        <f>Area_Weights_Data!L$41*EO63+Area_Weights_Data!M$41*EP63+Area_Weights_Data!N$41*EQ63</f>
        <v>8.1063829787234045</v>
      </c>
      <c r="EU63" s="4">
        <f>Area_Weights_Data!L$42*EO63+Area_Weights_Data!M$42*EP63+Area_Weights_Data!N$42*EQ63</f>
        <v>10.862179487179489</v>
      </c>
    </row>
    <row r="64" spans="1:151" x14ac:dyDescent="0.25">
      <c r="A64" s="1">
        <v>1981</v>
      </c>
      <c r="B64" s="1">
        <v>11</v>
      </c>
      <c r="C64" s="5">
        <v>115</v>
      </c>
      <c r="D64" s="5">
        <v>155</v>
      </c>
      <c r="E64" s="5">
        <v>170</v>
      </c>
      <c r="F64" s="33"/>
      <c r="G64" s="33"/>
      <c r="H64" s="4">
        <f>Area_Weights_Data!C$5*C64+Area_Weights_Data!D$5*D64+Area_Weights_Data!E$5*E64</f>
        <v>134.87820858706547</v>
      </c>
      <c r="I64" s="4">
        <f>Area_Weights_Data!C$6*C64+Area_Weights_Data!D$6*D64+Area_Weights_Data!E$6*E64</f>
        <v>163.23226578868599</v>
      </c>
      <c r="J64" s="5">
        <v>200</v>
      </c>
      <c r="K64" s="5"/>
      <c r="L64" s="5"/>
      <c r="M64" s="33"/>
      <c r="N64" s="33"/>
      <c r="O64" s="4"/>
      <c r="P64" s="4"/>
      <c r="Q64" s="5">
        <v>155</v>
      </c>
      <c r="R64" s="5">
        <v>130</v>
      </c>
      <c r="S64" s="5">
        <v>150</v>
      </c>
      <c r="T64" s="33"/>
      <c r="U64" s="33"/>
      <c r="V64" s="4">
        <f t="shared" si="8"/>
        <v>155</v>
      </c>
      <c r="W64" s="4">
        <f>Area_Weights_Data!C$12*Q64+Area_Weights_Data!E$12*S64</f>
        <v>150.54978175015589</v>
      </c>
      <c r="X64" s="5">
        <v>110</v>
      </c>
      <c r="Y64" s="5">
        <v>145</v>
      </c>
      <c r="Z64" s="5">
        <v>170</v>
      </c>
      <c r="AA64" s="33"/>
      <c r="AB64" s="33"/>
      <c r="AC64" s="4">
        <f>Area_Weights_Data!C$14*X64+Area_Weights_Data!D$14*Y64+Area_Weights_Data!E$14*Z64</f>
        <v>118.30131240698144</v>
      </c>
      <c r="AD64" s="4">
        <f>Area_Weights_Data!C$15*X64+Area_Weights_Data!D$15*Y64+Area_Weights_Data!E$15*Z64</f>
        <v>156.17933202823747</v>
      </c>
      <c r="AE64" s="5">
        <v>210</v>
      </c>
      <c r="AF64" s="5"/>
      <c r="AG64" s="5">
        <v>202</v>
      </c>
      <c r="AH64" s="33"/>
      <c r="AI64" s="33"/>
      <c r="AJ64" s="4">
        <f t="shared" si="9"/>
        <v>210</v>
      </c>
      <c r="AK64" s="4">
        <f t="shared" si="10"/>
        <v>202</v>
      </c>
      <c r="AL64" s="5"/>
      <c r="AM64" s="5">
        <v>158</v>
      </c>
      <c r="AN64" s="5">
        <v>210</v>
      </c>
      <c r="AO64" s="33"/>
      <c r="AP64" s="33"/>
      <c r="AQ64" s="4">
        <f>Area_Weights_Data!D$23*AM64+Area_Weights_Data!E$23*AN64</f>
        <v>185.10807037140461</v>
      </c>
      <c r="AR64" s="4">
        <f t="shared" si="11"/>
        <v>210</v>
      </c>
      <c r="AS64" s="5">
        <v>80</v>
      </c>
      <c r="AT64" s="5">
        <v>140</v>
      </c>
      <c r="AU64" s="5">
        <v>175</v>
      </c>
      <c r="AV64" s="33"/>
      <c r="AW64" s="33"/>
      <c r="AX64" s="4">
        <f>Area_Weights_Data!$C$26*AS64+Area_Weights_Data!$D$26*AT64+Area_Weights_Data!$E$26*AU64</f>
        <v>97.642748091603039</v>
      </c>
      <c r="AY64" s="4">
        <f>Area_Weights_Data!C$27*AS64+Area_Weights_Data!D$27*AT64+Area_Weights_Data!E$27*AU64</f>
        <v>158.60631646448996</v>
      </c>
      <c r="AZ64" s="5">
        <v>95</v>
      </c>
      <c r="BA64" s="5">
        <v>141</v>
      </c>
      <c r="BB64" s="5">
        <v>155</v>
      </c>
      <c r="BC64" s="33"/>
      <c r="BD64" s="33"/>
      <c r="BE64" s="4">
        <f t="shared" si="12"/>
        <v>95</v>
      </c>
      <c r="BF64" s="4">
        <f>Area_Weights_Data!C$33*AZ64+Area_Weights_Data!D$33*BA64+Area_Weights_Data!E$33*BB64</f>
        <v>148.52415999999999</v>
      </c>
      <c r="BG64" s="5">
        <v>58</v>
      </c>
      <c r="BH64" s="5">
        <v>70</v>
      </c>
      <c r="BI64" s="5"/>
      <c r="BJ64" s="33"/>
      <c r="BK64" s="33"/>
      <c r="BL64" s="4">
        <f>Area_Weights_Data!$C$35*BG64+Area_Weights_Data!$D$35*BH64+Area_Weights_Data!$E$35*BI64</f>
        <v>59.221556886227546</v>
      </c>
      <c r="BM64" s="4" t="s">
        <v>137</v>
      </c>
      <c r="BN64">
        <v>202</v>
      </c>
      <c r="BO64">
        <v>220</v>
      </c>
      <c r="BP64" s="33"/>
      <c r="BQ64" s="33"/>
      <c r="BR64" s="5">
        <v>66</v>
      </c>
      <c r="BS64" s="5">
        <v>83</v>
      </c>
      <c r="BT64" s="5">
        <v>70</v>
      </c>
      <c r="BU64" s="33"/>
      <c r="BV64" s="33"/>
      <c r="BW64" s="4">
        <f>BR64*Area_Weights_Data!C$41+BS64*Area_Weights_Data!D$41+BT64*Area_Weights_Data!E$41</f>
        <v>67.473333333333343</v>
      </c>
      <c r="BX64" s="4">
        <f>BR64*Area_Weights_Data!C$42+BS64*Area_Weights_Data!D$42+BT64*Area_Weights_Data!E$42</f>
        <v>74.224137931034477</v>
      </c>
      <c r="BY64"/>
      <c r="BZ64" s="5">
        <v>12.5</v>
      </c>
      <c r="CA64" s="5">
        <v>15</v>
      </c>
      <c r="CB64" s="5">
        <v>23</v>
      </c>
      <c r="CC64" s="33"/>
      <c r="CD64" s="33"/>
      <c r="CE64" s="4">
        <f>Area_Weights_Data!L$5*BZ64+Area_Weights_Data!M$5*CA64+Area_Weights_Data!N$5*CB64</f>
        <v>13.71218668971478</v>
      </c>
      <c r="CF64" s="4">
        <f>Area_Weights_Data!L$6*BZ64+Area_Weights_Data!M$6*CA64+Area_Weights_Data!N$6*CB64</f>
        <v>19.187568157033809</v>
      </c>
      <c r="CG64" s="5">
        <v>12</v>
      </c>
      <c r="CH64" s="5"/>
      <c r="CI64" s="5"/>
      <c r="CJ64" s="33"/>
      <c r="CK64" s="33"/>
      <c r="CL64" s="4"/>
      <c r="CM64" s="4"/>
      <c r="CN64" s="5">
        <v>29</v>
      </c>
      <c r="CO64" s="5">
        <v>19</v>
      </c>
      <c r="CP64" s="5">
        <v>22</v>
      </c>
      <c r="CQ64" s="33"/>
      <c r="CR64" s="33"/>
      <c r="CS64" s="4">
        <f>Area_Weights_Data!L$11*CN64+Area_Weights_Data!N$11*CP64</f>
        <v>29</v>
      </c>
      <c r="CT64" s="4">
        <f>Area_Weights_Data!L$12*CN64+Area_Weights_Data!N$12*CP64</f>
        <v>23.962707182320447</v>
      </c>
      <c r="CU64" s="5">
        <v>11.5</v>
      </c>
      <c r="CV64" s="5">
        <v>20</v>
      </c>
      <c r="CW64" s="5">
        <v>27.5</v>
      </c>
      <c r="CX64" s="33"/>
      <c r="CY64" s="33"/>
      <c r="CZ64" s="4">
        <f>Area_Weights_Data!L$14*CU64+Area_Weights_Data!M$14*CV64+Area_Weights_Data!N$14*CW64</f>
        <v>13.521172638436482</v>
      </c>
      <c r="DA64" s="4">
        <f>Area_Weights_Data!L$15*CU64+Area_Weights_Data!M$15*CV64+Area_Weights_Data!N$15*CW64</f>
        <v>23.579258010118039</v>
      </c>
      <c r="DB64" s="5">
        <v>12.75</v>
      </c>
      <c r="DC64" s="5"/>
      <c r="DD64" s="5">
        <v>10.25</v>
      </c>
      <c r="DE64" s="33"/>
      <c r="DF64" s="33"/>
      <c r="DG64" s="4">
        <f t="shared" si="13"/>
        <v>12.75</v>
      </c>
      <c r="DH64" s="4">
        <f t="shared" si="14"/>
        <v>10.25</v>
      </c>
      <c r="DI64" s="5"/>
      <c r="DJ64" s="5">
        <v>11</v>
      </c>
      <c r="DK64" s="5">
        <v>13.5</v>
      </c>
      <c r="DL64" s="33"/>
      <c r="DM64" s="33"/>
      <c r="DN64" s="4">
        <f>Area_Weights_Data!M$23*DJ64+Area_Weights_Data!N$23*DK64</f>
        <v>11.735294117647056</v>
      </c>
      <c r="DO64" s="4">
        <f t="shared" si="15"/>
        <v>13.5</v>
      </c>
      <c r="DP64" s="5">
        <v>5.5</v>
      </c>
      <c r="DQ64" s="5">
        <v>7.5</v>
      </c>
      <c r="DR64" s="5">
        <v>9</v>
      </c>
      <c r="DS64" s="33"/>
      <c r="DT64" s="33"/>
      <c r="DU64" s="4">
        <f>Area_Weights_Data!L$26*DP64+Area_Weights_Data!M$26*DQ64+Area_Weights_Data!N$26*DR64</f>
        <v>6.4918699186991855</v>
      </c>
      <c r="DV64" s="4">
        <f>Area_Weights_Data!L$27*DP64+Area_Weights_Data!M$27*DQ64+Area_Weights_Data!N$27*DR64</f>
        <v>8.5754716981132084</v>
      </c>
      <c r="DW64" s="5">
        <v>11</v>
      </c>
      <c r="DX64" s="5">
        <v>12</v>
      </c>
      <c r="DY64" s="5">
        <v>15</v>
      </c>
      <c r="DZ64" s="33"/>
      <c r="EA64" s="33"/>
      <c r="EB64" s="4">
        <f>Area_Weights_Data!L$32*DW64+Area_Weights_Data!M$32*DX64+Area_Weights_Data!N$32*DY64</f>
        <v>11.100000000000001</v>
      </c>
      <c r="EC64" s="4">
        <f>Area_Weights_Data!L$33*DW64+Area_Weights_Data!M$33*DX64+Area_Weights_Data!N$33*DY64</f>
        <v>13.034693877551019</v>
      </c>
      <c r="ED64" s="5">
        <v>4.5</v>
      </c>
      <c r="EE64" s="5">
        <v>5.5</v>
      </c>
      <c r="EF64" s="5">
        <v>5.25</v>
      </c>
      <c r="EG64" s="33"/>
      <c r="EH64" s="33"/>
      <c r="EI64" s="4">
        <f>Area_Weights_Data!$L$35*ED64+Area_Weights_Data!$M$35*EE64+Area_Weights_Data!$N$35*EF64</f>
        <v>4.5714285714285721</v>
      </c>
      <c r="EJ64" s="4">
        <f>Area_Weights_Data!$L$36*ED64+Area_Weights_Data!$M$36*EE64+Area_Weights_Data!$N$36*EF64</f>
        <v>5.3703703703703702</v>
      </c>
      <c r="EK64">
        <v>11</v>
      </c>
      <c r="EL64">
        <v>11.5</v>
      </c>
      <c r="EM64" s="33"/>
      <c r="EN64" s="34"/>
      <c r="EO64" s="5">
        <v>7</v>
      </c>
      <c r="EP64" s="5">
        <v>10</v>
      </c>
      <c r="EQ64" s="5">
        <v>10.5</v>
      </c>
      <c r="ER64" s="33"/>
      <c r="ES64" s="34"/>
      <c r="ET64" s="4">
        <f>Area_Weights_Data!L$41*EO64+Area_Weights_Data!M$41*EP64+Area_Weights_Data!N$41*EQ64</f>
        <v>7.8297872340425538</v>
      </c>
      <c r="EU64" s="4">
        <f>Area_Weights_Data!L$42*EO64+Area_Weights_Data!M$42*EP64+Area_Weights_Data!N$42*EQ64</f>
        <v>10.137820512820515</v>
      </c>
    </row>
    <row r="65" spans="1:151" x14ac:dyDescent="0.25">
      <c r="A65" s="1">
        <v>1981</v>
      </c>
      <c r="B65" s="1">
        <v>12</v>
      </c>
      <c r="C65" s="5">
        <v>118</v>
      </c>
      <c r="D65" s="5">
        <v>158</v>
      </c>
      <c r="E65" s="5">
        <v>174</v>
      </c>
      <c r="F65" s="33"/>
      <c r="G65" s="33"/>
      <c r="H65" s="4">
        <f>Area_Weights_Data!C$5*C65+Area_Weights_Data!D$5*D65+Area_Weights_Data!E$5*E65</f>
        <v>137.87820858706547</v>
      </c>
      <c r="I65" s="4">
        <f>Area_Weights_Data!C$6*C65+Area_Weights_Data!D$6*D65+Area_Weights_Data!E$6*E65</f>
        <v>166.78108350793173</v>
      </c>
      <c r="J65" s="5">
        <v>190</v>
      </c>
      <c r="K65" s="5"/>
      <c r="L65" s="5"/>
      <c r="M65" s="33"/>
      <c r="N65" s="33"/>
      <c r="O65" s="4"/>
      <c r="P65" s="4"/>
      <c r="Q65" s="5">
        <v>151</v>
      </c>
      <c r="R65" s="5">
        <v>130</v>
      </c>
      <c r="S65" s="5">
        <v>140</v>
      </c>
      <c r="T65" s="33"/>
      <c r="U65" s="33"/>
      <c r="V65" s="4">
        <f t="shared" si="8"/>
        <v>151</v>
      </c>
      <c r="W65" s="4">
        <f>Area_Weights_Data!C$12*Q65+Area_Weights_Data!E$12*S65</f>
        <v>141.20951985034296</v>
      </c>
      <c r="X65" s="5">
        <v>110</v>
      </c>
      <c r="Y65" s="5">
        <v>145</v>
      </c>
      <c r="Z65" s="5">
        <v>170</v>
      </c>
      <c r="AA65" s="33"/>
      <c r="AB65" s="33"/>
      <c r="AC65" s="4">
        <f>Area_Weights_Data!C$14*X65+Area_Weights_Data!D$14*Y65+Area_Weights_Data!E$14*Z65</f>
        <v>118.30131240698144</v>
      </c>
      <c r="AD65" s="4">
        <f>Area_Weights_Data!C$15*X65+Area_Weights_Data!D$15*Y65+Area_Weights_Data!E$15*Z65</f>
        <v>156.17933202823747</v>
      </c>
      <c r="AE65" s="5">
        <v>183</v>
      </c>
      <c r="AF65" s="5"/>
      <c r="AG65" s="5">
        <v>178</v>
      </c>
      <c r="AH65" s="33"/>
      <c r="AI65" s="33"/>
      <c r="AJ65" s="4">
        <f t="shared" si="9"/>
        <v>183</v>
      </c>
      <c r="AK65" s="4">
        <f t="shared" si="10"/>
        <v>178</v>
      </c>
      <c r="AL65" s="5"/>
      <c r="AM65" s="5">
        <v>165</v>
      </c>
      <c r="AN65" s="5">
        <v>186</v>
      </c>
      <c r="AO65" s="33"/>
      <c r="AP65" s="33"/>
      <c r="AQ65" s="4">
        <f>Area_Weights_Data!D$23*AM65+Area_Weights_Data!E$23*AN65</f>
        <v>175.80619938564644</v>
      </c>
      <c r="AR65" s="4">
        <f t="shared" si="11"/>
        <v>186</v>
      </c>
      <c r="AS65" s="5">
        <v>70</v>
      </c>
      <c r="AT65" s="5">
        <v>130</v>
      </c>
      <c r="AU65" s="5">
        <v>150</v>
      </c>
      <c r="AV65" s="33"/>
      <c r="AW65" s="33"/>
      <c r="AX65" s="4">
        <f>Area_Weights_Data!$C$26*AS65+Area_Weights_Data!$D$26*AT65+Area_Weights_Data!$E$26*AU65</f>
        <v>87.642748091603039</v>
      </c>
      <c r="AY65" s="4">
        <f>Area_Weights_Data!C$27*AS65+Area_Weights_Data!D$27*AT65+Area_Weights_Data!E$27*AU65</f>
        <v>140.63218083685143</v>
      </c>
      <c r="AZ65" s="5">
        <v>105</v>
      </c>
      <c r="BA65" s="5">
        <v>146</v>
      </c>
      <c r="BB65" s="5">
        <v>166</v>
      </c>
      <c r="BC65" s="33"/>
      <c r="BD65" s="33"/>
      <c r="BE65" s="4">
        <f t="shared" si="12"/>
        <v>105</v>
      </c>
      <c r="BF65" s="4">
        <f>Area_Weights_Data!C$33*AZ65+Area_Weights_Data!D$33*BA65+Area_Weights_Data!E$33*BB65</f>
        <v>156.74879999999999</v>
      </c>
      <c r="BG65" s="5">
        <v>55</v>
      </c>
      <c r="BH65" s="5">
        <v>63</v>
      </c>
      <c r="BI65" s="5"/>
      <c r="BJ65" s="33"/>
      <c r="BK65" s="33"/>
      <c r="BL65" s="4">
        <f>Area_Weights_Data!$C$35*BG65+Area_Weights_Data!$D$35*BH65+Area_Weights_Data!$E$35*BI65</f>
        <v>55.814371257485028</v>
      </c>
      <c r="BM65" s="4" t="s">
        <v>137</v>
      </c>
      <c r="BN65">
        <v>190</v>
      </c>
      <c r="BO65">
        <v>202</v>
      </c>
      <c r="BP65" s="33"/>
      <c r="BQ65" s="33"/>
      <c r="BR65" s="5">
        <v>60</v>
      </c>
      <c r="BS65" s="5">
        <v>80</v>
      </c>
      <c r="BT65" s="5">
        <v>70</v>
      </c>
      <c r="BU65" s="33"/>
      <c r="BV65" s="33"/>
      <c r="BW65" s="4">
        <f>BR65*Area_Weights_Data!C$41+BS65*Area_Weights_Data!D$41+BT65*Area_Weights_Data!E$41</f>
        <v>61.733333333333334</v>
      </c>
      <c r="BX65" s="4">
        <f>BR65*Area_Weights_Data!C$42+BS65*Area_Weights_Data!D$42+BT65*Area_Weights_Data!E$42</f>
        <v>73.249336870026511</v>
      </c>
      <c r="BY65"/>
      <c r="BZ65" s="5">
        <v>12.5</v>
      </c>
      <c r="CA65" s="5">
        <v>15</v>
      </c>
      <c r="CB65" s="5">
        <v>23</v>
      </c>
      <c r="CC65" s="33"/>
      <c r="CD65" s="33"/>
      <c r="CE65" s="4">
        <f>Area_Weights_Data!L$5*BZ65+Area_Weights_Data!M$5*CA65+Area_Weights_Data!N$5*CB65</f>
        <v>13.71218668971478</v>
      </c>
      <c r="CF65" s="4">
        <f>Area_Weights_Data!L$6*BZ65+Area_Weights_Data!M$6*CA65+Area_Weights_Data!N$6*CB65</f>
        <v>19.187568157033809</v>
      </c>
      <c r="CG65" s="5">
        <v>12</v>
      </c>
      <c r="CH65" s="5"/>
      <c r="CI65" s="5"/>
      <c r="CJ65" s="33"/>
      <c r="CK65" s="33"/>
      <c r="CL65" s="4"/>
      <c r="CM65" s="4"/>
      <c r="CN65" s="5">
        <v>29</v>
      </c>
      <c r="CO65" s="5">
        <v>19</v>
      </c>
      <c r="CP65" s="5">
        <v>22.5</v>
      </c>
      <c r="CQ65" s="33"/>
      <c r="CR65" s="33"/>
      <c r="CS65" s="4">
        <f>Area_Weights_Data!L$11*CN65+Area_Weights_Data!N$11*CP65</f>
        <v>29</v>
      </c>
      <c r="CT65" s="4">
        <f>Area_Weights_Data!L$12*CN65+Area_Weights_Data!N$12*CP65</f>
        <v>24.322513812154703</v>
      </c>
      <c r="CU65" s="5">
        <v>11</v>
      </c>
      <c r="CV65" s="5">
        <v>19</v>
      </c>
      <c r="CW65" s="5">
        <v>26</v>
      </c>
      <c r="CX65" s="33"/>
      <c r="CY65" s="33"/>
      <c r="CZ65" s="4">
        <f>Area_Weights_Data!L$14*CU65+Area_Weights_Data!M$14*CV65+Area_Weights_Data!N$14*CW65</f>
        <v>12.902280130293159</v>
      </c>
      <c r="DA65" s="4">
        <f>Area_Weights_Data!L$15*CU65+Area_Weights_Data!M$15*CV65+Area_Weights_Data!N$15*CW65</f>
        <v>22.340640809443499</v>
      </c>
      <c r="DB65" s="5">
        <v>13</v>
      </c>
      <c r="DC65" s="5"/>
      <c r="DD65" s="5">
        <v>12</v>
      </c>
      <c r="DE65" s="33"/>
      <c r="DF65" s="33"/>
      <c r="DG65" s="4">
        <f t="shared" si="13"/>
        <v>13</v>
      </c>
      <c r="DH65" s="4">
        <f t="shared" si="14"/>
        <v>12</v>
      </c>
      <c r="DI65" s="5"/>
      <c r="DJ65" s="5">
        <v>11</v>
      </c>
      <c r="DK65" s="5">
        <v>13.5</v>
      </c>
      <c r="DL65" s="33"/>
      <c r="DM65" s="33"/>
      <c r="DN65" s="4">
        <f>Area_Weights_Data!M$23*DJ65+Area_Weights_Data!N$23*DK65</f>
        <v>11.735294117647056</v>
      </c>
      <c r="DO65" s="4">
        <f t="shared" si="15"/>
        <v>13.5</v>
      </c>
      <c r="DP65" s="5">
        <v>5.5</v>
      </c>
      <c r="DQ65" s="5">
        <v>7.5</v>
      </c>
      <c r="DR65" s="5">
        <v>9.25</v>
      </c>
      <c r="DS65" s="33"/>
      <c r="DT65" s="33"/>
      <c r="DU65" s="4">
        <f>Area_Weights_Data!L$26*DP65+Area_Weights_Data!M$26*DQ65+Area_Weights_Data!N$26*DR65</f>
        <v>6.4918699186991855</v>
      </c>
      <c r="DV65" s="4">
        <f>Area_Weights_Data!L$27*DP65+Area_Weights_Data!M$27*DQ65+Area_Weights_Data!N$27*DR65</f>
        <v>8.7547169811320771</v>
      </c>
      <c r="DW65" s="5">
        <v>11</v>
      </c>
      <c r="DX65" s="5">
        <v>12.5</v>
      </c>
      <c r="DY65" s="5">
        <v>15</v>
      </c>
      <c r="DZ65" s="33"/>
      <c r="EA65" s="33"/>
      <c r="EB65" s="4">
        <f>Area_Weights_Data!L$32*DW65+Area_Weights_Data!M$32*DX65+Area_Weights_Data!N$32*DY65</f>
        <v>11.15</v>
      </c>
      <c r="EC65" s="4">
        <f>Area_Weights_Data!L$33*DW65+Area_Weights_Data!M$33*DX65+Area_Weights_Data!N$33*DY65</f>
        <v>13.362244897959183</v>
      </c>
      <c r="ED65" s="5">
        <v>4.5</v>
      </c>
      <c r="EE65" s="5">
        <v>5.5</v>
      </c>
      <c r="EF65" s="5">
        <v>5.25</v>
      </c>
      <c r="EG65" s="33"/>
      <c r="EH65" s="33"/>
      <c r="EI65" s="4">
        <f>Area_Weights_Data!$L$35*ED65+Area_Weights_Data!$M$35*EE65+Area_Weights_Data!$N$35*EF65</f>
        <v>4.5714285714285721</v>
      </c>
      <c r="EJ65" s="4">
        <f>Area_Weights_Data!$L$36*ED65+Area_Weights_Data!$M$36*EE65+Area_Weights_Data!$N$36*EF65</f>
        <v>5.3703703703703702</v>
      </c>
      <c r="EK65">
        <v>11</v>
      </c>
      <c r="EL65">
        <v>11.5</v>
      </c>
      <c r="EM65" s="33"/>
      <c r="EN65" s="34"/>
      <c r="EO65" s="5">
        <v>7</v>
      </c>
      <c r="EP65" s="5">
        <v>10</v>
      </c>
      <c r="EQ65" s="5">
        <v>10.5</v>
      </c>
      <c r="ER65" s="33"/>
      <c r="ES65" s="34"/>
      <c r="ET65" s="4">
        <f>Area_Weights_Data!L$41*EO65+Area_Weights_Data!M$41*EP65+Area_Weights_Data!N$41*EQ65</f>
        <v>7.8297872340425538</v>
      </c>
      <c r="EU65" s="4">
        <f>Area_Weights_Data!L$42*EO65+Area_Weights_Data!M$42*EP65+Area_Weights_Data!N$42*EQ65</f>
        <v>10.137820512820515</v>
      </c>
    </row>
    <row r="66" spans="1:151" x14ac:dyDescent="0.25">
      <c r="A66" s="1">
        <v>1982</v>
      </c>
      <c r="B66" s="1">
        <v>1</v>
      </c>
      <c r="C66" s="5">
        <v>108</v>
      </c>
      <c r="D66" s="5">
        <v>155</v>
      </c>
      <c r="E66" s="5">
        <v>169</v>
      </c>
      <c r="F66" s="33"/>
      <c r="G66" s="33"/>
      <c r="H66" s="4">
        <f>Area_Weights_Data!C$5*C66+Area_Weights_Data!D$5*D66+Area_Weights_Data!E$5*E66</f>
        <v>131.35689508980192</v>
      </c>
      <c r="I66" s="4">
        <f>Area_Weights_Data!C$6*C66+Area_Weights_Data!D$6*D66+Area_Weights_Data!E$6*E66</f>
        <v>162.68344806944026</v>
      </c>
      <c r="J66" s="5">
        <v>180</v>
      </c>
      <c r="K66" s="5"/>
      <c r="L66" s="5"/>
      <c r="M66" s="33"/>
      <c r="N66" s="33"/>
      <c r="O66" s="4"/>
      <c r="P66" s="4"/>
      <c r="Q66" s="5">
        <v>155</v>
      </c>
      <c r="R66" s="5">
        <v>138</v>
      </c>
      <c r="S66" s="5">
        <v>151</v>
      </c>
      <c r="T66" s="33"/>
      <c r="U66" s="33"/>
      <c r="V66" s="4">
        <f t="shared" si="8"/>
        <v>155</v>
      </c>
      <c r="W66" s="4">
        <f>Area_Weights_Data!C$12*Q66+Area_Weights_Data!E$12*S66</f>
        <v>151.4398254001247</v>
      </c>
      <c r="X66" s="5">
        <v>80</v>
      </c>
      <c r="Y66" s="5">
        <v>155</v>
      </c>
      <c r="Z66" s="5">
        <v>175</v>
      </c>
      <c r="AA66" s="33"/>
      <c r="AB66" s="33"/>
      <c r="AC66" s="4">
        <f>Area_Weights_Data!C$14*X66+Area_Weights_Data!D$14*Y66+Area_Weights_Data!E$14*Z66</f>
        <v>97.788526586388841</v>
      </c>
      <c r="AD66" s="4">
        <f>Area_Weights_Data!C$15*X66+Area_Weights_Data!D$15*Y66+Area_Weights_Data!E$15*Z66</f>
        <v>163.94346562258994</v>
      </c>
      <c r="AE66" s="5">
        <v>171</v>
      </c>
      <c r="AF66" s="5"/>
      <c r="AG66" s="5">
        <v>162</v>
      </c>
      <c r="AH66" s="33"/>
      <c r="AI66" s="33"/>
      <c r="AJ66" s="4">
        <f t="shared" si="9"/>
        <v>171</v>
      </c>
      <c r="AK66" s="4">
        <f t="shared" si="10"/>
        <v>162</v>
      </c>
      <c r="AL66" s="5"/>
      <c r="AM66" s="5">
        <v>144</v>
      </c>
      <c r="AN66" s="5">
        <v>166</v>
      </c>
      <c r="AO66" s="33"/>
      <c r="AP66" s="33"/>
      <c r="AQ66" s="4">
        <f>Area_Weights_Data!D$23*AM66+Area_Weights_Data!E$23*AN66</f>
        <v>155.36107232616587</v>
      </c>
      <c r="AR66" s="4">
        <f t="shared" si="11"/>
        <v>166</v>
      </c>
      <c r="AS66" s="5">
        <v>62</v>
      </c>
      <c r="AT66" s="5">
        <v>130</v>
      </c>
      <c r="AU66" s="5">
        <v>143</v>
      </c>
      <c r="AV66" s="33"/>
      <c r="AW66" s="33"/>
      <c r="AX66" s="4">
        <f>Area_Weights_Data!$C$26*AS66+Area_Weights_Data!$D$26*AT66+Area_Weights_Data!$E$26*AU66</f>
        <v>81.995114503816779</v>
      </c>
      <c r="AY66" s="4">
        <f>Area_Weights_Data!C$27*AS66+Area_Weights_Data!D$27*AT66+Area_Weights_Data!E$27*AU66</f>
        <v>136.91091754395345</v>
      </c>
      <c r="AZ66" s="5">
        <v>91</v>
      </c>
      <c r="BA66" s="5">
        <v>151</v>
      </c>
      <c r="BB66" s="5">
        <v>168</v>
      </c>
      <c r="BC66" s="33"/>
      <c r="BD66" s="33"/>
      <c r="BE66" s="4">
        <f t="shared" si="12"/>
        <v>91</v>
      </c>
      <c r="BF66" s="4">
        <f>Area_Weights_Data!C$33*AZ66+Area_Weights_Data!D$33*BA66+Area_Weights_Data!E$33*BB66</f>
        <v>160.13648000000001</v>
      </c>
      <c r="BG66" s="5">
        <v>50</v>
      </c>
      <c r="BH66" s="5">
        <v>60</v>
      </c>
      <c r="BI66" s="5"/>
      <c r="BJ66" s="33"/>
      <c r="BK66" s="33"/>
      <c r="BL66" s="4">
        <f>Area_Weights_Data!$C$35*BG66+Area_Weights_Data!$D$35*BH66+Area_Weights_Data!$E$35*BI66</f>
        <v>51.017964071856284</v>
      </c>
      <c r="BM66" s="4" t="s">
        <v>137</v>
      </c>
      <c r="BN66">
        <v>176</v>
      </c>
      <c r="BO66">
        <v>184</v>
      </c>
      <c r="BP66" s="33"/>
      <c r="BQ66" s="33"/>
      <c r="BR66" s="5">
        <v>58</v>
      </c>
      <c r="BS66" s="5">
        <v>82</v>
      </c>
      <c r="BT66" s="5">
        <v>75</v>
      </c>
      <c r="BU66" s="33"/>
      <c r="BV66" s="33"/>
      <c r="BW66" s="4">
        <f>BR66*Area_Weights_Data!C$41+BS66*Area_Weights_Data!D$41+BT66*Area_Weights_Data!E$41</f>
        <v>60.080000000000005</v>
      </c>
      <c r="BX66" s="4">
        <f>BR66*Area_Weights_Data!C$42+BS66*Area_Weights_Data!D$42+BT66*Area_Weights_Data!E$42</f>
        <v>77.274535809018559</v>
      </c>
      <c r="BY66"/>
      <c r="BZ66" s="5">
        <v>12.5</v>
      </c>
      <c r="CA66" s="5">
        <v>15</v>
      </c>
      <c r="CB66" s="5">
        <v>23</v>
      </c>
      <c r="CC66" s="33"/>
      <c r="CD66" s="33"/>
      <c r="CE66" s="4">
        <f>Area_Weights_Data!L$5*BZ66+Area_Weights_Data!M$5*CA66+Area_Weights_Data!N$5*CB66</f>
        <v>13.71218668971478</v>
      </c>
      <c r="CF66" s="4">
        <f>Area_Weights_Data!L$6*BZ66+Area_Weights_Data!M$6*CA66+Area_Weights_Data!N$6*CB66</f>
        <v>19.187568157033809</v>
      </c>
      <c r="CG66" s="5">
        <v>12</v>
      </c>
      <c r="CH66" s="5"/>
      <c r="CI66" s="5"/>
      <c r="CJ66" s="33"/>
      <c r="CK66" s="33"/>
      <c r="CL66" s="4"/>
      <c r="CM66" s="4"/>
      <c r="CN66" s="5">
        <v>29</v>
      </c>
      <c r="CO66" s="5">
        <v>19</v>
      </c>
      <c r="CP66" s="5">
        <v>22.5</v>
      </c>
      <c r="CQ66" s="33"/>
      <c r="CR66" s="33"/>
      <c r="CS66" s="4">
        <f>Area_Weights_Data!L$11*CN66+Area_Weights_Data!N$11*CP66</f>
        <v>29</v>
      </c>
      <c r="CT66" s="4">
        <f>Area_Weights_Data!L$12*CN66+Area_Weights_Data!N$12*CP66</f>
        <v>24.322513812154703</v>
      </c>
      <c r="CU66" s="5">
        <v>11</v>
      </c>
      <c r="CV66" s="5">
        <v>19</v>
      </c>
      <c r="CW66" s="5">
        <v>28</v>
      </c>
      <c r="CX66" s="33"/>
      <c r="CY66" s="33"/>
      <c r="CZ66" s="4">
        <f>Area_Weights_Data!L$14*CU66+Area_Weights_Data!M$14*CV66+Area_Weights_Data!N$14*CW66</f>
        <v>12.902280130293159</v>
      </c>
      <c r="DA66" s="4">
        <f>Area_Weights_Data!L$15*CU66+Area_Weights_Data!M$15*CV66+Area_Weights_Data!N$15*CW66</f>
        <v>23.295109612141644</v>
      </c>
      <c r="DB66" s="5">
        <v>13</v>
      </c>
      <c r="DC66" s="5"/>
      <c r="DD66" s="5">
        <v>12</v>
      </c>
      <c r="DE66" s="33"/>
      <c r="DF66" s="33"/>
      <c r="DG66" s="4">
        <f t="shared" si="13"/>
        <v>13</v>
      </c>
      <c r="DH66" s="4">
        <f t="shared" si="14"/>
        <v>12</v>
      </c>
      <c r="DI66" s="5"/>
      <c r="DJ66" s="5">
        <v>11</v>
      </c>
      <c r="DK66" s="5">
        <v>13.5</v>
      </c>
      <c r="DL66" s="33"/>
      <c r="DM66" s="33"/>
      <c r="DN66" s="4">
        <f>Area_Weights_Data!M$23*DJ66+Area_Weights_Data!N$23*DK66</f>
        <v>11.735294117647056</v>
      </c>
      <c r="DO66" s="4">
        <f t="shared" si="15"/>
        <v>13.5</v>
      </c>
      <c r="DP66" s="5">
        <v>5.5</v>
      </c>
      <c r="DQ66" s="5">
        <v>7.5</v>
      </c>
      <c r="DR66" s="5">
        <v>9.25</v>
      </c>
      <c r="DS66" s="33"/>
      <c r="DT66" s="33"/>
      <c r="DU66" s="4">
        <f>Area_Weights_Data!L$26*DP66+Area_Weights_Data!M$26*DQ66+Area_Weights_Data!N$26*DR66</f>
        <v>6.4918699186991855</v>
      </c>
      <c r="DV66" s="4">
        <f>Area_Weights_Data!L$27*DP66+Area_Weights_Data!M$27*DQ66+Area_Weights_Data!N$27*DR66</f>
        <v>8.7547169811320771</v>
      </c>
      <c r="DW66" s="5">
        <v>11</v>
      </c>
      <c r="DX66" s="5">
        <v>12.5</v>
      </c>
      <c r="DY66" s="5">
        <v>15.5</v>
      </c>
      <c r="DZ66" s="33"/>
      <c r="EA66" s="33"/>
      <c r="EB66" s="4">
        <f>Area_Weights_Data!L$32*DW66+Area_Weights_Data!M$32*DX66+Area_Weights_Data!N$32*DY66</f>
        <v>11.15</v>
      </c>
      <c r="EC66" s="4">
        <f>Area_Weights_Data!L$33*DW66+Area_Weights_Data!M$33*DX66+Area_Weights_Data!N$33*DY66</f>
        <v>13.534693877551017</v>
      </c>
      <c r="ED66" s="5">
        <v>4.5</v>
      </c>
      <c r="EE66" s="5">
        <v>5.5</v>
      </c>
      <c r="EF66" s="5">
        <v>5.25</v>
      </c>
      <c r="EG66" s="33"/>
      <c r="EH66" s="33"/>
      <c r="EI66" s="4">
        <f>Area_Weights_Data!$L$35*ED66+Area_Weights_Data!$M$35*EE66+Area_Weights_Data!$N$35*EF66</f>
        <v>4.5714285714285721</v>
      </c>
      <c r="EJ66" s="4">
        <f>Area_Weights_Data!$L$36*ED66+Area_Weights_Data!$M$36*EE66+Area_Weights_Data!$N$36*EF66</f>
        <v>5.3703703703703702</v>
      </c>
      <c r="EK66">
        <v>12.75</v>
      </c>
      <c r="EL66">
        <v>11.75</v>
      </c>
      <c r="EM66" s="33"/>
      <c r="EN66" s="34"/>
      <c r="EO66" s="5">
        <v>7</v>
      </c>
      <c r="EP66" s="5">
        <v>10.5</v>
      </c>
      <c r="EQ66" s="5">
        <v>11</v>
      </c>
      <c r="ER66" s="33"/>
      <c r="ES66" s="34"/>
      <c r="ET66" s="4">
        <f>Area_Weights_Data!L$41*EO66+Area_Weights_Data!M$41*EP66+Area_Weights_Data!N$41*EQ66</f>
        <v>7.9680851063829792</v>
      </c>
      <c r="EU66" s="4">
        <f>Area_Weights_Data!L$42*EO66+Area_Weights_Data!M$42*EP66+Area_Weights_Data!N$42*EQ66</f>
        <v>10.637820512820515</v>
      </c>
    </row>
    <row r="67" spans="1:151" x14ac:dyDescent="0.25">
      <c r="A67" s="1">
        <v>1982</v>
      </c>
      <c r="B67" s="1">
        <v>2</v>
      </c>
      <c r="C67" s="5">
        <v>82</v>
      </c>
      <c r="D67" s="5">
        <v>115</v>
      </c>
      <c r="E67" s="5">
        <v>125</v>
      </c>
      <c r="F67" s="33"/>
      <c r="G67" s="33"/>
      <c r="H67" s="4">
        <f>Area_Weights_Data!C$5*C67+Area_Weights_Data!D$5*D67+Area_Weights_Data!E$5*E67</f>
        <v>98.399522084329021</v>
      </c>
      <c r="I67" s="4">
        <f>Area_Weights_Data!C$6*C67+Area_Weights_Data!D$6*D67+Area_Weights_Data!E$6*E67</f>
        <v>120.48817719245734</v>
      </c>
      <c r="J67" s="5">
        <v>151</v>
      </c>
      <c r="K67" s="5"/>
      <c r="L67" s="5"/>
      <c r="M67" s="33"/>
      <c r="N67" s="33"/>
      <c r="O67" s="4"/>
      <c r="P67" s="4"/>
      <c r="Q67" s="5">
        <v>141</v>
      </c>
      <c r="R67" s="5">
        <v>106</v>
      </c>
      <c r="S67" s="5">
        <v>110</v>
      </c>
      <c r="T67" s="33"/>
      <c r="U67" s="33"/>
      <c r="V67" s="4">
        <f t="shared" si="8"/>
        <v>141</v>
      </c>
      <c r="W67" s="4">
        <f>Area_Weights_Data!C$12*Q67+Area_Weights_Data!E$12*S67</f>
        <v>113.40864685096653</v>
      </c>
      <c r="X67" s="5">
        <v>78</v>
      </c>
      <c r="Y67" s="5">
        <v>125</v>
      </c>
      <c r="Z67" s="5">
        <v>157</v>
      </c>
      <c r="AA67" s="33"/>
      <c r="AB67" s="33"/>
      <c r="AC67" s="4">
        <f>Area_Weights_Data!C$14*X67+Area_Weights_Data!D$14*Y67+Area_Weights_Data!E$14*Z67</f>
        <v>89.147476660803662</v>
      </c>
      <c r="AD67" s="4">
        <f>Area_Weights_Data!C$15*X67+Area_Weights_Data!D$15*Y67+Area_Weights_Data!E$15*Z67</f>
        <v>139.30954499614398</v>
      </c>
      <c r="AE67" s="5">
        <v>168</v>
      </c>
      <c r="AF67" s="5"/>
      <c r="AG67" s="5">
        <v>160</v>
      </c>
      <c r="AH67" s="33"/>
      <c r="AI67" s="33"/>
      <c r="AJ67" s="4">
        <f t="shared" si="9"/>
        <v>168</v>
      </c>
      <c r="AK67" s="4">
        <f t="shared" si="10"/>
        <v>160</v>
      </c>
      <c r="AL67" s="5"/>
      <c r="AM67" s="5">
        <v>139</v>
      </c>
      <c r="AN67" s="5">
        <v>156</v>
      </c>
      <c r="AO67" s="33"/>
      <c r="AP67" s="33"/>
      <c r="AQ67" s="4">
        <f>Area_Weights_Data!D$23*AM67+Area_Weights_Data!E$23*AN67</f>
        <v>147.74029600670201</v>
      </c>
      <c r="AR67" s="4">
        <f t="shared" si="11"/>
        <v>156</v>
      </c>
      <c r="AS67" s="5">
        <v>66</v>
      </c>
      <c r="AT67" s="5">
        <v>132</v>
      </c>
      <c r="AU67" s="5">
        <v>148</v>
      </c>
      <c r="AV67" s="33"/>
      <c r="AW67" s="33"/>
      <c r="AX67" s="4">
        <f>Area_Weights_Data!$C$26*AS67+Area_Weights_Data!$D$26*AT67+Area_Weights_Data!$E$26*AU67</f>
        <v>85.407022900763337</v>
      </c>
      <c r="AY67" s="4">
        <f>Area_Weights_Data!C$27*AS67+Area_Weights_Data!D$27*AT67+Area_Weights_Data!E$27*AU67</f>
        <v>140.50574466948115</v>
      </c>
      <c r="AZ67" s="5">
        <v>82</v>
      </c>
      <c r="BA67" s="5">
        <v>132</v>
      </c>
      <c r="BB67" s="5">
        <v>160</v>
      </c>
      <c r="BC67" s="33"/>
      <c r="BD67" s="33"/>
      <c r="BE67" s="4">
        <f t="shared" si="12"/>
        <v>82</v>
      </c>
      <c r="BF67" s="4">
        <f>Area_Weights_Data!C$33*AZ67+Area_Weights_Data!D$33*BA67+Area_Weights_Data!E$33*BB67</f>
        <v>147.04831999999999</v>
      </c>
      <c r="BG67" s="5">
        <v>52</v>
      </c>
      <c r="BH67" s="5">
        <v>66</v>
      </c>
      <c r="BI67" s="5"/>
      <c r="BJ67" s="33"/>
      <c r="BK67" s="33"/>
      <c r="BL67" s="4">
        <f>Area_Weights_Data!$C$35*BG67+Area_Weights_Data!$D$35*BH67+Area_Weights_Data!$E$35*BI67</f>
        <v>53.425149700598801</v>
      </c>
      <c r="BM67" s="4" t="s">
        <v>137</v>
      </c>
      <c r="BN67">
        <v>166</v>
      </c>
      <c r="BO67">
        <v>177</v>
      </c>
      <c r="BP67" s="33"/>
      <c r="BQ67" s="33"/>
      <c r="BR67" s="5">
        <v>59</v>
      </c>
      <c r="BS67" s="5">
        <v>90</v>
      </c>
      <c r="BT67" s="5">
        <v>80</v>
      </c>
      <c r="BU67" s="33"/>
      <c r="BV67" s="33"/>
      <c r="BW67" s="4">
        <f>BR67*Area_Weights_Data!C$41+BS67*Area_Weights_Data!D$41+BT67*Area_Weights_Data!E$41</f>
        <v>61.686666666666667</v>
      </c>
      <c r="BX67" s="4">
        <f>BR67*Area_Weights_Data!C$42+BS67*Area_Weights_Data!D$42+BT67*Area_Weights_Data!E$42</f>
        <v>83.249336870026511</v>
      </c>
      <c r="BY67"/>
      <c r="BZ67" s="5">
        <v>10</v>
      </c>
      <c r="CA67" s="5">
        <v>15</v>
      </c>
      <c r="CB67" s="5">
        <v>25</v>
      </c>
      <c r="CC67" s="33"/>
      <c r="CD67" s="33"/>
      <c r="CE67" s="4">
        <f>Area_Weights_Data!L$5*BZ67+Area_Weights_Data!M$5*CA67+Area_Weights_Data!N$5*CB67</f>
        <v>12.424373379429561</v>
      </c>
      <c r="CF67" s="4">
        <f>Area_Weights_Data!L$6*BZ67+Area_Weights_Data!M$6*CA67+Area_Weights_Data!N$6*CB67</f>
        <v>20.234460196292257</v>
      </c>
      <c r="CG67" s="5">
        <v>16</v>
      </c>
      <c r="CH67" s="5"/>
      <c r="CI67" s="5"/>
      <c r="CJ67" s="33"/>
      <c r="CK67" s="33"/>
      <c r="CL67" s="4"/>
      <c r="CM67" s="4"/>
      <c r="CN67" s="5">
        <v>29</v>
      </c>
      <c r="CO67" s="5">
        <v>19</v>
      </c>
      <c r="CP67" s="5">
        <v>22.5</v>
      </c>
      <c r="CQ67" s="33"/>
      <c r="CR67" s="33"/>
      <c r="CS67" s="4">
        <f>Area_Weights_Data!L$11*CN67+Area_Weights_Data!N$11*CP67</f>
        <v>29</v>
      </c>
      <c r="CT67" s="4">
        <f>Area_Weights_Data!L$12*CN67+Area_Weights_Data!N$12*CP67</f>
        <v>24.322513812154703</v>
      </c>
      <c r="CU67" s="5">
        <v>11</v>
      </c>
      <c r="CV67" s="5">
        <v>19</v>
      </c>
      <c r="CW67" s="5">
        <v>28</v>
      </c>
      <c r="CX67" s="33"/>
      <c r="CY67" s="33"/>
      <c r="CZ67" s="4">
        <f>Area_Weights_Data!L$14*CU67+Area_Weights_Data!M$14*CV67+Area_Weights_Data!N$14*CW67</f>
        <v>12.902280130293159</v>
      </c>
      <c r="DA67" s="4">
        <f>Area_Weights_Data!L$15*CU67+Area_Weights_Data!M$15*CV67+Area_Weights_Data!N$15*CW67</f>
        <v>23.295109612141644</v>
      </c>
      <c r="DB67" s="5">
        <v>16</v>
      </c>
      <c r="DC67" s="5"/>
      <c r="DD67" s="5">
        <v>13</v>
      </c>
      <c r="DE67" s="33"/>
      <c r="DF67" s="33"/>
      <c r="DG67" s="4">
        <f t="shared" si="13"/>
        <v>16</v>
      </c>
      <c r="DH67" s="4">
        <f t="shared" si="14"/>
        <v>13</v>
      </c>
      <c r="DI67" s="5"/>
      <c r="DJ67" s="5">
        <v>12</v>
      </c>
      <c r="DK67" s="5">
        <v>14.5</v>
      </c>
      <c r="DL67" s="33"/>
      <c r="DM67" s="33"/>
      <c r="DN67" s="4">
        <f>Area_Weights_Data!M$23*DJ67+Area_Weights_Data!N$23*DK67</f>
        <v>12.735294117647054</v>
      </c>
      <c r="DO67" s="4">
        <f t="shared" si="15"/>
        <v>14.5</v>
      </c>
      <c r="DP67" s="5">
        <v>5.5</v>
      </c>
      <c r="DQ67" s="5">
        <v>7.5</v>
      </c>
      <c r="DR67" s="5">
        <v>9.25</v>
      </c>
      <c r="DS67" s="33"/>
      <c r="DT67" s="33"/>
      <c r="DU67" s="4">
        <f>Area_Weights_Data!L$26*DP67+Area_Weights_Data!M$26*DQ67+Area_Weights_Data!N$26*DR67</f>
        <v>6.4918699186991855</v>
      </c>
      <c r="DV67" s="4">
        <f>Area_Weights_Data!L$27*DP67+Area_Weights_Data!M$27*DQ67+Area_Weights_Data!N$27*DR67</f>
        <v>8.7547169811320771</v>
      </c>
      <c r="DW67" s="5">
        <v>11</v>
      </c>
      <c r="DX67" s="5">
        <v>12.5</v>
      </c>
      <c r="DY67" s="5">
        <v>15.5</v>
      </c>
      <c r="DZ67" s="33"/>
      <c r="EA67" s="33"/>
      <c r="EB67" s="4">
        <f>Area_Weights_Data!L$32*DW67+Area_Weights_Data!M$32*DX67+Area_Weights_Data!N$32*DY67</f>
        <v>11.15</v>
      </c>
      <c r="EC67" s="4">
        <f>Area_Weights_Data!L$33*DW67+Area_Weights_Data!M$33*DX67+Area_Weights_Data!N$33*DY67</f>
        <v>13.534693877551017</v>
      </c>
      <c r="ED67" s="5">
        <v>4.5</v>
      </c>
      <c r="EE67" s="5">
        <v>5.5</v>
      </c>
      <c r="EF67" s="5">
        <v>5.25</v>
      </c>
      <c r="EG67" s="33"/>
      <c r="EH67" s="33"/>
      <c r="EI67" s="4">
        <f>Area_Weights_Data!$L$35*ED67+Area_Weights_Data!$M$35*EE67+Area_Weights_Data!$N$35*EF67</f>
        <v>4.5714285714285721</v>
      </c>
      <c r="EJ67" s="4">
        <f>Area_Weights_Data!$L$36*ED67+Area_Weights_Data!$M$36*EE67+Area_Weights_Data!$N$36*EF67</f>
        <v>5.3703703703703702</v>
      </c>
      <c r="EK67">
        <v>14.5</v>
      </c>
      <c r="EL67">
        <v>13</v>
      </c>
      <c r="EM67" s="33"/>
      <c r="EN67" s="34"/>
      <c r="EO67" s="5">
        <v>8.5</v>
      </c>
      <c r="EP67" s="5">
        <v>11.5</v>
      </c>
      <c r="EQ67" s="5">
        <v>11</v>
      </c>
      <c r="ER67" s="33"/>
      <c r="ES67" s="34"/>
      <c r="ET67" s="4">
        <f>Area_Weights_Data!L$41*EO67+Area_Weights_Data!M$41*EP67+Area_Weights_Data!N$41*EQ67</f>
        <v>9.3297872340425556</v>
      </c>
      <c r="EU67" s="4">
        <f>Area_Weights_Data!L$42*EO67+Area_Weights_Data!M$42*EP67+Area_Weights_Data!N$42*EQ67</f>
        <v>11.362179487179489</v>
      </c>
    </row>
    <row r="68" spans="1:151" x14ac:dyDescent="0.25">
      <c r="A68" s="1">
        <v>1982</v>
      </c>
      <c r="B68" s="1">
        <v>3</v>
      </c>
      <c r="C68" s="5">
        <v>78</v>
      </c>
      <c r="D68" s="5">
        <v>133</v>
      </c>
      <c r="E68" s="5">
        <v>168</v>
      </c>
      <c r="F68" s="33"/>
      <c r="G68" s="33"/>
      <c r="H68" s="4">
        <f>Area_Weights_Data!C$5*C68+Area_Weights_Data!D$5*D68+Area_Weights_Data!E$5*E68</f>
        <v>105.33253680721501</v>
      </c>
      <c r="I68" s="4">
        <f>Area_Weights_Data!C$6*C68+Area_Weights_Data!D$6*D68+Area_Weights_Data!E$6*E68</f>
        <v>152.20862017360071</v>
      </c>
      <c r="J68" s="5">
        <v>173</v>
      </c>
      <c r="K68" s="5"/>
      <c r="L68" s="5"/>
      <c r="M68" s="33"/>
      <c r="N68" s="33"/>
      <c r="O68" s="4"/>
      <c r="P68" s="4"/>
      <c r="Q68" s="5">
        <v>165</v>
      </c>
      <c r="R68" s="5">
        <v>130</v>
      </c>
      <c r="S68" s="5">
        <v>132</v>
      </c>
      <c r="T68" s="33"/>
      <c r="U68" s="33"/>
      <c r="V68" s="4">
        <f t="shared" si="8"/>
        <v>165</v>
      </c>
      <c r="W68" s="4">
        <f>Area_Weights_Data!C$12*Q68+Area_Weights_Data!E$12*S68</f>
        <v>135.6285595510289</v>
      </c>
      <c r="X68" s="5">
        <v>82</v>
      </c>
      <c r="Y68" s="5">
        <v>129</v>
      </c>
      <c r="Z68" s="5">
        <v>170</v>
      </c>
      <c r="AA68" s="33"/>
      <c r="AB68" s="33"/>
      <c r="AC68" s="4">
        <f>Area_Weights_Data!C$14*X68+Area_Weights_Data!D$14*Y68+Area_Weights_Data!E$14*Z68</f>
        <v>93.147476660803662</v>
      </c>
      <c r="AD68" s="4">
        <f>Area_Weights_Data!C$15*X68+Area_Weights_Data!D$15*Y68+Area_Weights_Data!E$15*Z68</f>
        <v>147.33410452630949</v>
      </c>
      <c r="AE68" s="5">
        <v>158</v>
      </c>
      <c r="AF68" s="5"/>
      <c r="AG68" s="5">
        <v>156</v>
      </c>
      <c r="AH68" s="33"/>
      <c r="AI68" s="33"/>
      <c r="AJ68" s="4">
        <f t="shared" si="9"/>
        <v>158</v>
      </c>
      <c r="AK68" s="4">
        <f t="shared" si="10"/>
        <v>156</v>
      </c>
      <c r="AL68" s="5"/>
      <c r="AM68" s="5">
        <v>122</v>
      </c>
      <c r="AN68" s="5">
        <v>152</v>
      </c>
      <c r="AO68" s="33"/>
      <c r="AP68" s="33"/>
      <c r="AQ68" s="4">
        <f>Area_Weights_Data!D$23*AM68+Area_Weights_Data!E$23*AN68</f>
        <v>137.59620217816251</v>
      </c>
      <c r="AR68" s="4">
        <f t="shared" si="11"/>
        <v>152</v>
      </c>
      <c r="AS68" s="5">
        <v>61</v>
      </c>
      <c r="AT68" s="5">
        <v>129</v>
      </c>
      <c r="AU68" s="5">
        <v>141</v>
      </c>
      <c r="AV68" s="33"/>
      <c r="AW68" s="33"/>
      <c r="AX68" s="4">
        <f>Area_Weights_Data!$C$26*AS68+Area_Weights_Data!$D$26*AT68+Area_Weights_Data!$E$26*AU68</f>
        <v>80.995114503816779</v>
      </c>
      <c r="AY68" s="4">
        <f>Area_Weights_Data!C$27*AS68+Area_Weights_Data!D$27*AT68+Area_Weights_Data!E$27*AU68</f>
        <v>135.37930850211086</v>
      </c>
      <c r="AZ68" s="5">
        <v>84</v>
      </c>
      <c r="BA68" s="5">
        <v>126</v>
      </c>
      <c r="BB68" s="5">
        <v>152</v>
      </c>
      <c r="BC68" s="33"/>
      <c r="BD68" s="33"/>
      <c r="BE68" s="4">
        <f t="shared" si="12"/>
        <v>84</v>
      </c>
      <c r="BF68" s="4">
        <f>Area_Weights_Data!C$33*AZ68+Area_Weights_Data!D$33*BA68+Area_Weights_Data!E$33*BB68</f>
        <v>139.97343999999998</v>
      </c>
      <c r="BG68" s="5">
        <v>62</v>
      </c>
      <c r="BH68" s="5"/>
      <c r="BI68" s="5"/>
      <c r="BJ68" s="33"/>
      <c r="BK68" s="33"/>
      <c r="BL68" s="4" t="s">
        <v>137</v>
      </c>
      <c r="BM68" s="4" t="s">
        <v>137</v>
      </c>
      <c r="BN68">
        <v>160</v>
      </c>
      <c r="BO68">
        <v>177</v>
      </c>
      <c r="BP68" s="33"/>
      <c r="BQ68" s="33"/>
      <c r="BR68" s="5">
        <v>56</v>
      </c>
      <c r="BS68" s="5">
        <v>94</v>
      </c>
      <c r="BT68" s="5">
        <v>78</v>
      </c>
      <c r="BU68" s="33"/>
      <c r="BV68" s="33"/>
      <c r="BW68" s="4">
        <f>BR68*Area_Weights_Data!C$41+BS68*Area_Weights_Data!D$41+BT68*Area_Weights_Data!E$41</f>
        <v>59.293333333333344</v>
      </c>
      <c r="BX68" s="4">
        <f>BR68*Area_Weights_Data!C$42+BS68*Area_Weights_Data!D$42+BT68*Area_Weights_Data!E$42</f>
        <v>83.198938992042429</v>
      </c>
      <c r="BY68"/>
      <c r="BZ68" s="5">
        <v>11</v>
      </c>
      <c r="CA68" s="5">
        <v>16</v>
      </c>
      <c r="CB68" s="5">
        <v>22</v>
      </c>
      <c r="CC68" s="33"/>
      <c r="CD68" s="33"/>
      <c r="CE68" s="4">
        <f>Area_Weights_Data!L$5*BZ68+Area_Weights_Data!M$5*CA68+Area_Weights_Data!N$5*CB68</f>
        <v>13.424373379429561</v>
      </c>
      <c r="CF68" s="4">
        <f>Area_Weights_Data!L$6*BZ68+Area_Weights_Data!M$6*CA68+Area_Weights_Data!N$6*CB68</f>
        <v>19.140676117775357</v>
      </c>
      <c r="CG68" s="5">
        <v>16</v>
      </c>
      <c r="CH68" s="5"/>
      <c r="CI68" s="5"/>
      <c r="CJ68" s="33"/>
      <c r="CK68" s="33"/>
      <c r="CL68" s="4"/>
      <c r="CM68" s="4"/>
      <c r="CN68" s="5">
        <v>29</v>
      </c>
      <c r="CO68" s="5">
        <v>19</v>
      </c>
      <c r="CP68" s="5">
        <v>22.5</v>
      </c>
      <c r="CQ68" s="33"/>
      <c r="CR68" s="33"/>
      <c r="CS68" s="4">
        <f>Area_Weights_Data!L$11*CN68+Area_Weights_Data!N$11*CP68</f>
        <v>29</v>
      </c>
      <c r="CT68" s="4">
        <f>Area_Weights_Data!L$12*CN68+Area_Weights_Data!N$12*CP68</f>
        <v>24.322513812154703</v>
      </c>
      <c r="CU68" s="5">
        <v>11</v>
      </c>
      <c r="CV68" s="5">
        <v>19</v>
      </c>
      <c r="CW68" s="5">
        <v>29</v>
      </c>
      <c r="CX68" s="33"/>
      <c r="CY68" s="33"/>
      <c r="CZ68" s="4">
        <f>Area_Weights_Data!L$14*CU68+Area_Weights_Data!M$14*CV68+Area_Weights_Data!N$14*CW68</f>
        <v>12.902280130293159</v>
      </c>
      <c r="DA68" s="4">
        <f>Area_Weights_Data!L$15*CU68+Area_Weights_Data!M$15*CV68+Area_Weights_Data!N$15*CW68</f>
        <v>23.772344013490716</v>
      </c>
      <c r="DB68" s="5">
        <v>16.5</v>
      </c>
      <c r="DC68" s="5"/>
      <c r="DD68" s="5">
        <v>13</v>
      </c>
      <c r="DE68" s="33"/>
      <c r="DF68" s="33"/>
      <c r="DG68" s="4">
        <f t="shared" si="13"/>
        <v>16.5</v>
      </c>
      <c r="DH68" s="4">
        <f t="shared" si="14"/>
        <v>13</v>
      </c>
      <c r="DI68" s="5"/>
      <c r="DJ68" s="5">
        <v>12</v>
      </c>
      <c r="DK68" s="5">
        <v>14.5</v>
      </c>
      <c r="DL68" s="33"/>
      <c r="DM68" s="33"/>
      <c r="DN68" s="4">
        <f>Area_Weights_Data!M$23*DJ68+Area_Weights_Data!N$23*DK68</f>
        <v>12.735294117647054</v>
      </c>
      <c r="DO68" s="4">
        <f t="shared" si="15"/>
        <v>14.5</v>
      </c>
      <c r="DP68" s="5">
        <v>6</v>
      </c>
      <c r="DQ68" s="5">
        <v>8.5</v>
      </c>
      <c r="DR68" s="5">
        <v>10</v>
      </c>
      <c r="DS68" s="33"/>
      <c r="DT68" s="33"/>
      <c r="DU68" s="4">
        <f>Area_Weights_Data!L$26*DP68+Area_Weights_Data!M$26*DQ68+Area_Weights_Data!N$26*DR68</f>
        <v>7.2398373983739823</v>
      </c>
      <c r="DV68" s="4">
        <f>Area_Weights_Data!L$27*DP68+Area_Weights_Data!M$27*DQ68+Area_Weights_Data!N$27*DR68</f>
        <v>9.5754716981132084</v>
      </c>
      <c r="DW68" s="5">
        <v>11</v>
      </c>
      <c r="DX68" s="5">
        <v>16</v>
      </c>
      <c r="DY68" s="5">
        <v>19.5</v>
      </c>
      <c r="DZ68" s="33"/>
      <c r="EA68" s="33"/>
      <c r="EB68" s="4">
        <f>Area_Weights_Data!L$32*DW68+Area_Weights_Data!M$32*DX68+Area_Weights_Data!N$32*DY68</f>
        <v>11.5</v>
      </c>
      <c r="EC68" s="4">
        <f>Area_Weights_Data!L$33*DW68+Area_Weights_Data!M$33*DX68+Area_Weights_Data!N$33*DY68</f>
        <v>17.207142857142856</v>
      </c>
      <c r="ED68" s="5">
        <v>4.5</v>
      </c>
      <c r="EE68" s="5"/>
      <c r="EF68" s="5"/>
      <c r="EG68" s="33"/>
      <c r="EH68" s="33"/>
      <c r="EI68" s="4" t="s">
        <v>137</v>
      </c>
      <c r="EJ68" s="4" t="s">
        <v>137</v>
      </c>
      <c r="EK68">
        <v>14.5</v>
      </c>
      <c r="EL68">
        <v>13</v>
      </c>
      <c r="EM68" s="33"/>
      <c r="EN68" s="34"/>
      <c r="EO68" s="5">
        <v>8.5</v>
      </c>
      <c r="EP68" s="5">
        <v>11.75</v>
      </c>
      <c r="EQ68" s="5">
        <v>11</v>
      </c>
      <c r="ER68" s="33"/>
      <c r="ES68" s="34"/>
      <c r="ET68" s="4">
        <f>Area_Weights_Data!L$41*EO68+Area_Weights_Data!M$41*EP68+Area_Weights_Data!N$41*EQ68</f>
        <v>9.3989361702127674</v>
      </c>
      <c r="EU68" s="4">
        <f>Area_Weights_Data!L$42*EO68+Area_Weights_Data!M$42*EP68+Area_Weights_Data!N$42*EQ68</f>
        <v>11.543269230769234</v>
      </c>
    </row>
    <row r="69" spans="1:151" x14ac:dyDescent="0.25">
      <c r="A69" s="1">
        <v>1982</v>
      </c>
      <c r="B69" s="1">
        <v>4</v>
      </c>
      <c r="C69" s="5">
        <v>102</v>
      </c>
      <c r="D69" s="5">
        <v>147</v>
      </c>
      <c r="E69" s="5">
        <v>173</v>
      </c>
      <c r="F69" s="33"/>
      <c r="G69" s="33"/>
      <c r="H69" s="4">
        <f>Area_Weights_Data!C$5*C69+Area_Weights_Data!D$5*D69+Area_Weights_Data!E$5*E69</f>
        <v>124.36298466044866</v>
      </c>
      <c r="I69" s="4">
        <f>Area_Weights_Data!C$6*C69+Area_Weights_Data!D$6*D69+Area_Weights_Data!E$6*E69</f>
        <v>161.26926070038908</v>
      </c>
      <c r="J69" s="5">
        <v>179</v>
      </c>
      <c r="K69" s="5"/>
      <c r="L69" s="5"/>
      <c r="M69" s="33"/>
      <c r="N69" s="33"/>
      <c r="O69" s="4"/>
      <c r="P69" s="4"/>
      <c r="Q69" s="5">
        <v>140</v>
      </c>
      <c r="R69" s="5">
        <v>121</v>
      </c>
      <c r="S69" s="5">
        <v>118</v>
      </c>
      <c r="T69" s="33"/>
      <c r="U69" s="33"/>
      <c r="V69" s="4">
        <f t="shared" si="8"/>
        <v>140</v>
      </c>
      <c r="W69" s="4">
        <f>Area_Weights_Data!C$12*Q69+Area_Weights_Data!E$12*S69</f>
        <v>120.41903970068593</v>
      </c>
      <c r="X69" s="5">
        <v>100</v>
      </c>
      <c r="Y69" s="5">
        <v>155</v>
      </c>
      <c r="Z69" s="5">
        <v>162</v>
      </c>
      <c r="AA69" s="33"/>
      <c r="AB69" s="33"/>
      <c r="AC69" s="4">
        <f>Area_Weights_Data!C$14*X69+Area_Weights_Data!D$14*Y69+Area_Weights_Data!E$14*Z69</f>
        <v>113.04491949668514</v>
      </c>
      <c r="AD69" s="4">
        <f>Area_Weights_Data!C$15*X69+Area_Weights_Data!D$15*Y69+Area_Weights_Data!E$15*Z69</f>
        <v>158.13021296790643</v>
      </c>
      <c r="AE69" s="5">
        <v>165</v>
      </c>
      <c r="AF69" s="5"/>
      <c r="AG69" s="5">
        <v>160</v>
      </c>
      <c r="AH69" s="33"/>
      <c r="AI69" s="33"/>
      <c r="AJ69" s="4">
        <f t="shared" si="9"/>
        <v>165</v>
      </c>
      <c r="AK69" s="4">
        <f t="shared" si="10"/>
        <v>160</v>
      </c>
      <c r="AL69" s="5"/>
      <c r="AM69" s="5">
        <v>118</v>
      </c>
      <c r="AN69" s="5">
        <v>142</v>
      </c>
      <c r="AO69" s="33"/>
      <c r="AP69" s="33"/>
      <c r="AQ69" s="4">
        <f>Area_Weights_Data!D$23*AM69+Area_Weights_Data!E$23*AN69</f>
        <v>130.44847807874893</v>
      </c>
      <c r="AR69" s="4">
        <f t="shared" si="11"/>
        <v>142</v>
      </c>
      <c r="AS69" s="5">
        <v>58</v>
      </c>
      <c r="AT69" s="5">
        <v>133</v>
      </c>
      <c r="AU69" s="5">
        <v>159</v>
      </c>
      <c r="AV69" s="33"/>
      <c r="AW69" s="33"/>
      <c r="AX69" s="4">
        <f>Area_Weights_Data!$C$26*AS69+Area_Weights_Data!$D$26*AT69+Area_Weights_Data!$E$26*AU69</f>
        <v>80.053435114503799</v>
      </c>
      <c r="AY69" s="4">
        <f>Area_Weights_Data!C$27*AS69+Area_Weights_Data!D$27*AT69+Area_Weights_Data!E$27*AU69</f>
        <v>146.82183508790683</v>
      </c>
      <c r="AZ69" s="5">
        <v>80</v>
      </c>
      <c r="BA69" s="5">
        <v>126</v>
      </c>
      <c r="BB69" s="5">
        <v>158</v>
      </c>
      <c r="BC69" s="33"/>
      <c r="BD69" s="33"/>
      <c r="BE69" s="4">
        <f t="shared" si="12"/>
        <v>80</v>
      </c>
      <c r="BF69" s="4">
        <f>Area_Weights_Data!C$33*AZ69+Area_Weights_Data!D$33*BA69+Area_Weights_Data!E$33*BB69</f>
        <v>143.19808</v>
      </c>
      <c r="BG69" s="5">
        <v>62</v>
      </c>
      <c r="BH69" s="5"/>
      <c r="BI69" s="5"/>
      <c r="BJ69" s="33"/>
      <c r="BK69" s="33"/>
      <c r="BL69" s="4" t="s">
        <v>137</v>
      </c>
      <c r="BM69" s="4" t="s">
        <v>137</v>
      </c>
      <c r="BN69">
        <v>171</v>
      </c>
      <c r="BO69">
        <v>177</v>
      </c>
      <c r="BP69" s="33"/>
      <c r="BQ69" s="33"/>
      <c r="BR69" s="5">
        <v>52</v>
      </c>
      <c r="BS69" s="5">
        <v>85</v>
      </c>
      <c r="BT69" s="5">
        <v>76</v>
      </c>
      <c r="BU69" s="33"/>
      <c r="BV69" s="33"/>
      <c r="BW69" s="4">
        <f>BR69*Area_Weights_Data!C$41+BS69*Area_Weights_Data!D$41+BT69*Area_Weights_Data!E$41</f>
        <v>54.860000000000007</v>
      </c>
      <c r="BX69" s="4">
        <f>BR69*Area_Weights_Data!C$42+BS69*Area_Weights_Data!D$42+BT69*Area_Weights_Data!E$42</f>
        <v>78.92440318302387</v>
      </c>
      <c r="BY69"/>
      <c r="BZ69" s="5">
        <v>11</v>
      </c>
      <c r="CA69" s="5">
        <v>18</v>
      </c>
      <c r="CB69" s="5">
        <v>24</v>
      </c>
      <c r="CC69" s="33"/>
      <c r="CD69" s="33"/>
      <c r="CE69" s="4">
        <f>Area_Weights_Data!L$5*BZ69+Area_Weights_Data!M$5*CA69+Area_Weights_Data!N$5*CB69</f>
        <v>14.394122731201383</v>
      </c>
      <c r="CF69" s="4">
        <f>Area_Weights_Data!L$6*BZ69+Area_Weights_Data!M$6*CA69+Area_Weights_Data!N$6*CB69</f>
        <v>21.140676117775357</v>
      </c>
      <c r="CG69" s="5">
        <v>16</v>
      </c>
      <c r="CH69" s="5"/>
      <c r="CI69" s="5"/>
      <c r="CJ69" s="33"/>
      <c r="CK69" s="33"/>
      <c r="CL69" s="4"/>
      <c r="CM69" s="4"/>
      <c r="CN69" s="5">
        <v>31</v>
      </c>
      <c r="CO69" s="5">
        <v>20</v>
      </c>
      <c r="CP69" s="5">
        <v>22.5</v>
      </c>
      <c r="CQ69" s="33"/>
      <c r="CR69" s="33"/>
      <c r="CS69" s="4">
        <f>Area_Weights_Data!L$11*CN69+Area_Weights_Data!N$11*CP69</f>
        <v>31</v>
      </c>
      <c r="CT69" s="4">
        <f>Area_Weights_Data!L$12*CN69+Area_Weights_Data!N$12*CP69</f>
        <v>24.883287292817684</v>
      </c>
      <c r="CU69" s="5">
        <v>11</v>
      </c>
      <c r="CV69" s="5">
        <v>22</v>
      </c>
      <c r="CW69" s="5">
        <v>29</v>
      </c>
      <c r="CX69" s="33"/>
      <c r="CY69" s="33"/>
      <c r="CZ69" s="4">
        <f>Area_Weights_Data!L$14*CU69+Area_Weights_Data!M$14*CV69+Area_Weights_Data!N$14*CW69</f>
        <v>13.615635179153093</v>
      </c>
      <c r="DA69" s="4">
        <f>Area_Weights_Data!L$15*CU69+Area_Weights_Data!M$15*CV69+Area_Weights_Data!N$15*CW69</f>
        <v>25.340640809443499</v>
      </c>
      <c r="DB69" s="5">
        <v>18</v>
      </c>
      <c r="DC69" s="5"/>
      <c r="DD69" s="5">
        <v>14.5</v>
      </c>
      <c r="DE69" s="33"/>
      <c r="DF69" s="33"/>
      <c r="DG69" s="4">
        <f t="shared" si="13"/>
        <v>18</v>
      </c>
      <c r="DH69" s="4">
        <f t="shared" si="14"/>
        <v>14.5</v>
      </c>
      <c r="DI69" s="5"/>
      <c r="DJ69" s="5">
        <v>10</v>
      </c>
      <c r="DK69" s="5">
        <v>14.5</v>
      </c>
      <c r="DL69" s="33"/>
      <c r="DM69" s="33"/>
      <c r="DN69" s="4">
        <f>Area_Weights_Data!M$23*DJ69+Area_Weights_Data!N$23*DK69</f>
        <v>11.323529411764703</v>
      </c>
      <c r="DO69" s="4">
        <f t="shared" si="15"/>
        <v>14.5</v>
      </c>
      <c r="DP69" s="5">
        <v>6</v>
      </c>
      <c r="DQ69" s="5">
        <v>8</v>
      </c>
      <c r="DR69" s="5">
        <v>9</v>
      </c>
      <c r="DS69" s="33"/>
      <c r="DT69" s="33"/>
      <c r="DU69" s="4">
        <f>Area_Weights_Data!L$26*DP69+Area_Weights_Data!M$26*DQ69+Area_Weights_Data!N$26*DR69</f>
        <v>6.9918699186991855</v>
      </c>
      <c r="DV69" s="4">
        <f>Area_Weights_Data!L$27*DP69+Area_Weights_Data!M$27*DQ69+Area_Weights_Data!N$27*DR69</f>
        <v>8.7169811320754729</v>
      </c>
      <c r="DW69" s="5">
        <v>11</v>
      </c>
      <c r="DX69" s="5">
        <v>16</v>
      </c>
      <c r="DY69" s="5">
        <v>19.5</v>
      </c>
      <c r="DZ69" s="33"/>
      <c r="EA69" s="33"/>
      <c r="EB69" s="4">
        <f>Area_Weights_Data!L$32*DW69+Area_Weights_Data!M$32*DX69+Area_Weights_Data!N$32*DY69</f>
        <v>11.5</v>
      </c>
      <c r="EC69" s="4">
        <f>Area_Weights_Data!L$33*DW69+Area_Weights_Data!M$33*DX69+Area_Weights_Data!N$33*DY69</f>
        <v>17.207142857142856</v>
      </c>
      <c r="ED69" s="5">
        <v>2.25</v>
      </c>
      <c r="EE69" s="5"/>
      <c r="EF69" s="5"/>
      <c r="EG69" s="33"/>
      <c r="EH69" s="33"/>
      <c r="EI69" s="4" t="s">
        <v>137</v>
      </c>
      <c r="EJ69" s="4" t="s">
        <v>137</v>
      </c>
      <c r="EK69">
        <v>15.25</v>
      </c>
      <c r="EL69">
        <v>13</v>
      </c>
      <c r="EM69" s="33"/>
      <c r="EN69" s="34"/>
      <c r="EO69" s="5">
        <v>8</v>
      </c>
      <c r="EP69" s="5">
        <v>10.5</v>
      </c>
      <c r="EQ69" s="5">
        <v>10</v>
      </c>
      <c r="ER69" s="33"/>
      <c r="ES69" s="34"/>
      <c r="ET69" s="4">
        <f>Area_Weights_Data!L$41*EO69+Area_Weights_Data!M$41*EP69+Area_Weights_Data!N$41*EQ69</f>
        <v>8.6914893617021285</v>
      </c>
      <c r="EU69" s="4">
        <f>Area_Weights_Data!L$42*EO69+Area_Weights_Data!M$42*EP69+Area_Weights_Data!N$42*EQ69</f>
        <v>10.362179487179489</v>
      </c>
    </row>
    <row r="70" spans="1:151" x14ac:dyDescent="0.25">
      <c r="A70" s="1">
        <v>1982</v>
      </c>
      <c r="B70" s="1">
        <v>5</v>
      </c>
      <c r="C70" s="5">
        <v>120</v>
      </c>
      <c r="D70" s="5">
        <v>152</v>
      </c>
      <c r="E70" s="5">
        <v>176</v>
      </c>
      <c r="F70" s="33"/>
      <c r="G70" s="33"/>
      <c r="H70" s="4">
        <f>Area_Weights_Data!C$5*C70+Area_Weights_Data!D$5*D70+Area_Weights_Data!E$5*E70</f>
        <v>135.90256686965239</v>
      </c>
      <c r="I70" s="4">
        <f>Area_Weights_Data!C$6*C70+Area_Weights_Data!D$6*D70+Area_Weights_Data!E$6*E70</f>
        <v>165.17162526189762</v>
      </c>
      <c r="J70" s="5">
        <v>169</v>
      </c>
      <c r="K70" s="5"/>
      <c r="L70" s="5"/>
      <c r="M70" s="33"/>
      <c r="N70" s="33"/>
      <c r="O70" s="4"/>
      <c r="P70" s="4"/>
      <c r="Q70" s="5">
        <v>147</v>
      </c>
      <c r="R70" s="5">
        <v>123</v>
      </c>
      <c r="S70" s="5">
        <v>132</v>
      </c>
      <c r="T70" s="33"/>
      <c r="U70" s="33"/>
      <c r="V70" s="4">
        <f t="shared" ref="V70:V101" si="16">Q70</f>
        <v>147</v>
      </c>
      <c r="W70" s="4">
        <f>Area_Weights_Data!C$12*Q70+Area_Weights_Data!E$12*S70</f>
        <v>133.64934525046766</v>
      </c>
      <c r="X70" s="5">
        <v>92</v>
      </c>
      <c r="Y70" s="5">
        <v>151</v>
      </c>
      <c r="Z70" s="5">
        <v>160</v>
      </c>
      <c r="AA70" s="33"/>
      <c r="AB70" s="33"/>
      <c r="AC70" s="4">
        <f>Area_Weights_Data!C$14*X70+Area_Weights_Data!D$14*Y70+Area_Weights_Data!E$14*Z70</f>
        <v>105.99364091462589</v>
      </c>
      <c r="AD70" s="4">
        <f>Area_Weights_Data!C$15*X70+Area_Weights_Data!D$15*Y70+Area_Weights_Data!E$15*Z70</f>
        <v>155.02455953016545</v>
      </c>
      <c r="AE70" s="5">
        <v>154</v>
      </c>
      <c r="AF70" s="5"/>
      <c r="AG70" s="5">
        <v>162</v>
      </c>
      <c r="AH70" s="33"/>
      <c r="AI70" s="33"/>
      <c r="AJ70" s="4">
        <f t="shared" ref="AJ70:AJ101" si="17">AE70</f>
        <v>154</v>
      </c>
      <c r="AK70" s="4">
        <f t="shared" ref="AK70:AK100" si="18">AG70</f>
        <v>162</v>
      </c>
      <c r="AL70" s="5"/>
      <c r="AM70" s="5">
        <v>122</v>
      </c>
      <c r="AN70" s="5">
        <v>144</v>
      </c>
      <c r="AO70" s="33"/>
      <c r="AP70" s="33"/>
      <c r="AQ70" s="4">
        <f>Area_Weights_Data!D$23*AM70+Area_Weights_Data!E$23*AN70</f>
        <v>133.3917900027925</v>
      </c>
      <c r="AR70" s="4">
        <f t="shared" ref="AR70:AR101" si="19">AN70</f>
        <v>144</v>
      </c>
      <c r="AS70" s="5">
        <v>57</v>
      </c>
      <c r="AT70" s="5">
        <v>113</v>
      </c>
      <c r="AU70" s="5">
        <v>160</v>
      </c>
      <c r="AV70" s="33"/>
      <c r="AW70" s="33"/>
      <c r="AX70" s="4">
        <f>Area_Weights_Data!$C$26*AS70+Area_Weights_Data!$D$26*AT70+Area_Weights_Data!$E$26*AU70</f>
        <v>73.466564885496183</v>
      </c>
      <c r="AY70" s="4">
        <f>Area_Weights_Data!C$27*AS70+Area_Weights_Data!D$27*AT70+Area_Weights_Data!E$27*AU70</f>
        <v>137.9856249666008</v>
      </c>
      <c r="AZ70" s="5">
        <v>83</v>
      </c>
      <c r="BA70" s="5">
        <v>130</v>
      </c>
      <c r="BB70" s="5">
        <v>163</v>
      </c>
      <c r="BC70" s="33"/>
      <c r="BD70" s="33"/>
      <c r="BE70" s="4">
        <f t="shared" ref="BE70:BE101" si="20">AZ70</f>
        <v>83</v>
      </c>
      <c r="BF70" s="4">
        <f>Area_Weights_Data!C$33*AZ70+Area_Weights_Data!D$33*BA70+Area_Weights_Data!E$33*BB70</f>
        <v>147.73552000000001</v>
      </c>
      <c r="BG70" s="5">
        <v>60</v>
      </c>
      <c r="BH70" s="5">
        <v>63</v>
      </c>
      <c r="BI70" s="5"/>
      <c r="BJ70" s="33"/>
      <c r="BK70" s="33"/>
      <c r="BL70" s="4">
        <f>Area_Weights_Data!$C$35*BG70+Area_Weights_Data!$D$35*BH70+Area_Weights_Data!$E$35*BI70</f>
        <v>60.305389221556887</v>
      </c>
      <c r="BM70" s="4" t="s">
        <v>137</v>
      </c>
      <c r="BN70">
        <v>173</v>
      </c>
      <c r="BO70">
        <v>160</v>
      </c>
      <c r="BP70" s="33"/>
      <c r="BQ70" s="33"/>
      <c r="BR70" s="5">
        <v>56</v>
      </c>
      <c r="BS70" s="5">
        <v>89</v>
      </c>
      <c r="BT70" s="5">
        <v>81</v>
      </c>
      <c r="BU70" s="33"/>
      <c r="BV70" s="33"/>
      <c r="BW70" s="4">
        <f>BR70*Area_Weights_Data!C$41+BS70*Area_Weights_Data!D$41+BT70*Area_Weights_Data!E$41</f>
        <v>58.860000000000007</v>
      </c>
      <c r="BX70" s="4">
        <f>BR70*Area_Weights_Data!C$42+BS70*Area_Weights_Data!D$42+BT70*Area_Weights_Data!E$42</f>
        <v>83.599469496021214</v>
      </c>
      <c r="BY70"/>
      <c r="BZ70" s="5">
        <v>11</v>
      </c>
      <c r="CA70" s="5">
        <v>18</v>
      </c>
      <c r="CB70" s="5">
        <v>24</v>
      </c>
      <c r="CC70" s="33"/>
      <c r="CD70" s="33"/>
      <c r="CE70" s="4">
        <f>Area_Weights_Data!L$5*BZ70+Area_Weights_Data!M$5*CA70+Area_Weights_Data!N$5*CB70</f>
        <v>14.394122731201383</v>
      </c>
      <c r="CF70" s="4">
        <f>Area_Weights_Data!L$6*BZ70+Area_Weights_Data!M$6*CA70+Area_Weights_Data!N$6*CB70</f>
        <v>21.140676117775357</v>
      </c>
      <c r="CG70" s="5">
        <v>16</v>
      </c>
      <c r="CH70" s="5"/>
      <c r="CI70" s="5"/>
      <c r="CJ70" s="33"/>
      <c r="CK70" s="33"/>
      <c r="CL70" s="4"/>
      <c r="CM70" s="4"/>
      <c r="CN70" s="5">
        <v>31</v>
      </c>
      <c r="CO70" s="5">
        <v>20</v>
      </c>
      <c r="CP70" s="5">
        <v>24.5</v>
      </c>
      <c r="CQ70" s="33"/>
      <c r="CR70" s="33"/>
      <c r="CS70" s="4">
        <f>Area_Weights_Data!L$11*CN70+Area_Weights_Data!N$11*CP70</f>
        <v>31</v>
      </c>
      <c r="CT70" s="4">
        <f>Area_Weights_Data!L$12*CN70+Area_Weights_Data!N$12*CP70</f>
        <v>26.3225138121547</v>
      </c>
      <c r="CU70" s="5">
        <v>11</v>
      </c>
      <c r="CV70" s="5">
        <v>24</v>
      </c>
      <c r="CW70" s="5">
        <v>28</v>
      </c>
      <c r="CX70" s="33"/>
      <c r="CY70" s="33"/>
      <c r="CZ70" s="4">
        <f>Area_Weights_Data!L$14*CU70+Area_Weights_Data!M$14*CV70+Area_Weights_Data!N$14*CW70</f>
        <v>14.091205211726383</v>
      </c>
      <c r="DA70" s="4">
        <f>Area_Weights_Data!L$15*CU70+Area_Weights_Data!M$15*CV70+Area_Weights_Data!N$15*CW70</f>
        <v>25.908937605396282</v>
      </c>
      <c r="DB70" s="5">
        <v>17</v>
      </c>
      <c r="DC70" s="5"/>
      <c r="DD70" s="5">
        <v>14</v>
      </c>
      <c r="DE70" s="33"/>
      <c r="DF70" s="33"/>
      <c r="DG70" s="4">
        <f t="shared" ref="DG70:DG101" si="21">DB70</f>
        <v>17</v>
      </c>
      <c r="DH70" s="4">
        <f t="shared" ref="DH70:DH101" si="22">DD70</f>
        <v>14</v>
      </c>
      <c r="DI70" s="5"/>
      <c r="DJ70" s="5">
        <v>10</v>
      </c>
      <c r="DK70" s="5">
        <v>14</v>
      </c>
      <c r="DL70" s="33"/>
      <c r="DM70" s="33"/>
      <c r="DN70" s="4">
        <f>Area_Weights_Data!M$23*DJ70+Area_Weights_Data!N$23*DK70</f>
        <v>11.176470588235292</v>
      </c>
      <c r="DO70" s="4">
        <f t="shared" ref="DO70:DO101" si="23">DK70</f>
        <v>14</v>
      </c>
      <c r="DP70" s="5">
        <v>6</v>
      </c>
      <c r="DQ70" s="5">
        <v>8</v>
      </c>
      <c r="DR70" s="5">
        <v>9.5</v>
      </c>
      <c r="DS70" s="33"/>
      <c r="DT70" s="33"/>
      <c r="DU70" s="4">
        <f>Area_Weights_Data!L$26*DP70+Area_Weights_Data!M$26*DQ70+Area_Weights_Data!N$26*DR70</f>
        <v>6.9918699186991855</v>
      </c>
      <c r="DV70" s="4">
        <f>Area_Weights_Data!L$27*DP70+Area_Weights_Data!M$27*DQ70+Area_Weights_Data!N$27*DR70</f>
        <v>9.0754716981132084</v>
      </c>
      <c r="DW70" s="5">
        <v>11</v>
      </c>
      <c r="DX70" s="5">
        <v>16</v>
      </c>
      <c r="DY70" s="5">
        <v>19.5</v>
      </c>
      <c r="DZ70" s="33"/>
      <c r="EA70" s="33"/>
      <c r="EB70" s="4">
        <f>Area_Weights_Data!L$32*DW70+Area_Weights_Data!M$32*DX70+Area_Weights_Data!N$32*DY70</f>
        <v>11.5</v>
      </c>
      <c r="EC70" s="4">
        <f>Area_Weights_Data!L$33*DW70+Area_Weights_Data!M$33*DX70+Area_Weights_Data!N$33*DY70</f>
        <v>17.207142857142856</v>
      </c>
      <c r="ED70" s="5">
        <v>3</v>
      </c>
      <c r="EE70" s="5"/>
      <c r="EF70" s="5"/>
      <c r="EG70" s="33"/>
      <c r="EH70" s="33"/>
      <c r="EI70" s="4" t="s">
        <v>137</v>
      </c>
      <c r="EJ70" s="4" t="s">
        <v>137</v>
      </c>
      <c r="EK70">
        <v>15.25</v>
      </c>
      <c r="EL70">
        <v>13</v>
      </c>
      <c r="EM70" s="33"/>
      <c r="EN70" s="34"/>
      <c r="EO70" s="5">
        <v>8</v>
      </c>
      <c r="EP70" s="5">
        <v>10.5</v>
      </c>
      <c r="EQ70" s="5">
        <v>10</v>
      </c>
      <c r="ER70" s="33"/>
      <c r="ES70" s="34"/>
      <c r="ET70" s="4">
        <f>Area_Weights_Data!L$41*EO70+Area_Weights_Data!M$41*EP70+Area_Weights_Data!N$41*EQ70</f>
        <v>8.6914893617021285</v>
      </c>
      <c r="EU70" s="4">
        <f>Area_Weights_Data!L$42*EO70+Area_Weights_Data!M$42*EP70+Area_Weights_Data!N$42*EQ70</f>
        <v>10.362179487179489</v>
      </c>
    </row>
    <row r="71" spans="1:151" x14ac:dyDescent="0.25">
      <c r="A71" s="1">
        <v>1982</v>
      </c>
      <c r="B71" s="1">
        <v>6</v>
      </c>
      <c r="C71" s="5">
        <v>100</v>
      </c>
      <c r="D71" s="5">
        <v>147</v>
      </c>
      <c r="E71" s="5">
        <v>164</v>
      </c>
      <c r="F71" s="33"/>
      <c r="G71" s="33"/>
      <c r="H71" s="4">
        <f>Area_Weights_Data!C$5*C71+Area_Weights_Data!D$5*D71+Area_Weights_Data!E$5*E71</f>
        <v>123.35689508980192</v>
      </c>
      <c r="I71" s="4">
        <f>Area_Weights_Data!C$6*C71+Area_Weights_Data!D$6*D71+Area_Weights_Data!E$6*E71</f>
        <v>156.32990122717746</v>
      </c>
      <c r="J71" s="5">
        <v>172</v>
      </c>
      <c r="K71" s="5"/>
      <c r="L71" s="5"/>
      <c r="M71" s="33"/>
      <c r="N71" s="33"/>
      <c r="O71" s="4"/>
      <c r="P71" s="4"/>
      <c r="Q71" s="5">
        <v>156</v>
      </c>
      <c r="R71" s="5">
        <v>128</v>
      </c>
      <c r="S71" s="5">
        <v>141</v>
      </c>
      <c r="T71" s="33"/>
      <c r="U71" s="33"/>
      <c r="V71" s="4">
        <f t="shared" si="16"/>
        <v>156</v>
      </c>
      <c r="W71" s="4">
        <f>Area_Weights_Data!C$12*Q71+Area_Weights_Data!E$12*S71</f>
        <v>142.64934525046766</v>
      </c>
      <c r="X71" s="5">
        <v>84</v>
      </c>
      <c r="Y71" s="5">
        <v>160</v>
      </c>
      <c r="Z71" s="5">
        <v>165</v>
      </c>
      <c r="AA71" s="33"/>
      <c r="AB71" s="33"/>
      <c r="AC71" s="4">
        <f>Area_Weights_Data!C$14*X71+Area_Weights_Data!D$14*Y71+Area_Weights_Data!E$14*Z71</f>
        <v>102.02570694087402</v>
      </c>
      <c r="AD71" s="4">
        <f>Area_Weights_Data!C$15*X71+Area_Weights_Data!D$15*Y71+Area_Weights_Data!E$15*Z71</f>
        <v>162.23586640564744</v>
      </c>
      <c r="AE71" s="5">
        <v>159</v>
      </c>
      <c r="AF71" s="5"/>
      <c r="AG71" s="5">
        <v>164</v>
      </c>
      <c r="AH71" s="33"/>
      <c r="AI71" s="33"/>
      <c r="AJ71" s="4">
        <f t="shared" si="17"/>
        <v>159</v>
      </c>
      <c r="AK71" s="4">
        <f t="shared" si="18"/>
        <v>164</v>
      </c>
      <c r="AL71" s="5"/>
      <c r="AM71" s="5">
        <v>121</v>
      </c>
      <c r="AN71" s="5">
        <v>144</v>
      </c>
      <c r="AO71" s="33"/>
      <c r="AP71" s="33"/>
      <c r="AQ71" s="4">
        <f>Area_Weights_Data!D$23*AM71+Area_Weights_Data!E$23*AN71</f>
        <v>132.91873778274223</v>
      </c>
      <c r="AR71" s="4">
        <f t="shared" si="19"/>
        <v>144</v>
      </c>
      <c r="AS71" s="5">
        <v>60</v>
      </c>
      <c r="AT71" s="5">
        <v>116</v>
      </c>
      <c r="AU71" s="5">
        <v>160</v>
      </c>
      <c r="AV71" s="33"/>
      <c r="AW71" s="33"/>
      <c r="AX71" s="4">
        <f>Area_Weights_Data!$C$26*AS71+Area_Weights_Data!$D$26*AT71+Area_Weights_Data!$E$26*AU71</f>
        <v>76.466564885496169</v>
      </c>
      <c r="AY71" s="4">
        <f>Area_Weights_Data!C$27*AS71+Area_Weights_Data!D$27*AT71+Area_Weights_Data!E$27*AU71</f>
        <v>139.39079784107309</v>
      </c>
      <c r="AZ71" s="5">
        <v>80</v>
      </c>
      <c r="BA71" s="5">
        <v>136</v>
      </c>
      <c r="BB71" s="5">
        <v>153</v>
      </c>
      <c r="BC71" s="33"/>
      <c r="BD71" s="33"/>
      <c r="BE71" s="4">
        <f t="shared" si="20"/>
        <v>80</v>
      </c>
      <c r="BF71" s="4">
        <f>Area_Weights_Data!C$33*AZ71+Area_Weights_Data!D$33*BA71+Area_Weights_Data!E$33*BB71</f>
        <v>145.13647999999998</v>
      </c>
      <c r="BG71" s="5">
        <v>63</v>
      </c>
      <c r="BH71" s="5">
        <v>54</v>
      </c>
      <c r="BI71" s="5"/>
      <c r="BJ71" s="33"/>
      <c r="BK71" s="33"/>
      <c r="BL71" s="4">
        <f>Area_Weights_Data!$C$35*BG71+Area_Weights_Data!$D$35*BH71+Area_Weights_Data!$E$35*BI71</f>
        <v>62.08383233532934</v>
      </c>
      <c r="BM71" s="4" t="s">
        <v>137</v>
      </c>
      <c r="BN71">
        <v>174</v>
      </c>
      <c r="BO71">
        <v>184</v>
      </c>
      <c r="BP71" s="33"/>
      <c r="BQ71" s="33"/>
      <c r="BR71" s="5">
        <v>54</v>
      </c>
      <c r="BS71" s="5">
        <v>88</v>
      </c>
      <c r="BT71" s="5">
        <v>82</v>
      </c>
      <c r="BU71" s="33"/>
      <c r="BV71" s="33"/>
      <c r="BW71" s="4">
        <f>BR71*Area_Weights_Data!C$41+BS71*Area_Weights_Data!D$41+BT71*Area_Weights_Data!E$41</f>
        <v>56.946666666666673</v>
      </c>
      <c r="BX71" s="4">
        <f>BR71*Area_Weights_Data!C$42+BS71*Area_Weights_Data!D$42+BT71*Area_Weights_Data!E$42</f>
        <v>83.949602122015904</v>
      </c>
      <c r="BY71"/>
      <c r="BZ71" s="5">
        <v>11</v>
      </c>
      <c r="CA71" s="5">
        <v>18</v>
      </c>
      <c r="CB71" s="5">
        <v>24</v>
      </c>
      <c r="CC71" s="33"/>
      <c r="CD71" s="33"/>
      <c r="CE71" s="4">
        <f>Area_Weights_Data!L$5*BZ71+Area_Weights_Data!M$5*CA71+Area_Weights_Data!N$5*CB71</f>
        <v>14.394122731201383</v>
      </c>
      <c r="CF71" s="4">
        <f>Area_Weights_Data!L$6*BZ71+Area_Weights_Data!M$6*CA71+Area_Weights_Data!N$6*CB71</f>
        <v>21.140676117775357</v>
      </c>
      <c r="CG71" s="5">
        <v>16</v>
      </c>
      <c r="CH71" s="5"/>
      <c r="CI71" s="5"/>
      <c r="CJ71" s="33"/>
      <c r="CK71" s="33"/>
      <c r="CL71" s="4"/>
      <c r="CM71" s="4"/>
      <c r="CN71" s="5">
        <v>31</v>
      </c>
      <c r="CO71" s="5">
        <v>20</v>
      </c>
      <c r="CP71" s="5">
        <v>24.5</v>
      </c>
      <c r="CQ71" s="33"/>
      <c r="CR71" s="33"/>
      <c r="CS71" s="4">
        <f>Area_Weights_Data!L$11*CN71+Area_Weights_Data!N$11*CP71</f>
        <v>31</v>
      </c>
      <c r="CT71" s="4">
        <f>Area_Weights_Data!L$12*CN71+Area_Weights_Data!N$12*CP71</f>
        <v>26.3225138121547</v>
      </c>
      <c r="CU71" s="5">
        <v>11</v>
      </c>
      <c r="CV71" s="5">
        <v>24</v>
      </c>
      <c r="CW71" s="5">
        <v>31</v>
      </c>
      <c r="CX71" s="33"/>
      <c r="CY71" s="33"/>
      <c r="CZ71" s="4">
        <f>Area_Weights_Data!L$14*CU71+Area_Weights_Data!M$14*CV71+Area_Weights_Data!N$14*CW71</f>
        <v>14.091205211726383</v>
      </c>
      <c r="DA71" s="4">
        <f>Area_Weights_Data!L$15*CU71+Area_Weights_Data!M$15*CV71+Area_Weights_Data!N$15*CW71</f>
        <v>27.340640809443499</v>
      </c>
      <c r="DB71" s="5">
        <v>17</v>
      </c>
      <c r="DC71" s="5"/>
      <c r="DD71" s="5">
        <v>14.5</v>
      </c>
      <c r="DE71" s="33"/>
      <c r="DF71" s="33"/>
      <c r="DG71" s="4">
        <f t="shared" si="21"/>
        <v>17</v>
      </c>
      <c r="DH71" s="4">
        <f t="shared" si="22"/>
        <v>14.5</v>
      </c>
      <c r="DI71" s="5"/>
      <c r="DJ71" s="5">
        <v>10</v>
      </c>
      <c r="DK71" s="5">
        <v>14</v>
      </c>
      <c r="DL71" s="33"/>
      <c r="DM71" s="33"/>
      <c r="DN71" s="4">
        <f>Area_Weights_Data!M$23*DJ71+Area_Weights_Data!N$23*DK71</f>
        <v>11.176470588235292</v>
      </c>
      <c r="DO71" s="4">
        <f t="shared" si="23"/>
        <v>14</v>
      </c>
      <c r="DP71" s="5">
        <v>6</v>
      </c>
      <c r="DQ71" s="5">
        <v>8</v>
      </c>
      <c r="DR71" s="5">
        <v>9.5</v>
      </c>
      <c r="DS71" s="33"/>
      <c r="DT71" s="33"/>
      <c r="DU71" s="4">
        <f>Area_Weights_Data!L$26*DP71+Area_Weights_Data!M$26*DQ71+Area_Weights_Data!N$26*DR71</f>
        <v>6.9918699186991855</v>
      </c>
      <c r="DV71" s="4">
        <f>Area_Weights_Data!L$27*DP71+Area_Weights_Data!M$27*DQ71+Area_Weights_Data!N$27*DR71</f>
        <v>9.0754716981132084</v>
      </c>
      <c r="DW71" s="5">
        <v>11</v>
      </c>
      <c r="DX71" s="5">
        <v>15</v>
      </c>
      <c r="DY71" s="5">
        <v>19</v>
      </c>
      <c r="DZ71" s="33"/>
      <c r="EA71" s="33"/>
      <c r="EB71" s="4">
        <f>Area_Weights_Data!L$32*DW71+Area_Weights_Data!M$32*DX71+Area_Weights_Data!N$32*DY71</f>
        <v>11.4</v>
      </c>
      <c r="EC71" s="4">
        <f>Area_Weights_Data!L$33*DW71+Area_Weights_Data!M$33*DX71+Area_Weights_Data!N$33*DY71</f>
        <v>16.379591836734694</v>
      </c>
      <c r="ED71" s="5">
        <v>3</v>
      </c>
      <c r="EE71" s="5"/>
      <c r="EF71" s="5"/>
      <c r="EG71" s="33"/>
      <c r="EH71" s="33"/>
      <c r="EI71" s="4" t="s">
        <v>137</v>
      </c>
      <c r="EJ71" s="4" t="s">
        <v>137</v>
      </c>
      <c r="EK71">
        <v>15.25</v>
      </c>
      <c r="EL71">
        <v>13</v>
      </c>
      <c r="EM71" s="33"/>
      <c r="EN71" s="34"/>
      <c r="EO71" s="5">
        <v>8</v>
      </c>
      <c r="EP71" s="5">
        <v>10.5</v>
      </c>
      <c r="EQ71" s="5">
        <v>10</v>
      </c>
      <c r="ER71" s="33"/>
      <c r="ES71" s="34"/>
      <c r="ET71" s="4">
        <f>Area_Weights_Data!L$41*EO71+Area_Weights_Data!M$41*EP71+Area_Weights_Data!N$41*EQ71</f>
        <v>8.6914893617021285</v>
      </c>
      <c r="EU71" s="4">
        <f>Area_Weights_Data!L$42*EO71+Area_Weights_Data!M$42*EP71+Area_Weights_Data!N$42*EQ71</f>
        <v>10.362179487179489</v>
      </c>
    </row>
    <row r="72" spans="1:151" x14ac:dyDescent="0.25">
      <c r="A72" s="1">
        <v>1982</v>
      </c>
      <c r="B72" s="1">
        <v>7</v>
      </c>
      <c r="C72" s="5">
        <v>111</v>
      </c>
      <c r="D72" s="5">
        <v>140</v>
      </c>
      <c r="E72" s="5">
        <v>153</v>
      </c>
      <c r="F72" s="33"/>
      <c r="G72" s="33"/>
      <c r="H72" s="4">
        <f>Area_Weights_Data!C$5*C72+Area_Weights_Data!D$5*D72+Area_Weights_Data!E$5*E72</f>
        <v>125.41170122562248</v>
      </c>
      <c r="I72" s="4">
        <f>Area_Weights_Data!C$6*C72+Area_Weights_Data!D$6*D72+Area_Weights_Data!E$6*E72</f>
        <v>147.13463035019453</v>
      </c>
      <c r="J72" s="5">
        <v>162</v>
      </c>
      <c r="K72" s="5"/>
      <c r="L72" s="5"/>
      <c r="M72" s="33"/>
      <c r="N72" s="33"/>
      <c r="O72" s="4"/>
      <c r="P72" s="4"/>
      <c r="Q72" s="5">
        <v>160</v>
      </c>
      <c r="R72" s="5">
        <v>120</v>
      </c>
      <c r="S72" s="5">
        <v>125</v>
      </c>
      <c r="T72" s="33"/>
      <c r="U72" s="33"/>
      <c r="V72" s="4">
        <f t="shared" si="16"/>
        <v>160</v>
      </c>
      <c r="W72" s="4">
        <f>Area_Weights_Data!C$12*Q72+Area_Weights_Data!E$12*S72</f>
        <v>128.84847225109124</v>
      </c>
      <c r="X72" s="5">
        <v>92</v>
      </c>
      <c r="Y72" s="5">
        <v>155</v>
      </c>
      <c r="Z72" s="5">
        <v>183</v>
      </c>
      <c r="AA72" s="33"/>
      <c r="AB72" s="33"/>
      <c r="AC72" s="4">
        <f>Area_Weights_Data!C$14*X72+Area_Weights_Data!D$14*Y72+Area_Weights_Data!E$14*Z72</f>
        <v>106.94236233256663</v>
      </c>
      <c r="AD72" s="4">
        <f>Area_Weights_Data!C$15*X72+Area_Weights_Data!D$15*Y72+Area_Weights_Data!E$15*Z72</f>
        <v>167.52085187162595</v>
      </c>
      <c r="AE72" s="5">
        <v>163</v>
      </c>
      <c r="AF72" s="5"/>
      <c r="AG72" s="5">
        <v>157</v>
      </c>
      <c r="AH72" s="33"/>
      <c r="AI72" s="33"/>
      <c r="AJ72" s="4">
        <f t="shared" si="17"/>
        <v>163</v>
      </c>
      <c r="AK72" s="4">
        <f t="shared" si="18"/>
        <v>157</v>
      </c>
      <c r="AL72" s="5"/>
      <c r="AM72" s="5">
        <v>111</v>
      </c>
      <c r="AN72" s="5">
        <v>138</v>
      </c>
      <c r="AO72" s="33"/>
      <c r="AP72" s="33"/>
      <c r="AQ72" s="4">
        <f>Area_Weights_Data!D$23*AM72+Area_Weights_Data!E$23*AN72</f>
        <v>125.03490645071207</v>
      </c>
      <c r="AR72" s="4">
        <f t="shared" si="19"/>
        <v>138</v>
      </c>
      <c r="AS72" s="5">
        <v>57</v>
      </c>
      <c r="AT72" s="5">
        <v>120</v>
      </c>
      <c r="AU72" s="5">
        <v>122</v>
      </c>
      <c r="AV72" s="33"/>
      <c r="AW72" s="33"/>
      <c r="AX72" s="4">
        <f>Area_Weights_Data!$C$26*AS72+Area_Weights_Data!$D$26*AT72+Area_Weights_Data!$E$26*AU72</f>
        <v>75.524885496183202</v>
      </c>
      <c r="AY72" s="4">
        <f>Area_Weights_Data!C$27*AS72+Area_Weights_Data!D$27*AT72+Area_Weights_Data!E$27*AU72</f>
        <v>121.06321808368517</v>
      </c>
      <c r="AZ72" s="5">
        <v>82</v>
      </c>
      <c r="BA72" s="5">
        <v>148</v>
      </c>
      <c r="BB72" s="5">
        <v>160</v>
      </c>
      <c r="BC72" s="33"/>
      <c r="BD72" s="33"/>
      <c r="BE72" s="4">
        <f t="shared" si="20"/>
        <v>82</v>
      </c>
      <c r="BF72" s="4">
        <f>Area_Weights_Data!C$33*AZ72+Area_Weights_Data!D$33*BA72+Area_Weights_Data!E$33*BB72</f>
        <v>154.44927999999999</v>
      </c>
      <c r="BG72" s="5">
        <v>58</v>
      </c>
      <c r="BH72" s="5">
        <v>50</v>
      </c>
      <c r="BI72" s="5"/>
      <c r="BJ72" s="33"/>
      <c r="BK72" s="33"/>
      <c r="BL72" s="4">
        <f>Area_Weights_Data!$C$35*BG72+Area_Weights_Data!$D$35*BH72+Area_Weights_Data!$E$35*BI72</f>
        <v>57.185628742514972</v>
      </c>
      <c r="BM72" s="4" t="s">
        <v>137</v>
      </c>
      <c r="BN72">
        <v>178</v>
      </c>
      <c r="BO72">
        <v>182</v>
      </c>
      <c r="BP72" s="33"/>
      <c r="BQ72" s="33"/>
      <c r="BR72" s="5">
        <v>53</v>
      </c>
      <c r="BS72" s="5">
        <v>92</v>
      </c>
      <c r="BT72" s="5">
        <v>84</v>
      </c>
      <c r="BU72" s="33"/>
      <c r="BV72" s="33"/>
      <c r="BW72" s="4">
        <f>BR72*Area_Weights_Data!C$41+BS72*Area_Weights_Data!D$41+BT72*Area_Weights_Data!E$41</f>
        <v>56.38000000000001</v>
      </c>
      <c r="BX72" s="4">
        <f>BR72*Area_Weights_Data!C$42+BS72*Area_Weights_Data!D$42+BT72*Area_Weights_Data!E$42</f>
        <v>86.599469496021214</v>
      </c>
      <c r="BY72"/>
      <c r="BZ72" s="5">
        <v>11</v>
      </c>
      <c r="CA72" s="5">
        <v>16</v>
      </c>
      <c r="CB72" s="5">
        <v>25</v>
      </c>
      <c r="CC72" s="33"/>
      <c r="CD72" s="33"/>
      <c r="CE72" s="4">
        <f>Area_Weights_Data!L$5*BZ72+Area_Weights_Data!M$5*CA72+Area_Weights_Data!N$5*CB72</f>
        <v>13.424373379429561</v>
      </c>
      <c r="CF72" s="4">
        <f>Area_Weights_Data!L$6*BZ72+Area_Weights_Data!M$6*CA72+Area_Weights_Data!N$6*CB72</f>
        <v>20.711014176663031</v>
      </c>
      <c r="CG72" s="5">
        <v>16</v>
      </c>
      <c r="CH72" s="5"/>
      <c r="CI72" s="5"/>
      <c r="CJ72" s="33"/>
      <c r="CK72" s="33"/>
      <c r="CL72" s="4"/>
      <c r="CM72" s="4"/>
      <c r="CN72" s="5">
        <v>33</v>
      </c>
      <c r="CO72" s="5">
        <v>21</v>
      </c>
      <c r="CP72" s="5">
        <v>34.5</v>
      </c>
      <c r="CQ72" s="33"/>
      <c r="CR72" s="33"/>
      <c r="CS72" s="4">
        <f>Area_Weights_Data!L$11*CN72+Area_Weights_Data!N$11*CP72</f>
        <v>33</v>
      </c>
      <c r="CT72" s="4">
        <f>Area_Weights_Data!L$12*CN72+Area_Weights_Data!N$12*CP72</f>
        <v>34.079419889502773</v>
      </c>
      <c r="CU72" s="5">
        <v>11</v>
      </c>
      <c r="CV72" s="5">
        <v>21</v>
      </c>
      <c r="CW72" s="5">
        <v>31</v>
      </c>
      <c r="CX72" s="33"/>
      <c r="CY72" s="33"/>
      <c r="CZ72" s="4">
        <f>Area_Weights_Data!L$14*CU72+Area_Weights_Data!M$14*CV72+Area_Weights_Data!N$14*CW72</f>
        <v>13.377850162866448</v>
      </c>
      <c r="DA72" s="4">
        <f>Area_Weights_Data!L$15*CU72+Area_Weights_Data!M$15*CV72+Area_Weights_Data!N$15*CW72</f>
        <v>25.772344013490716</v>
      </c>
      <c r="DB72" s="5">
        <v>17</v>
      </c>
      <c r="DC72" s="5"/>
      <c r="DD72" s="5">
        <v>14.5</v>
      </c>
      <c r="DE72" s="33"/>
      <c r="DF72" s="33"/>
      <c r="DG72" s="4">
        <f t="shared" si="21"/>
        <v>17</v>
      </c>
      <c r="DH72" s="4">
        <f t="shared" si="22"/>
        <v>14.5</v>
      </c>
      <c r="DI72" s="5"/>
      <c r="DJ72" s="5">
        <v>10</v>
      </c>
      <c r="DK72" s="5">
        <v>14</v>
      </c>
      <c r="DL72" s="33"/>
      <c r="DM72" s="33"/>
      <c r="DN72" s="4">
        <f>Area_Weights_Data!M$23*DJ72+Area_Weights_Data!N$23*DK72</f>
        <v>11.176470588235292</v>
      </c>
      <c r="DO72" s="4">
        <f t="shared" si="23"/>
        <v>14</v>
      </c>
      <c r="DP72" s="5">
        <v>6</v>
      </c>
      <c r="DQ72" s="5">
        <v>8</v>
      </c>
      <c r="DR72" s="5">
        <v>9</v>
      </c>
      <c r="DS72" s="33"/>
      <c r="DT72" s="33"/>
      <c r="DU72" s="4">
        <f>Area_Weights_Data!L$26*DP72+Area_Weights_Data!M$26*DQ72+Area_Weights_Data!N$26*DR72</f>
        <v>6.9918699186991855</v>
      </c>
      <c r="DV72" s="4">
        <f>Area_Weights_Data!L$27*DP72+Area_Weights_Data!M$27*DQ72+Area_Weights_Data!N$27*DR72</f>
        <v>8.7169811320754729</v>
      </c>
      <c r="DW72" s="5">
        <v>11</v>
      </c>
      <c r="DX72" s="5">
        <v>15</v>
      </c>
      <c r="DY72" s="5">
        <v>19</v>
      </c>
      <c r="DZ72" s="33"/>
      <c r="EA72" s="33"/>
      <c r="EB72" s="4">
        <f>Area_Weights_Data!L$32*DW72+Area_Weights_Data!M$32*DX72+Area_Weights_Data!N$32*DY72</f>
        <v>11.4</v>
      </c>
      <c r="EC72" s="4">
        <f>Area_Weights_Data!L$33*DW72+Area_Weights_Data!M$33*DX72+Area_Weights_Data!N$33*DY72</f>
        <v>16.379591836734694</v>
      </c>
      <c r="ED72" s="5">
        <v>3</v>
      </c>
      <c r="EE72" s="5">
        <v>3.5</v>
      </c>
      <c r="EF72" s="5"/>
      <c r="EG72" s="33"/>
      <c r="EH72" s="33"/>
      <c r="EI72" s="4">
        <f>Area_Weights_Data!$L$35*ED72+Area_Weights_Data!$M$35*EE72+Area_Weights_Data!$N$35*EF72</f>
        <v>3.0357142857142856</v>
      </c>
      <c r="EJ72" s="4" t="s">
        <v>137</v>
      </c>
      <c r="EK72">
        <v>16.5</v>
      </c>
      <c r="EL72">
        <v>18</v>
      </c>
      <c r="EM72" s="33"/>
      <c r="EN72" s="34"/>
      <c r="EO72" s="5">
        <v>8</v>
      </c>
      <c r="EP72" s="5">
        <v>10.5</v>
      </c>
      <c r="EQ72" s="5">
        <v>10</v>
      </c>
      <c r="ER72" s="33"/>
      <c r="ES72" s="34"/>
      <c r="ET72" s="4">
        <f>Area_Weights_Data!L$41*EO72+Area_Weights_Data!M$41*EP72+Area_Weights_Data!N$41*EQ72</f>
        <v>8.6914893617021285</v>
      </c>
      <c r="EU72" s="4">
        <f>Area_Weights_Data!L$42*EO72+Area_Weights_Data!M$42*EP72+Area_Weights_Data!N$42*EQ72</f>
        <v>10.362179487179489</v>
      </c>
    </row>
    <row r="73" spans="1:151" x14ac:dyDescent="0.25">
      <c r="A73" s="1">
        <v>1982</v>
      </c>
      <c r="B73" s="1">
        <v>8</v>
      </c>
      <c r="C73" s="5">
        <v>113</v>
      </c>
      <c r="D73" s="5">
        <v>152</v>
      </c>
      <c r="E73" s="5">
        <v>163</v>
      </c>
      <c r="F73" s="33"/>
      <c r="G73" s="33"/>
      <c r="H73" s="4">
        <f>Area_Weights_Data!C$5*C73+Area_Weights_Data!D$5*D73+Area_Weights_Data!E$5*E73</f>
        <v>132.38125337238884</v>
      </c>
      <c r="I73" s="4">
        <f>Area_Weights_Data!C$6*C73+Area_Weights_Data!D$6*D73+Area_Weights_Data!E$6*E73</f>
        <v>158.03699491170306</v>
      </c>
      <c r="J73" s="5">
        <v>157</v>
      </c>
      <c r="K73" s="5"/>
      <c r="L73" s="5"/>
      <c r="M73" s="33"/>
      <c r="N73" s="33"/>
      <c r="O73" s="4"/>
      <c r="P73" s="4"/>
      <c r="Q73" s="5">
        <v>155</v>
      </c>
      <c r="R73" s="5">
        <v>130</v>
      </c>
      <c r="S73" s="5">
        <v>140</v>
      </c>
      <c r="T73" s="33"/>
      <c r="U73" s="33"/>
      <c r="V73" s="4">
        <f t="shared" si="16"/>
        <v>155</v>
      </c>
      <c r="W73" s="4">
        <f>Area_Weights_Data!C$12*Q73+Area_Weights_Data!E$12*S73</f>
        <v>141.64934525046769</v>
      </c>
      <c r="X73" s="5">
        <v>105</v>
      </c>
      <c r="Y73" s="5">
        <v>155</v>
      </c>
      <c r="Z73" s="5">
        <v>175</v>
      </c>
      <c r="AA73" s="33"/>
      <c r="AB73" s="33"/>
      <c r="AC73" s="4">
        <f>Area_Weights_Data!C$14*X73+Area_Weights_Data!D$14*Y73+Area_Weights_Data!E$14*Z73</f>
        <v>116.85901772425922</v>
      </c>
      <c r="AD73" s="4">
        <f>Area_Weights_Data!C$15*X73+Area_Weights_Data!D$15*Y73+Area_Weights_Data!E$15*Z73</f>
        <v>163.94346562258994</v>
      </c>
      <c r="AE73" s="5">
        <v>145</v>
      </c>
      <c r="AF73" s="5"/>
      <c r="AG73" s="5">
        <v>153</v>
      </c>
      <c r="AH73" s="33"/>
      <c r="AI73" s="33"/>
      <c r="AJ73" s="4">
        <f t="shared" si="17"/>
        <v>145</v>
      </c>
      <c r="AK73" s="4">
        <f t="shared" si="18"/>
        <v>153</v>
      </c>
      <c r="AL73" s="5"/>
      <c r="AM73" s="5">
        <v>100</v>
      </c>
      <c r="AN73" s="5">
        <v>145</v>
      </c>
      <c r="AO73" s="33"/>
      <c r="AP73" s="33"/>
      <c r="AQ73" s="4">
        <f>Area_Weights_Data!D$23*AM73+Area_Weights_Data!E$23*AN73</f>
        <v>123.51019268360791</v>
      </c>
      <c r="AR73" s="4">
        <f t="shared" si="19"/>
        <v>145</v>
      </c>
      <c r="AS73" s="5">
        <v>65</v>
      </c>
      <c r="AT73" s="5">
        <v>121</v>
      </c>
      <c r="AU73" s="5">
        <v>160</v>
      </c>
      <c r="AV73" s="33"/>
      <c r="AW73" s="33"/>
      <c r="AX73" s="4">
        <f>Area_Weights_Data!$C$26*AS73+Area_Weights_Data!$D$26*AT73+Area_Weights_Data!$E$26*AU73</f>
        <v>81.466564885496169</v>
      </c>
      <c r="AY73" s="4">
        <f>Area_Weights_Data!C$27*AS73+Area_Weights_Data!D$27*AT73+Area_Weights_Data!E$27*AU73</f>
        <v>141.73275263186025</v>
      </c>
      <c r="AZ73" s="5">
        <v>95</v>
      </c>
      <c r="BA73" s="5">
        <v>140</v>
      </c>
      <c r="BB73" s="5">
        <v>165</v>
      </c>
      <c r="BC73" s="33"/>
      <c r="BD73" s="33"/>
      <c r="BE73" s="4">
        <f t="shared" si="20"/>
        <v>95</v>
      </c>
      <c r="BF73" s="4">
        <f>Area_Weights_Data!C$33*AZ73+Area_Weights_Data!D$33*BA73+Area_Weights_Data!E$33*BB73</f>
        <v>153.43599999999998</v>
      </c>
      <c r="BG73" s="5">
        <v>58</v>
      </c>
      <c r="BH73" s="5"/>
      <c r="BI73" s="5"/>
      <c r="BJ73" s="33"/>
      <c r="BK73" s="33"/>
      <c r="BL73" s="4" t="s">
        <v>137</v>
      </c>
      <c r="BM73" s="4" t="s">
        <v>137</v>
      </c>
      <c r="BN73">
        <v>161</v>
      </c>
      <c r="BO73">
        <v>158</v>
      </c>
      <c r="BP73" s="33"/>
      <c r="BQ73" s="33"/>
      <c r="BR73" s="5">
        <v>59</v>
      </c>
      <c r="BS73" s="5">
        <v>92</v>
      </c>
      <c r="BT73" s="5">
        <v>85</v>
      </c>
      <c r="BU73" s="33"/>
      <c r="BV73" s="33"/>
      <c r="BW73" s="4">
        <f>BR73*Area_Weights_Data!C$41+BS73*Area_Weights_Data!D$41+BT73*Area_Weights_Data!E$41</f>
        <v>61.860000000000007</v>
      </c>
      <c r="BX73" s="4">
        <f>BR73*Area_Weights_Data!C$42+BS73*Area_Weights_Data!D$42+BT73*Area_Weights_Data!E$42</f>
        <v>87.274535809018559</v>
      </c>
      <c r="BY73"/>
      <c r="BZ73" s="5">
        <v>10</v>
      </c>
      <c r="CA73" s="5">
        <v>14.25</v>
      </c>
      <c r="CB73" s="5">
        <v>21</v>
      </c>
      <c r="CC73" s="33"/>
      <c r="CD73" s="33"/>
      <c r="CE73" s="4">
        <f>Area_Weights_Data!L$5*BZ73+Area_Weights_Data!M$5*CA73+Area_Weights_Data!N$5*CB73</f>
        <v>12.060717372515127</v>
      </c>
      <c r="CF73" s="4">
        <f>Area_Weights_Data!L$6*BZ73+Area_Weights_Data!M$6*CA73+Area_Weights_Data!N$6*CB73</f>
        <v>17.783260632497274</v>
      </c>
      <c r="CG73" s="5">
        <v>16</v>
      </c>
      <c r="CH73" s="5"/>
      <c r="CI73" s="5"/>
      <c r="CJ73" s="33"/>
      <c r="CK73" s="33"/>
      <c r="CL73" s="4"/>
      <c r="CM73" s="4"/>
      <c r="CN73" s="5">
        <v>31</v>
      </c>
      <c r="CO73" s="5">
        <v>21</v>
      </c>
      <c r="CP73" s="5">
        <v>24</v>
      </c>
      <c r="CQ73" s="33"/>
      <c r="CR73" s="33"/>
      <c r="CS73" s="4">
        <f>Area_Weights_Data!L$11*CN73+Area_Weights_Data!N$11*CP73</f>
        <v>31</v>
      </c>
      <c r="CT73" s="4">
        <f>Area_Weights_Data!L$12*CN73+Area_Weights_Data!N$12*CP73</f>
        <v>25.962707182320447</v>
      </c>
      <c r="CU73" s="5">
        <v>11</v>
      </c>
      <c r="CV73" s="5">
        <v>21</v>
      </c>
      <c r="CW73" s="5">
        <v>31</v>
      </c>
      <c r="CX73" s="33"/>
      <c r="CY73" s="33"/>
      <c r="CZ73" s="4">
        <f>Area_Weights_Data!L$14*CU73+Area_Weights_Data!M$14*CV73+Area_Weights_Data!N$14*CW73</f>
        <v>13.377850162866448</v>
      </c>
      <c r="DA73" s="4">
        <f>Area_Weights_Data!L$15*CU73+Area_Weights_Data!M$15*CV73+Area_Weights_Data!N$15*CW73</f>
        <v>25.772344013490716</v>
      </c>
      <c r="DB73" s="5">
        <v>16</v>
      </c>
      <c r="DC73" s="5"/>
      <c r="DD73" s="5">
        <v>14</v>
      </c>
      <c r="DE73" s="33"/>
      <c r="DF73" s="33"/>
      <c r="DG73" s="4">
        <f t="shared" si="21"/>
        <v>16</v>
      </c>
      <c r="DH73" s="4">
        <f t="shared" si="22"/>
        <v>14</v>
      </c>
      <c r="DI73" s="5"/>
      <c r="DJ73" s="5">
        <v>10</v>
      </c>
      <c r="DK73" s="5">
        <v>12</v>
      </c>
      <c r="DL73" s="33"/>
      <c r="DM73" s="33"/>
      <c r="DN73" s="4">
        <f>Area_Weights_Data!M$23*DJ73+Area_Weights_Data!N$23*DK73</f>
        <v>10.588235294117645</v>
      </c>
      <c r="DO73" s="4">
        <f t="shared" si="23"/>
        <v>12</v>
      </c>
      <c r="DP73" s="5">
        <v>6</v>
      </c>
      <c r="DQ73" s="5">
        <v>8</v>
      </c>
      <c r="DR73" s="5">
        <v>9.5</v>
      </c>
      <c r="DS73" s="33"/>
      <c r="DT73" s="33"/>
      <c r="DU73" s="4">
        <f>Area_Weights_Data!L$26*DP73+Area_Weights_Data!M$26*DQ73+Area_Weights_Data!N$26*DR73</f>
        <v>6.9918699186991855</v>
      </c>
      <c r="DV73" s="4">
        <f>Area_Weights_Data!L$27*DP73+Area_Weights_Data!M$27*DQ73+Area_Weights_Data!N$27*DR73</f>
        <v>9.0754716981132084</v>
      </c>
      <c r="DW73" s="5">
        <v>11</v>
      </c>
      <c r="DX73" s="5">
        <v>14</v>
      </c>
      <c r="DY73" s="5">
        <v>18</v>
      </c>
      <c r="DZ73" s="33"/>
      <c r="EA73" s="33"/>
      <c r="EB73" s="4">
        <f>Area_Weights_Data!L$32*DW73+Area_Weights_Data!M$32*DX73+Area_Weights_Data!N$32*DY73</f>
        <v>11.3</v>
      </c>
      <c r="EC73" s="4">
        <f>Area_Weights_Data!L$33*DW73+Area_Weights_Data!M$33*DX73+Area_Weights_Data!N$33*DY73</f>
        <v>15.379591836734692</v>
      </c>
      <c r="ED73" s="5">
        <v>3</v>
      </c>
      <c r="EE73" s="5"/>
      <c r="EF73" s="5"/>
      <c r="EG73" s="33"/>
      <c r="EH73" s="33"/>
      <c r="EI73" s="4" t="s">
        <v>137</v>
      </c>
      <c r="EJ73" s="4" t="s">
        <v>137</v>
      </c>
      <c r="EK73">
        <v>14</v>
      </c>
      <c r="EL73">
        <v>15</v>
      </c>
      <c r="EM73" s="33"/>
      <c r="EN73" s="34"/>
      <c r="EO73" s="5">
        <v>8</v>
      </c>
      <c r="EP73" s="5">
        <v>10.5</v>
      </c>
      <c r="EQ73" s="5">
        <v>9.5</v>
      </c>
      <c r="ER73" s="33"/>
      <c r="ES73" s="34"/>
      <c r="ET73" s="4">
        <f>Area_Weights_Data!L$41*EO73+Area_Weights_Data!M$41*EP73+Area_Weights_Data!N$41*EQ73</f>
        <v>8.6914893617021285</v>
      </c>
      <c r="EU73" s="4">
        <f>Area_Weights_Data!L$42*EO73+Area_Weights_Data!M$42*EP73+Area_Weights_Data!N$42*EQ73</f>
        <v>10.224358974358976</v>
      </c>
    </row>
    <row r="74" spans="1:151" x14ac:dyDescent="0.25">
      <c r="A74" s="1">
        <v>1982</v>
      </c>
      <c r="B74" s="1">
        <v>9</v>
      </c>
      <c r="C74" s="5">
        <v>130</v>
      </c>
      <c r="D74" s="5">
        <v>155</v>
      </c>
      <c r="E74" s="5">
        <v>190</v>
      </c>
      <c r="F74" s="33"/>
      <c r="G74" s="33"/>
      <c r="H74" s="4">
        <f>Area_Weights_Data!C$5*C74+Area_Weights_Data!D$5*D74+Area_Weights_Data!E$5*E74</f>
        <v>142.42388036691591</v>
      </c>
      <c r="I74" s="4">
        <f>Area_Weights_Data!C$6*C74+Area_Weights_Data!D$6*D74+Area_Weights_Data!E$6*E74</f>
        <v>174.20862017360071</v>
      </c>
      <c r="J74" s="5">
        <v>151</v>
      </c>
      <c r="K74" s="5"/>
      <c r="L74" s="5"/>
      <c r="M74" s="33"/>
      <c r="N74" s="33"/>
      <c r="O74" s="4"/>
      <c r="P74" s="4"/>
      <c r="Q74" s="5">
        <v>160</v>
      </c>
      <c r="R74" s="5">
        <v>100</v>
      </c>
      <c r="S74" s="5">
        <v>152</v>
      </c>
      <c r="T74" s="33"/>
      <c r="U74" s="33"/>
      <c r="V74" s="4">
        <f t="shared" si="16"/>
        <v>160</v>
      </c>
      <c r="W74" s="4">
        <f>Area_Weights_Data!C$12*Q74+Area_Weights_Data!E$12*S74</f>
        <v>152.87965080024941</v>
      </c>
      <c r="X74" s="5">
        <v>95</v>
      </c>
      <c r="Y74" s="5">
        <v>142</v>
      </c>
      <c r="Z74" s="5">
        <v>175</v>
      </c>
      <c r="AA74" s="33"/>
      <c r="AB74" s="33"/>
      <c r="AC74" s="4">
        <f>Area_Weights_Data!C$14*X74+Area_Weights_Data!D$14*Y74+Area_Weights_Data!E$14*Z74</f>
        <v>106.14747666080366</v>
      </c>
      <c r="AD74" s="4">
        <f>Area_Weights_Data!C$15*X74+Area_Weights_Data!D$15*Y74+Area_Weights_Data!E$15*Z74</f>
        <v>156.75671827727348</v>
      </c>
      <c r="AE74" s="5">
        <v>154</v>
      </c>
      <c r="AF74" s="5"/>
      <c r="AG74" s="5">
        <v>153</v>
      </c>
      <c r="AH74" s="33"/>
      <c r="AI74" s="33"/>
      <c r="AJ74" s="4">
        <f t="shared" si="17"/>
        <v>154</v>
      </c>
      <c r="AK74" s="4">
        <f t="shared" si="18"/>
        <v>153</v>
      </c>
      <c r="AL74" s="5"/>
      <c r="AM74" s="5">
        <v>119</v>
      </c>
      <c r="AN74" s="5">
        <v>130</v>
      </c>
      <c r="AO74" s="33"/>
      <c r="AP74" s="33"/>
      <c r="AQ74" s="4">
        <f>Area_Weights_Data!D$23*AM74+Area_Weights_Data!E$23*AN74</f>
        <v>124.6149120357442</v>
      </c>
      <c r="AR74" s="4">
        <f t="shared" si="19"/>
        <v>130</v>
      </c>
      <c r="AS74" s="5">
        <v>86</v>
      </c>
      <c r="AT74" s="5">
        <v>136</v>
      </c>
      <c r="AU74" s="5">
        <v>163</v>
      </c>
      <c r="AV74" s="33"/>
      <c r="AW74" s="33"/>
      <c r="AX74" s="4">
        <f>Area_Weights_Data!$C$26*AS74+Area_Weights_Data!$D$26*AT74+Area_Weights_Data!$E$26*AU74</f>
        <v>100.70229007633586</v>
      </c>
      <c r="AY74" s="4">
        <f>Area_Weights_Data!C$27*AS74+Area_Weights_Data!D$27*AT74+Area_Weights_Data!E$27*AU74</f>
        <v>150.35344412974942</v>
      </c>
      <c r="AZ74" s="5">
        <v>100</v>
      </c>
      <c r="BA74" s="5">
        <v>145</v>
      </c>
      <c r="BB74" s="5">
        <v>155</v>
      </c>
      <c r="BC74" s="33"/>
      <c r="BD74" s="33"/>
      <c r="BE74" s="4">
        <f t="shared" si="20"/>
        <v>100</v>
      </c>
      <c r="BF74" s="4">
        <f>Area_Weights_Data!C$33*AZ74+Area_Weights_Data!D$33*BA74+Area_Weights_Data!E$33*BB74</f>
        <v>150.37439999999998</v>
      </c>
      <c r="BG74" s="5">
        <v>62</v>
      </c>
      <c r="BH74" s="5"/>
      <c r="BI74" s="5"/>
      <c r="BJ74" s="33"/>
      <c r="BK74" s="33"/>
      <c r="BL74" s="4" t="s">
        <v>137</v>
      </c>
      <c r="BM74" s="4" t="s">
        <v>137</v>
      </c>
      <c r="BN74">
        <v>160</v>
      </c>
      <c r="BO74">
        <v>162</v>
      </c>
      <c r="BP74" s="33"/>
      <c r="BQ74" s="33"/>
      <c r="BR74" s="5">
        <v>55</v>
      </c>
      <c r="BS74" s="5">
        <v>94</v>
      </c>
      <c r="BT74" s="5">
        <v>100</v>
      </c>
      <c r="BU74" s="33"/>
      <c r="BV74" s="33"/>
      <c r="BW74" s="4">
        <f>BR74*Area_Weights_Data!C$41+BS74*Area_Weights_Data!D$41+BT74*Area_Weights_Data!E$41</f>
        <v>58.38000000000001</v>
      </c>
      <c r="BX74" s="4">
        <f>BR74*Area_Weights_Data!C$42+BS74*Area_Weights_Data!D$42+BT74*Area_Weights_Data!E$42</f>
        <v>98.050397877984082</v>
      </c>
      <c r="BY74"/>
      <c r="BZ74" s="5">
        <v>13</v>
      </c>
      <c r="CA74" s="5">
        <v>14.25</v>
      </c>
      <c r="CB74" s="5">
        <v>19</v>
      </c>
      <c r="CC74" s="33"/>
      <c r="CD74" s="33"/>
      <c r="CE74" s="4">
        <f>Area_Weights_Data!L$5*BZ74+Area_Weights_Data!M$5*CA74+Area_Weights_Data!N$5*CB74</f>
        <v>13.606093344857392</v>
      </c>
      <c r="CF74" s="4">
        <f>Area_Weights_Data!L$6*BZ74+Area_Weights_Data!M$6*CA74+Area_Weights_Data!N$6*CB74</f>
        <v>16.736368593238822</v>
      </c>
      <c r="CG74" s="5">
        <v>16</v>
      </c>
      <c r="CH74" s="5"/>
      <c r="CI74" s="5"/>
      <c r="CJ74" s="33"/>
      <c r="CK74" s="33"/>
      <c r="CL74" s="4"/>
      <c r="CM74" s="4"/>
      <c r="CN74" s="5">
        <v>31</v>
      </c>
      <c r="CO74" s="5">
        <v>21</v>
      </c>
      <c r="CP74" s="5">
        <v>24</v>
      </c>
      <c r="CQ74" s="33"/>
      <c r="CR74" s="33"/>
      <c r="CS74" s="4">
        <f>Area_Weights_Data!L$11*CN74+Area_Weights_Data!N$11*CP74</f>
        <v>31</v>
      </c>
      <c r="CT74" s="4">
        <f>Area_Weights_Data!L$12*CN74+Area_Weights_Data!N$12*CP74</f>
        <v>25.962707182320447</v>
      </c>
      <c r="CU74" s="5">
        <v>12</v>
      </c>
      <c r="CV74" s="5">
        <v>21</v>
      </c>
      <c r="CW74" s="5">
        <v>30</v>
      </c>
      <c r="CX74" s="33"/>
      <c r="CY74" s="33"/>
      <c r="CZ74" s="4">
        <f>Area_Weights_Data!L$14*CU74+Area_Weights_Data!M$14*CV74+Area_Weights_Data!N$14*CW74</f>
        <v>14.140065146579804</v>
      </c>
      <c r="DA74" s="4">
        <f>Area_Weights_Data!L$15*CU74+Area_Weights_Data!M$15*CV74+Area_Weights_Data!N$15*CW74</f>
        <v>25.295109612141644</v>
      </c>
      <c r="DB74" s="5">
        <v>17.5</v>
      </c>
      <c r="DC74" s="5"/>
      <c r="DD74" s="5">
        <v>15</v>
      </c>
      <c r="DE74" s="33"/>
      <c r="DF74" s="33"/>
      <c r="DG74" s="4">
        <f t="shared" si="21"/>
        <v>17.5</v>
      </c>
      <c r="DH74" s="4">
        <f t="shared" si="22"/>
        <v>15</v>
      </c>
      <c r="DI74" s="5"/>
      <c r="DJ74" s="5">
        <v>10</v>
      </c>
      <c r="DK74" s="5">
        <v>11.5</v>
      </c>
      <c r="DL74" s="33"/>
      <c r="DM74" s="33"/>
      <c r="DN74" s="4">
        <f>Area_Weights_Data!M$23*DJ74+Area_Weights_Data!N$23*DK74</f>
        <v>10.441176470588232</v>
      </c>
      <c r="DO74" s="4">
        <f t="shared" si="23"/>
        <v>11.5</v>
      </c>
      <c r="DP74" s="5">
        <v>6</v>
      </c>
      <c r="DQ74" s="5">
        <v>8</v>
      </c>
      <c r="DR74" s="5">
        <v>9.5</v>
      </c>
      <c r="DS74" s="33"/>
      <c r="DT74" s="33"/>
      <c r="DU74" s="4">
        <f>Area_Weights_Data!L$26*DP74+Area_Weights_Data!M$26*DQ74+Area_Weights_Data!N$26*DR74</f>
        <v>6.9918699186991855</v>
      </c>
      <c r="DV74" s="4">
        <f>Area_Weights_Data!L$27*DP74+Area_Weights_Data!M$27*DQ74+Area_Weights_Data!N$27*DR74</f>
        <v>9.0754716981132084</v>
      </c>
      <c r="DW74" s="5">
        <v>11</v>
      </c>
      <c r="DX74" s="5">
        <v>14</v>
      </c>
      <c r="DY74" s="5">
        <v>18</v>
      </c>
      <c r="DZ74" s="33"/>
      <c r="EA74" s="33"/>
      <c r="EB74" s="4">
        <f>Area_Weights_Data!L$32*DW74+Area_Weights_Data!M$32*DX74+Area_Weights_Data!N$32*DY74</f>
        <v>11.3</v>
      </c>
      <c r="EC74" s="4">
        <f>Area_Weights_Data!L$33*DW74+Area_Weights_Data!M$33*DX74+Area_Weights_Data!N$33*DY74</f>
        <v>15.379591836734692</v>
      </c>
      <c r="ED74" s="5">
        <v>3.25</v>
      </c>
      <c r="EE74" s="5"/>
      <c r="EF74" s="5"/>
      <c r="EG74" s="33"/>
      <c r="EH74" s="33"/>
      <c r="EI74" s="4" t="s">
        <v>137</v>
      </c>
      <c r="EJ74" s="4" t="s">
        <v>137</v>
      </c>
      <c r="EK74">
        <v>14.5</v>
      </c>
      <c r="EL74">
        <v>15</v>
      </c>
      <c r="EM74" s="33"/>
      <c r="EN74" s="34"/>
      <c r="EO74" s="5">
        <v>8</v>
      </c>
      <c r="EP74" s="5">
        <v>11</v>
      </c>
      <c r="EQ74" s="5">
        <v>10</v>
      </c>
      <c r="ER74" s="33"/>
      <c r="ES74" s="34"/>
      <c r="ET74" s="4">
        <f>Area_Weights_Data!L$41*EO74+Area_Weights_Data!M$41*EP74+Area_Weights_Data!N$41*EQ74</f>
        <v>8.8297872340425538</v>
      </c>
      <c r="EU74" s="4">
        <f>Area_Weights_Data!L$42*EO74+Area_Weights_Data!M$42*EP74+Area_Weights_Data!N$42*EQ74</f>
        <v>10.724358974358976</v>
      </c>
    </row>
    <row r="75" spans="1:151" x14ac:dyDescent="0.25">
      <c r="A75" s="1">
        <v>1982</v>
      </c>
      <c r="B75" s="1">
        <v>10</v>
      </c>
      <c r="C75" s="5">
        <v>125</v>
      </c>
      <c r="D75" s="5">
        <v>140</v>
      </c>
      <c r="E75" s="5">
        <v>160</v>
      </c>
      <c r="F75" s="33"/>
      <c r="G75" s="33"/>
      <c r="H75" s="4">
        <f>Area_Weights_Data!C$5*C75+Area_Weights_Data!D$5*D75+Area_Weights_Data!E$5*E75</f>
        <v>132.45432822014959</v>
      </c>
      <c r="I75" s="4">
        <f>Area_Weights_Data!C$6*C75+Area_Weights_Data!D$6*D75+Area_Weights_Data!E$6*E75</f>
        <v>150.97635438491469</v>
      </c>
      <c r="J75" s="5">
        <v>143</v>
      </c>
      <c r="K75" s="5"/>
      <c r="L75" s="5"/>
      <c r="M75" s="33"/>
      <c r="N75" s="33"/>
      <c r="O75" s="4"/>
      <c r="P75" s="4"/>
      <c r="Q75" s="5">
        <v>152</v>
      </c>
      <c r="R75" s="5">
        <v>100</v>
      </c>
      <c r="S75" s="5">
        <v>145</v>
      </c>
      <c r="T75" s="33"/>
      <c r="U75" s="33"/>
      <c r="V75" s="4">
        <f t="shared" si="16"/>
        <v>152</v>
      </c>
      <c r="W75" s="4">
        <f>Area_Weights_Data!C$12*Q75+Area_Weights_Data!E$12*S75</f>
        <v>145.76969445021825</v>
      </c>
      <c r="X75" s="5">
        <v>100</v>
      </c>
      <c r="Y75" s="5">
        <v>139</v>
      </c>
      <c r="Z75" s="5">
        <v>167</v>
      </c>
      <c r="AA75" s="33"/>
      <c r="AB75" s="33"/>
      <c r="AC75" s="4">
        <f>Area_Weights_Data!C$14*X75+Area_Weights_Data!D$14*Y75+Area_Weights_Data!E$14*Z75</f>
        <v>109.25003382492218</v>
      </c>
      <c r="AD75" s="4">
        <f>Area_Weights_Data!C$15*X75+Area_Weights_Data!D$15*Y75+Area_Weights_Data!E$15*Z75</f>
        <v>151.52085187162595</v>
      </c>
      <c r="AE75" s="5">
        <v>133</v>
      </c>
      <c r="AF75" s="5"/>
      <c r="AG75" s="5">
        <v>135</v>
      </c>
      <c r="AH75" s="33"/>
      <c r="AI75" s="33"/>
      <c r="AJ75" s="4">
        <f t="shared" si="17"/>
        <v>133</v>
      </c>
      <c r="AK75" s="4">
        <f t="shared" si="18"/>
        <v>135</v>
      </c>
      <c r="AL75" s="5"/>
      <c r="AM75" s="5">
        <v>105</v>
      </c>
      <c r="AN75" s="5">
        <v>130</v>
      </c>
      <c r="AO75" s="33"/>
      <c r="AP75" s="33"/>
      <c r="AQ75" s="4">
        <f>Area_Weights_Data!D$23*AM75+Area_Weights_Data!E$23*AN75</f>
        <v>117.99218095504048</v>
      </c>
      <c r="AR75" s="4">
        <f t="shared" si="19"/>
        <v>130</v>
      </c>
      <c r="AS75" s="5">
        <v>75</v>
      </c>
      <c r="AT75" s="5">
        <v>115</v>
      </c>
      <c r="AU75" s="5">
        <v>137</v>
      </c>
      <c r="AV75" s="33"/>
      <c r="AW75" s="33"/>
      <c r="AX75" s="4">
        <f>Area_Weights_Data!$C$26*AS75+Area_Weights_Data!$D$26*AT75+Area_Weights_Data!$E$26*AU75</f>
        <v>86.761832061068688</v>
      </c>
      <c r="AY75" s="4">
        <f>Area_Weights_Data!C$27*AS75+Area_Weights_Data!D$27*AT75+Area_Weights_Data!E$27*AU75</f>
        <v>126.69539892053658</v>
      </c>
      <c r="AZ75" s="5">
        <v>96</v>
      </c>
      <c r="BA75" s="5">
        <v>133</v>
      </c>
      <c r="BB75" s="5">
        <v>145</v>
      </c>
      <c r="BC75" s="33"/>
      <c r="BD75" s="33"/>
      <c r="BE75" s="4">
        <f t="shared" si="20"/>
        <v>96</v>
      </c>
      <c r="BF75" s="4">
        <f>Area_Weights_Data!C$33*AZ75+Area_Weights_Data!D$33*BA75+Area_Weights_Data!E$33*BB75</f>
        <v>139.44927999999999</v>
      </c>
      <c r="BG75" s="5">
        <v>62</v>
      </c>
      <c r="BH75" s="5"/>
      <c r="BI75" s="5"/>
      <c r="BJ75" s="33"/>
      <c r="BK75" s="33"/>
      <c r="BL75" s="4" t="s">
        <v>137</v>
      </c>
      <c r="BM75" s="4" t="s">
        <v>137</v>
      </c>
      <c r="BN75">
        <v>147</v>
      </c>
      <c r="BO75">
        <v>140</v>
      </c>
      <c r="BP75" s="33"/>
      <c r="BQ75" s="33"/>
      <c r="BR75" s="5">
        <v>58</v>
      </c>
      <c r="BS75" s="5">
        <v>90</v>
      </c>
      <c r="BT75" s="5">
        <v>99</v>
      </c>
      <c r="BU75" s="33"/>
      <c r="BV75" s="33"/>
      <c r="BW75" s="4">
        <f>BR75*Area_Weights_Data!C$41+BS75*Area_Weights_Data!D$41+BT75*Area_Weights_Data!E$41</f>
        <v>60.773333333333341</v>
      </c>
      <c r="BX75" s="4">
        <f>BR75*Area_Weights_Data!C$42+BS75*Area_Weights_Data!D$42+BT75*Area_Weights_Data!E$42</f>
        <v>96.075596816976116</v>
      </c>
      <c r="BY75"/>
      <c r="BZ75" s="5">
        <v>13</v>
      </c>
      <c r="CA75" s="5">
        <v>14.25</v>
      </c>
      <c r="CB75" s="5">
        <v>19</v>
      </c>
      <c r="CC75" s="33"/>
      <c r="CD75" s="33"/>
      <c r="CE75" s="4">
        <f>Area_Weights_Data!L$5*BZ75+Area_Weights_Data!M$5*CA75+Area_Weights_Data!N$5*CB75</f>
        <v>13.606093344857392</v>
      </c>
      <c r="CF75" s="4">
        <f>Area_Weights_Data!L$6*BZ75+Area_Weights_Data!M$6*CA75+Area_Weights_Data!N$6*CB75</f>
        <v>16.736368593238822</v>
      </c>
      <c r="CG75" s="5">
        <v>16</v>
      </c>
      <c r="CH75" s="5"/>
      <c r="CI75" s="5"/>
      <c r="CJ75" s="33"/>
      <c r="CK75" s="33"/>
      <c r="CL75" s="4"/>
      <c r="CM75" s="4"/>
      <c r="CN75" s="5">
        <v>31</v>
      </c>
      <c r="CO75" s="5">
        <v>21</v>
      </c>
      <c r="CP75" s="5">
        <v>22</v>
      </c>
      <c r="CQ75" s="33"/>
      <c r="CR75" s="33"/>
      <c r="CS75" s="4">
        <f>Area_Weights_Data!L$11*CN75+Area_Weights_Data!N$11*CP75</f>
        <v>31</v>
      </c>
      <c r="CT75" s="4">
        <f>Area_Weights_Data!L$12*CN75+Area_Weights_Data!N$12*CP75</f>
        <v>24.523480662983431</v>
      </c>
      <c r="CU75" s="5">
        <v>11</v>
      </c>
      <c r="CV75" s="5">
        <v>17.5</v>
      </c>
      <c r="CW75" s="5">
        <v>27.5</v>
      </c>
      <c r="CX75" s="33"/>
      <c r="CY75" s="33"/>
      <c r="CZ75" s="4">
        <f>Area_Weights_Data!L$14*CU75+Area_Weights_Data!M$14*CV75+Area_Weights_Data!N$14*CW75</f>
        <v>12.545602605863191</v>
      </c>
      <c r="DA75" s="4">
        <f>Area_Weights_Data!L$15*CU75+Area_Weights_Data!M$15*CV75+Area_Weights_Data!N$15*CW75</f>
        <v>22.272344013490716</v>
      </c>
      <c r="DB75" s="5">
        <v>16</v>
      </c>
      <c r="DC75" s="5"/>
      <c r="DD75" s="5">
        <v>15</v>
      </c>
      <c r="DE75" s="33"/>
      <c r="DF75" s="33"/>
      <c r="DG75" s="4">
        <f t="shared" si="21"/>
        <v>16</v>
      </c>
      <c r="DH75" s="4">
        <f t="shared" si="22"/>
        <v>15</v>
      </c>
      <c r="DI75" s="5"/>
      <c r="DJ75" s="5">
        <v>11</v>
      </c>
      <c r="DK75" s="5">
        <v>12</v>
      </c>
      <c r="DL75" s="33"/>
      <c r="DM75" s="33"/>
      <c r="DN75" s="4">
        <f>Area_Weights_Data!M$23*DJ75+Area_Weights_Data!N$23*DK75</f>
        <v>11.294117647058821</v>
      </c>
      <c r="DO75" s="4">
        <f t="shared" si="23"/>
        <v>12</v>
      </c>
      <c r="DP75" s="5">
        <v>6</v>
      </c>
      <c r="DQ75" s="5">
        <v>8</v>
      </c>
      <c r="DR75" s="5">
        <v>9.5</v>
      </c>
      <c r="DS75" s="33"/>
      <c r="DT75" s="33"/>
      <c r="DU75" s="4">
        <f>Area_Weights_Data!L$26*DP75+Area_Weights_Data!M$26*DQ75+Area_Weights_Data!N$26*DR75</f>
        <v>6.9918699186991855</v>
      </c>
      <c r="DV75" s="4">
        <f>Area_Weights_Data!L$27*DP75+Area_Weights_Data!M$27*DQ75+Area_Weights_Data!N$27*DR75</f>
        <v>9.0754716981132084</v>
      </c>
      <c r="DW75" s="5">
        <v>11</v>
      </c>
      <c r="DX75" s="5">
        <v>12.75</v>
      </c>
      <c r="DY75" s="5">
        <v>16</v>
      </c>
      <c r="DZ75" s="33"/>
      <c r="EA75" s="33"/>
      <c r="EB75" s="4">
        <f>Area_Weights_Data!L$32*DW75+Area_Weights_Data!M$32*DX75+Area_Weights_Data!N$32*DY75</f>
        <v>11.175000000000001</v>
      </c>
      <c r="EC75" s="4">
        <f>Area_Weights_Data!L$33*DW75+Area_Weights_Data!M$33*DX75+Area_Weights_Data!N$33*DY75</f>
        <v>13.870918367346938</v>
      </c>
      <c r="ED75" s="5">
        <v>4.5</v>
      </c>
      <c r="EE75" s="5"/>
      <c r="EF75" s="5"/>
      <c r="EG75" s="33"/>
      <c r="EH75" s="33"/>
      <c r="EI75" s="4" t="s">
        <v>137</v>
      </c>
      <c r="EJ75" s="4" t="s">
        <v>137</v>
      </c>
      <c r="EK75">
        <v>12</v>
      </c>
      <c r="EL75">
        <v>14</v>
      </c>
      <c r="EM75" s="33"/>
      <c r="EN75" s="34"/>
      <c r="EO75" s="5">
        <v>8</v>
      </c>
      <c r="EP75" s="5">
        <v>11</v>
      </c>
      <c r="EQ75" s="5">
        <v>10</v>
      </c>
      <c r="ER75" s="33"/>
      <c r="ES75" s="34"/>
      <c r="ET75" s="4">
        <f>Area_Weights_Data!L$41*EO75+Area_Weights_Data!M$41*EP75+Area_Weights_Data!N$41*EQ75</f>
        <v>8.8297872340425538</v>
      </c>
      <c r="EU75" s="4">
        <f>Area_Weights_Data!L$42*EO75+Area_Weights_Data!M$42*EP75+Area_Weights_Data!N$42*EQ75</f>
        <v>10.724358974358976</v>
      </c>
    </row>
    <row r="76" spans="1:151" x14ac:dyDescent="0.25">
      <c r="A76" s="1">
        <v>1982</v>
      </c>
      <c r="B76" s="1">
        <v>11</v>
      </c>
      <c r="C76" s="5">
        <v>119</v>
      </c>
      <c r="D76" s="5">
        <v>137</v>
      </c>
      <c r="E76" s="5">
        <v>167</v>
      </c>
      <c r="F76" s="33"/>
      <c r="G76" s="33"/>
      <c r="H76" s="4">
        <f>Area_Weights_Data!C$5*C76+Area_Weights_Data!D$5*D76+Area_Weights_Data!E$5*E76</f>
        <v>127.94519386417949</v>
      </c>
      <c r="I76" s="4">
        <f>Area_Weights_Data!C$6*C76+Area_Weights_Data!D$6*D76+Area_Weights_Data!E$6*E76</f>
        <v>153.46453157737201</v>
      </c>
      <c r="J76" s="5">
        <v>146</v>
      </c>
      <c r="K76" s="5"/>
      <c r="L76" s="5"/>
      <c r="M76" s="33"/>
      <c r="N76" s="33"/>
      <c r="O76" s="4"/>
      <c r="P76" s="4"/>
      <c r="Q76" s="5">
        <v>155</v>
      </c>
      <c r="R76" s="5">
        <v>110</v>
      </c>
      <c r="S76" s="5">
        <v>148</v>
      </c>
      <c r="T76" s="33"/>
      <c r="U76" s="33"/>
      <c r="V76" s="4">
        <f t="shared" si="16"/>
        <v>155</v>
      </c>
      <c r="W76" s="4">
        <f>Area_Weights_Data!C$12*Q76+Area_Weights_Data!E$12*S76</f>
        <v>148.76969445021825</v>
      </c>
      <c r="X76" s="5">
        <v>111</v>
      </c>
      <c r="Y76" s="5">
        <v>146</v>
      </c>
      <c r="Z76" s="5">
        <v>166</v>
      </c>
      <c r="AA76" s="33"/>
      <c r="AB76" s="33"/>
      <c r="AC76" s="4">
        <f>Area_Weights_Data!C$14*X76+Area_Weights_Data!D$14*Y76+Area_Weights_Data!E$14*Z76</f>
        <v>119.30131240698145</v>
      </c>
      <c r="AD76" s="4">
        <f>Area_Weights_Data!C$15*X76+Area_Weights_Data!D$15*Y76+Area_Weights_Data!E$15*Z76</f>
        <v>154.94346562258994</v>
      </c>
      <c r="AE76" s="5">
        <v>136</v>
      </c>
      <c r="AF76" s="5"/>
      <c r="AG76" s="5">
        <v>130</v>
      </c>
      <c r="AH76" s="33"/>
      <c r="AI76" s="33"/>
      <c r="AJ76" s="4">
        <f t="shared" si="17"/>
        <v>136</v>
      </c>
      <c r="AK76" s="4">
        <f t="shared" si="18"/>
        <v>130</v>
      </c>
      <c r="AL76" s="5"/>
      <c r="AM76" s="5">
        <v>110</v>
      </c>
      <c r="AN76" s="5">
        <v>130</v>
      </c>
      <c r="AO76" s="33"/>
      <c r="AP76" s="33"/>
      <c r="AQ76" s="4">
        <f>Area_Weights_Data!D$23*AM76+Area_Weights_Data!E$23*AN76</f>
        <v>120.3574420552918</v>
      </c>
      <c r="AR76" s="4">
        <f t="shared" si="19"/>
        <v>130</v>
      </c>
      <c r="AS76" s="5">
        <v>75</v>
      </c>
      <c r="AT76" s="5">
        <v>121</v>
      </c>
      <c r="AU76" s="5">
        <v>146</v>
      </c>
      <c r="AV76" s="33"/>
      <c r="AW76" s="33"/>
      <c r="AX76" s="4">
        <f>Area_Weights_Data!$C$26*AS76+Area_Weights_Data!$D$26*AT76+Area_Weights_Data!$E$26*AU76</f>
        <v>88.526106870229</v>
      </c>
      <c r="AY76" s="4">
        <f>Area_Weights_Data!C$27*AS76+Area_Weights_Data!D$27*AT76+Area_Weights_Data!E$27*AU76</f>
        <v>134.29022604606428</v>
      </c>
      <c r="AZ76" s="5">
        <v>92</v>
      </c>
      <c r="BA76" s="5">
        <v>136</v>
      </c>
      <c r="BB76" s="5">
        <v>148</v>
      </c>
      <c r="BC76" s="33"/>
      <c r="BD76" s="33"/>
      <c r="BE76" s="4">
        <f t="shared" si="20"/>
        <v>92</v>
      </c>
      <c r="BF76" s="4">
        <f>Area_Weights_Data!C$33*AZ76+Area_Weights_Data!D$33*BA76+Area_Weights_Data!E$33*BB76</f>
        <v>142.44927999999999</v>
      </c>
      <c r="BG76" s="5">
        <v>57</v>
      </c>
      <c r="BH76" s="5"/>
      <c r="BI76" s="5"/>
      <c r="BJ76" s="33"/>
      <c r="BK76" s="33"/>
      <c r="BL76" s="4" t="s">
        <v>137</v>
      </c>
      <c r="BM76" s="4" t="s">
        <v>137</v>
      </c>
      <c r="BN76">
        <v>146</v>
      </c>
      <c r="BO76">
        <v>150</v>
      </c>
      <c r="BP76" s="33"/>
      <c r="BQ76" s="33"/>
      <c r="BR76" s="5">
        <v>57</v>
      </c>
      <c r="BS76" s="5">
        <v>88</v>
      </c>
      <c r="BT76" s="5">
        <v>80</v>
      </c>
      <c r="BU76" s="33"/>
      <c r="BV76" s="33"/>
      <c r="BW76" s="4">
        <f>BR76*Area_Weights_Data!C$41+BS76*Area_Weights_Data!D$41+BT76*Area_Weights_Data!E$41</f>
        <v>59.686666666666675</v>
      </c>
      <c r="BX76" s="4">
        <f>BR76*Area_Weights_Data!C$42+BS76*Area_Weights_Data!D$42+BT76*Area_Weights_Data!E$42</f>
        <v>82.599469496021214</v>
      </c>
      <c r="BY76"/>
      <c r="BZ76" s="5">
        <v>12</v>
      </c>
      <c r="CA76" s="5">
        <v>14.25</v>
      </c>
      <c r="CB76" s="5">
        <v>18</v>
      </c>
      <c r="CC76" s="33"/>
      <c r="CD76" s="33"/>
      <c r="CE76" s="4">
        <f>Area_Weights_Data!L$5*BZ76+Area_Weights_Data!M$5*CA76+Area_Weights_Data!N$5*CB76</f>
        <v>13.090968020743302</v>
      </c>
      <c r="CF76" s="4">
        <f>Area_Weights_Data!L$6*BZ76+Area_Weights_Data!M$6*CA76+Area_Weights_Data!N$6*CB76</f>
        <v>16.212922573609596</v>
      </c>
      <c r="CG76" s="5">
        <v>16</v>
      </c>
      <c r="CH76" s="5"/>
      <c r="CI76" s="5"/>
      <c r="CJ76" s="33"/>
      <c r="CK76" s="33"/>
      <c r="CL76" s="4"/>
      <c r="CM76" s="4"/>
      <c r="CN76" s="5">
        <v>31</v>
      </c>
      <c r="CO76" s="5">
        <v>21</v>
      </c>
      <c r="CP76" s="5">
        <v>22</v>
      </c>
      <c r="CQ76" s="33"/>
      <c r="CR76" s="33"/>
      <c r="CS76" s="4">
        <f>Area_Weights_Data!L$11*CN76+Area_Weights_Data!N$11*CP76</f>
        <v>31</v>
      </c>
      <c r="CT76" s="4">
        <f>Area_Weights_Data!L$12*CN76+Area_Weights_Data!N$12*CP76</f>
        <v>24.523480662983431</v>
      </c>
      <c r="CU76" s="5">
        <v>11</v>
      </c>
      <c r="CV76" s="5">
        <v>17</v>
      </c>
      <c r="CW76" s="5">
        <v>27.5</v>
      </c>
      <c r="CX76" s="33"/>
      <c r="CY76" s="33"/>
      <c r="CZ76" s="4">
        <f>Area_Weights_Data!L$14*CU76+Area_Weights_Data!M$14*CV76+Area_Weights_Data!N$14*CW76</f>
        <v>12.426710097719869</v>
      </c>
      <c r="DA76" s="4">
        <f>Area_Weights_Data!L$15*CU76+Area_Weights_Data!M$15*CV76+Area_Weights_Data!N$15*CW76</f>
        <v>22.010961214165256</v>
      </c>
      <c r="DB76" s="5">
        <v>16</v>
      </c>
      <c r="DC76" s="5"/>
      <c r="DD76" s="5">
        <v>15</v>
      </c>
      <c r="DE76" s="33"/>
      <c r="DF76" s="33"/>
      <c r="DG76" s="4">
        <f t="shared" si="21"/>
        <v>16</v>
      </c>
      <c r="DH76" s="4">
        <f t="shared" si="22"/>
        <v>15</v>
      </c>
      <c r="DI76" s="5"/>
      <c r="DJ76" s="5">
        <v>11</v>
      </c>
      <c r="DK76" s="5">
        <v>12</v>
      </c>
      <c r="DL76" s="33"/>
      <c r="DM76" s="33"/>
      <c r="DN76" s="4">
        <f>Area_Weights_Data!M$23*DJ76+Area_Weights_Data!N$23*DK76</f>
        <v>11.294117647058821</v>
      </c>
      <c r="DO76" s="4">
        <f t="shared" si="23"/>
        <v>12</v>
      </c>
      <c r="DP76" s="5">
        <v>6</v>
      </c>
      <c r="DQ76" s="5">
        <v>8</v>
      </c>
      <c r="DR76" s="5">
        <v>9.5</v>
      </c>
      <c r="DS76" s="33"/>
      <c r="DT76" s="33"/>
      <c r="DU76" s="4">
        <f>Area_Weights_Data!L$26*DP76+Area_Weights_Data!M$26*DQ76+Area_Weights_Data!N$26*DR76</f>
        <v>6.9918699186991855</v>
      </c>
      <c r="DV76" s="4">
        <f>Area_Weights_Data!L$27*DP76+Area_Weights_Data!M$27*DQ76+Area_Weights_Data!N$27*DR76</f>
        <v>9.0754716981132084</v>
      </c>
      <c r="DW76" s="5">
        <v>11</v>
      </c>
      <c r="DX76" s="5">
        <v>12.75</v>
      </c>
      <c r="DY76" s="5">
        <v>16</v>
      </c>
      <c r="DZ76" s="33"/>
      <c r="EA76" s="33"/>
      <c r="EB76" s="4">
        <f>Area_Weights_Data!L$32*DW76+Area_Weights_Data!M$32*DX76+Area_Weights_Data!N$32*DY76</f>
        <v>11.175000000000001</v>
      </c>
      <c r="EC76" s="4">
        <f>Area_Weights_Data!L$33*DW76+Area_Weights_Data!M$33*DX76+Area_Weights_Data!N$33*DY76</f>
        <v>13.870918367346938</v>
      </c>
      <c r="ED76" s="5">
        <v>4.5</v>
      </c>
      <c r="EE76" s="5"/>
      <c r="EF76" s="5"/>
      <c r="EG76" s="33"/>
      <c r="EH76" s="33"/>
      <c r="EI76" s="4" t="s">
        <v>137</v>
      </c>
      <c r="EJ76" s="4" t="s">
        <v>137</v>
      </c>
      <c r="EK76">
        <v>13</v>
      </c>
      <c r="EL76">
        <v>16</v>
      </c>
      <c r="EM76" s="33"/>
      <c r="EN76" s="34"/>
      <c r="EO76" s="5">
        <v>8</v>
      </c>
      <c r="EP76" s="5">
        <v>10.5</v>
      </c>
      <c r="EQ76" s="5">
        <v>9.25</v>
      </c>
      <c r="ER76" s="33"/>
      <c r="ES76" s="34"/>
      <c r="ET76" s="4">
        <f>Area_Weights_Data!L$41*EO76+Area_Weights_Data!M$41*EP76+Area_Weights_Data!N$41*EQ76</f>
        <v>8.6914893617021285</v>
      </c>
      <c r="EU76" s="4">
        <f>Area_Weights_Data!L$42*EO76+Area_Weights_Data!M$42*EP76+Area_Weights_Data!N$42*EQ76</f>
        <v>10.155448717948721</v>
      </c>
    </row>
    <row r="77" spans="1:151" x14ac:dyDescent="0.25">
      <c r="A77" s="1">
        <v>1982</v>
      </c>
      <c r="B77" s="1">
        <v>12</v>
      </c>
      <c r="C77" s="5">
        <v>122</v>
      </c>
      <c r="D77" s="5">
        <v>162</v>
      </c>
      <c r="E77" s="5">
        <v>172</v>
      </c>
      <c r="F77" s="33"/>
      <c r="G77" s="33"/>
      <c r="H77" s="4">
        <f>Area_Weights_Data!C$5*C77+Area_Weights_Data!D$5*D77+Area_Weights_Data!E$5*E77</f>
        <v>141.87820858706547</v>
      </c>
      <c r="I77" s="4">
        <f>Area_Weights_Data!C$6*C77+Area_Weights_Data!D$6*D77+Area_Weights_Data!E$6*E77</f>
        <v>167.48817719245733</v>
      </c>
      <c r="J77" s="5">
        <v>148</v>
      </c>
      <c r="K77" s="5"/>
      <c r="L77" s="5"/>
      <c r="M77" s="33"/>
      <c r="N77" s="33"/>
      <c r="O77" s="4"/>
      <c r="P77" s="4"/>
      <c r="Q77" s="5">
        <v>169</v>
      </c>
      <c r="R77" s="5">
        <v>137</v>
      </c>
      <c r="S77" s="5">
        <v>145</v>
      </c>
      <c r="T77" s="33"/>
      <c r="U77" s="33"/>
      <c r="V77" s="4">
        <f t="shared" si="16"/>
        <v>169</v>
      </c>
      <c r="W77" s="4">
        <f>Area_Weights_Data!C$12*Q77+Area_Weights_Data!E$12*S77</f>
        <v>147.63895240074828</v>
      </c>
      <c r="X77" s="5">
        <v>109</v>
      </c>
      <c r="Y77" s="5">
        <v>155</v>
      </c>
      <c r="Z77" s="5">
        <v>180</v>
      </c>
      <c r="AA77" s="33"/>
      <c r="AB77" s="33"/>
      <c r="AC77" s="4">
        <f>Area_Weights_Data!C$14*X77+Area_Weights_Data!D$14*Y77+Area_Weights_Data!E$14*Z77</f>
        <v>119.91029630631849</v>
      </c>
      <c r="AD77" s="4">
        <f>Area_Weights_Data!C$15*X77+Area_Weights_Data!D$15*Y77+Area_Weights_Data!E$15*Z77</f>
        <v>166.17933202823747</v>
      </c>
      <c r="AE77" s="5">
        <v>137</v>
      </c>
      <c r="AF77" s="5"/>
      <c r="AG77" s="5">
        <v>132</v>
      </c>
      <c r="AH77" s="33"/>
      <c r="AI77" s="33"/>
      <c r="AJ77" s="4">
        <f t="shared" si="17"/>
        <v>137</v>
      </c>
      <c r="AK77" s="4">
        <f t="shared" si="18"/>
        <v>132</v>
      </c>
      <c r="AL77" s="5"/>
      <c r="AM77" s="5">
        <v>93</v>
      </c>
      <c r="AN77" s="5">
        <v>115</v>
      </c>
      <c r="AO77" s="33"/>
      <c r="AP77" s="33"/>
      <c r="AQ77" s="4">
        <f>Area_Weights_Data!D$23*AM77+Area_Weights_Data!E$23*AN77</f>
        <v>104.43228148561852</v>
      </c>
      <c r="AR77" s="4">
        <f t="shared" si="19"/>
        <v>115</v>
      </c>
      <c r="AS77" s="5">
        <v>88</v>
      </c>
      <c r="AT77" s="5">
        <v>113</v>
      </c>
      <c r="AU77" s="5">
        <v>141</v>
      </c>
      <c r="AV77" s="33"/>
      <c r="AW77" s="33"/>
      <c r="AX77" s="4">
        <f>Area_Weights_Data!$C$26*AS77+Area_Weights_Data!$D$26*AT77+Area_Weights_Data!$E$26*AU77</f>
        <v>95.351145038167928</v>
      </c>
      <c r="AY77" s="4">
        <f>Area_Weights_Data!C$27*AS77+Area_Weights_Data!D$27*AT77+Area_Weights_Data!E$27*AU77</f>
        <v>127.88505317159198</v>
      </c>
      <c r="AZ77" s="5">
        <v>110</v>
      </c>
      <c r="BA77" s="5">
        <v>150</v>
      </c>
      <c r="BB77" s="5">
        <v>173</v>
      </c>
      <c r="BC77" s="33"/>
      <c r="BD77" s="33"/>
      <c r="BE77" s="4">
        <f t="shared" si="20"/>
        <v>110</v>
      </c>
      <c r="BF77" s="4">
        <f>Area_Weights_Data!C$33*AZ77+Area_Weights_Data!D$33*BA77+Area_Weights_Data!E$33*BB77</f>
        <v>162.36111999999997</v>
      </c>
      <c r="BG77" s="5">
        <v>60</v>
      </c>
      <c r="BH77" s="5">
        <v>71</v>
      </c>
      <c r="BI77" s="5"/>
      <c r="BJ77" s="33"/>
      <c r="BK77" s="33"/>
      <c r="BL77" s="4">
        <f>Area_Weights_Data!$C$35*BG77+Area_Weights_Data!$D$35*BH77+Area_Weights_Data!$E$35*BI77</f>
        <v>61.119760479041915</v>
      </c>
      <c r="BM77" s="4" t="s">
        <v>137</v>
      </c>
      <c r="BN77">
        <v>147</v>
      </c>
      <c r="BO77">
        <v>152</v>
      </c>
      <c r="BP77" s="33"/>
      <c r="BQ77" s="33"/>
      <c r="BR77" s="5">
        <v>63</v>
      </c>
      <c r="BS77" s="5">
        <v>85</v>
      </c>
      <c r="BT77" s="5">
        <v>85</v>
      </c>
      <c r="BU77" s="33"/>
      <c r="BV77" s="33"/>
      <c r="BW77" s="4">
        <f>BR77*Area_Weights_Data!C$41+BS77*Area_Weights_Data!D$41+BT77*Area_Weights_Data!E$41</f>
        <v>64.906666666666666</v>
      </c>
      <c r="BX77" s="4">
        <f>BR77*Area_Weights_Data!C$42+BS77*Area_Weights_Data!D$42+BT77*Area_Weights_Data!E$42</f>
        <v>84.999999999999986</v>
      </c>
      <c r="BY77"/>
      <c r="BZ77" s="5">
        <v>12</v>
      </c>
      <c r="CA77" s="5">
        <v>15</v>
      </c>
      <c r="CB77" s="5">
        <v>18</v>
      </c>
      <c r="CC77" s="33"/>
      <c r="CD77" s="33"/>
      <c r="CE77" s="4">
        <f>Area_Weights_Data!L$5*BZ77+Area_Weights_Data!M$5*CA77+Area_Weights_Data!N$5*CB77</f>
        <v>13.454624027657736</v>
      </c>
      <c r="CF77" s="4">
        <f>Area_Weights_Data!L$6*BZ77+Area_Weights_Data!M$6*CA77+Area_Weights_Data!N$6*CB77</f>
        <v>16.570338058887678</v>
      </c>
      <c r="CG77" s="5">
        <v>16</v>
      </c>
      <c r="CH77" s="5"/>
      <c r="CI77" s="5"/>
      <c r="CJ77" s="33"/>
      <c r="CK77" s="33"/>
      <c r="CL77" s="4"/>
      <c r="CM77" s="4"/>
      <c r="CN77" s="5">
        <v>30</v>
      </c>
      <c r="CO77" s="5">
        <v>21</v>
      </c>
      <c r="CP77" s="5">
        <v>22</v>
      </c>
      <c r="CQ77" s="33"/>
      <c r="CR77" s="33"/>
      <c r="CS77" s="4">
        <f>Area_Weights_Data!L$11*CN77+Area_Weights_Data!N$11*CP77</f>
        <v>30</v>
      </c>
      <c r="CT77" s="4">
        <f>Area_Weights_Data!L$12*CN77+Area_Weights_Data!N$12*CP77</f>
        <v>24.243093922651937</v>
      </c>
      <c r="CU77" s="5">
        <v>11</v>
      </c>
      <c r="CV77" s="5">
        <v>17</v>
      </c>
      <c r="CW77" s="5">
        <v>27.5</v>
      </c>
      <c r="CX77" s="33"/>
      <c r="CY77" s="33"/>
      <c r="CZ77" s="4">
        <f>Area_Weights_Data!L$14*CU77+Area_Weights_Data!M$14*CV77+Area_Weights_Data!N$14*CW77</f>
        <v>12.426710097719869</v>
      </c>
      <c r="DA77" s="4">
        <f>Area_Weights_Data!L$15*CU77+Area_Weights_Data!M$15*CV77+Area_Weights_Data!N$15*CW77</f>
        <v>22.010961214165256</v>
      </c>
      <c r="DB77" s="5">
        <v>17</v>
      </c>
      <c r="DC77" s="5"/>
      <c r="DD77" s="5">
        <v>15</v>
      </c>
      <c r="DE77" s="33"/>
      <c r="DF77" s="33"/>
      <c r="DG77" s="4">
        <f t="shared" si="21"/>
        <v>17</v>
      </c>
      <c r="DH77" s="4">
        <f t="shared" si="22"/>
        <v>15</v>
      </c>
      <c r="DI77" s="5"/>
      <c r="DJ77" s="5">
        <v>11</v>
      </c>
      <c r="DK77" s="5">
        <v>12</v>
      </c>
      <c r="DL77" s="33"/>
      <c r="DM77" s="33"/>
      <c r="DN77" s="4">
        <f>Area_Weights_Data!M$23*DJ77+Area_Weights_Data!N$23*DK77</f>
        <v>11.294117647058821</v>
      </c>
      <c r="DO77" s="4">
        <f t="shared" si="23"/>
        <v>12</v>
      </c>
      <c r="DP77" s="5">
        <v>6</v>
      </c>
      <c r="DQ77" s="5">
        <v>8</v>
      </c>
      <c r="DR77" s="5">
        <v>9.5</v>
      </c>
      <c r="DS77" s="33"/>
      <c r="DT77" s="33"/>
      <c r="DU77" s="4">
        <f>Area_Weights_Data!L$26*DP77+Area_Weights_Data!M$26*DQ77+Area_Weights_Data!N$26*DR77</f>
        <v>6.9918699186991855</v>
      </c>
      <c r="DV77" s="4">
        <f>Area_Weights_Data!L$27*DP77+Area_Weights_Data!M$27*DQ77+Area_Weights_Data!N$27*DR77</f>
        <v>9.0754716981132084</v>
      </c>
      <c r="DW77" s="5">
        <v>11</v>
      </c>
      <c r="DX77" s="5">
        <v>13</v>
      </c>
      <c r="DY77" s="5">
        <v>16.5</v>
      </c>
      <c r="DZ77" s="33"/>
      <c r="EA77" s="33"/>
      <c r="EB77" s="4">
        <f>Area_Weights_Data!L$32*DW77+Area_Weights_Data!M$32*DX77+Area_Weights_Data!N$32*DY77</f>
        <v>11.200000000000001</v>
      </c>
      <c r="EC77" s="4">
        <f>Area_Weights_Data!L$33*DW77+Area_Weights_Data!M$33*DX77+Area_Weights_Data!N$33*DY77</f>
        <v>14.207142857142856</v>
      </c>
      <c r="ED77" s="5">
        <v>4.5</v>
      </c>
      <c r="EE77" s="5"/>
      <c r="EF77" s="5"/>
      <c r="EG77" s="33"/>
      <c r="EH77" s="33"/>
      <c r="EI77" s="4" t="s">
        <v>137</v>
      </c>
      <c r="EJ77" s="4" t="s">
        <v>137</v>
      </c>
      <c r="EK77">
        <v>13</v>
      </c>
      <c r="EL77">
        <v>16</v>
      </c>
      <c r="EM77" s="33"/>
      <c r="EN77" s="34"/>
      <c r="EO77" s="5">
        <v>8</v>
      </c>
      <c r="EP77" s="5">
        <v>10.5</v>
      </c>
      <c r="EQ77" s="5">
        <v>9.25</v>
      </c>
      <c r="ER77" s="33"/>
      <c r="ES77" s="34"/>
      <c r="ET77" s="4">
        <f>Area_Weights_Data!L$41*EO77+Area_Weights_Data!M$41*EP77+Area_Weights_Data!N$41*EQ77</f>
        <v>8.6914893617021285</v>
      </c>
      <c r="EU77" s="4">
        <f>Area_Weights_Data!L$42*EO77+Area_Weights_Data!M$42*EP77+Area_Weights_Data!N$42*EQ77</f>
        <v>10.155448717948721</v>
      </c>
    </row>
    <row r="78" spans="1:151" x14ac:dyDescent="0.25">
      <c r="A78" s="1">
        <v>1983</v>
      </c>
      <c r="B78" s="1">
        <v>1</v>
      </c>
      <c r="C78" s="5">
        <v>124</v>
      </c>
      <c r="D78" s="5">
        <v>161</v>
      </c>
      <c r="E78" s="5">
        <v>190</v>
      </c>
      <c r="F78" s="33"/>
      <c r="G78" s="33"/>
      <c r="H78" s="4">
        <f>Area_Weights_Data!C$5*C78+Area_Weights_Data!D$5*D78+Area_Weights_Data!E$5*E78</f>
        <v>142.38734294303555</v>
      </c>
      <c r="I78" s="4">
        <f>Area_Weights_Data!C$6*C78+Area_Weights_Data!D$6*D78+Area_Weights_Data!E$6*E78</f>
        <v>176.91571385812628</v>
      </c>
      <c r="J78" s="5">
        <v>140</v>
      </c>
      <c r="K78" s="5"/>
      <c r="L78" s="5"/>
      <c r="M78" s="33"/>
      <c r="N78" s="33"/>
      <c r="O78" s="4"/>
      <c r="P78" s="4"/>
      <c r="Q78" s="5">
        <v>177</v>
      </c>
      <c r="R78" s="5">
        <v>137</v>
      </c>
      <c r="S78" s="5">
        <v>150</v>
      </c>
      <c r="T78" s="33"/>
      <c r="U78" s="33"/>
      <c r="V78" s="4">
        <f t="shared" si="16"/>
        <v>177</v>
      </c>
      <c r="W78" s="4">
        <f>Area_Weights_Data!C$12*Q78+Area_Weights_Data!E$12*S78</f>
        <v>152.96882145084183</v>
      </c>
      <c r="X78" s="5">
        <v>110</v>
      </c>
      <c r="Y78" s="5">
        <v>160</v>
      </c>
      <c r="Z78" s="5">
        <v>191</v>
      </c>
      <c r="AA78" s="33"/>
      <c r="AB78" s="33"/>
      <c r="AC78" s="4">
        <f>Area_Weights_Data!C$14*X78+Area_Weights_Data!D$14*Y78+Area_Weights_Data!E$14*Z78</f>
        <v>121.85901772425922</v>
      </c>
      <c r="AD78" s="4">
        <f>Area_Weights_Data!C$15*X78+Area_Weights_Data!D$15*Y78+Area_Weights_Data!E$15*Z78</f>
        <v>173.86237171501446</v>
      </c>
      <c r="AE78" s="5">
        <v>130</v>
      </c>
      <c r="AF78" s="5"/>
      <c r="AG78" s="5">
        <v>122</v>
      </c>
      <c r="AH78" s="33"/>
      <c r="AI78" s="33"/>
      <c r="AJ78" s="4">
        <f t="shared" si="17"/>
        <v>130</v>
      </c>
      <c r="AK78" s="4">
        <f t="shared" si="18"/>
        <v>122</v>
      </c>
      <c r="AL78" s="5"/>
      <c r="AM78" s="5">
        <v>114</v>
      </c>
      <c r="AN78" s="5">
        <v>122</v>
      </c>
      <c r="AO78" s="33"/>
      <c r="AP78" s="33"/>
      <c r="AQ78" s="4">
        <f>Area_Weights_Data!D$23*AM78+Area_Weights_Data!E$23*AN78</f>
        <v>118.04523876012286</v>
      </c>
      <c r="AR78" s="4">
        <f t="shared" si="19"/>
        <v>122</v>
      </c>
      <c r="AS78" s="5">
        <v>85</v>
      </c>
      <c r="AT78" s="5">
        <v>116</v>
      </c>
      <c r="AU78" s="5">
        <v>139</v>
      </c>
      <c r="AV78" s="33"/>
      <c r="AW78" s="33"/>
      <c r="AX78" s="4">
        <f>Area_Weights_Data!$C$26*AS78+Area_Weights_Data!$D$26*AT78+Area_Weights_Data!$E$26*AU78</f>
        <v>94.115419847328226</v>
      </c>
      <c r="AY78" s="4">
        <f>Area_Weights_Data!C$27*AS78+Area_Weights_Data!D$27*AT78+Area_Weights_Data!E$27*AU78</f>
        <v>128.22700796237913</v>
      </c>
      <c r="AZ78" s="5">
        <v>95</v>
      </c>
      <c r="BA78" s="5">
        <v>162</v>
      </c>
      <c r="BB78" s="5">
        <v>185</v>
      </c>
      <c r="BC78" s="33"/>
      <c r="BD78" s="33"/>
      <c r="BE78" s="4">
        <f t="shared" si="20"/>
        <v>95</v>
      </c>
      <c r="BF78" s="4">
        <f>Area_Weights_Data!C$33*AZ78+Area_Weights_Data!D$33*BA78+Area_Weights_Data!E$33*BB78</f>
        <v>174.36111999999997</v>
      </c>
      <c r="BG78" s="5">
        <v>65</v>
      </c>
      <c r="BH78" s="5">
        <v>67</v>
      </c>
      <c r="BI78" s="5"/>
      <c r="BJ78" s="33"/>
      <c r="BK78" s="33"/>
      <c r="BL78" s="4">
        <f>Area_Weights_Data!$C$35*BG78+Area_Weights_Data!$D$35*BH78+Area_Weights_Data!$E$35*BI78</f>
        <v>65.203592814371248</v>
      </c>
      <c r="BM78" s="4" t="s">
        <v>137</v>
      </c>
      <c r="BN78">
        <v>135</v>
      </c>
      <c r="BO78">
        <v>127</v>
      </c>
      <c r="BP78" s="33"/>
      <c r="BQ78" s="33"/>
      <c r="BR78" s="5">
        <v>62</v>
      </c>
      <c r="BS78" s="5">
        <v>85</v>
      </c>
      <c r="BT78" s="5">
        <v>94</v>
      </c>
      <c r="BU78" s="33"/>
      <c r="BV78" s="33"/>
      <c r="BW78" s="4">
        <f>BR78*Area_Weights_Data!C$41+BS78*Area_Weights_Data!D$41+BT78*Area_Weights_Data!E$41</f>
        <v>63.993333333333339</v>
      </c>
      <c r="BX78" s="4">
        <f>BR78*Area_Weights_Data!C$42+BS78*Area_Weights_Data!D$42+BT78*Area_Weights_Data!E$42</f>
        <v>91.075596816976116</v>
      </c>
      <c r="BY78"/>
      <c r="BZ78" s="5">
        <v>12</v>
      </c>
      <c r="CA78" s="5">
        <v>15</v>
      </c>
      <c r="CB78" s="5">
        <v>18</v>
      </c>
      <c r="CC78" s="33"/>
      <c r="CD78" s="33"/>
      <c r="CE78" s="4">
        <f>Area_Weights_Data!L$5*BZ78+Area_Weights_Data!M$5*CA78+Area_Weights_Data!N$5*CB78</f>
        <v>13.454624027657736</v>
      </c>
      <c r="CF78" s="4">
        <f>Area_Weights_Data!L$6*BZ78+Area_Weights_Data!M$6*CA78+Area_Weights_Data!N$6*CB78</f>
        <v>16.570338058887678</v>
      </c>
      <c r="CG78" s="5">
        <v>16</v>
      </c>
      <c r="CH78" s="5"/>
      <c r="CI78" s="5"/>
      <c r="CJ78" s="33"/>
      <c r="CK78" s="33"/>
      <c r="CL78" s="4"/>
      <c r="CM78" s="4"/>
      <c r="CN78" s="5">
        <v>30</v>
      </c>
      <c r="CO78" s="5">
        <v>21</v>
      </c>
      <c r="CP78" s="5">
        <v>22</v>
      </c>
      <c r="CQ78" s="33"/>
      <c r="CR78" s="33"/>
      <c r="CS78" s="4">
        <f>Area_Weights_Data!L$11*CN78+Area_Weights_Data!N$11*CP78</f>
        <v>30</v>
      </c>
      <c r="CT78" s="4">
        <f>Area_Weights_Data!L$12*CN78+Area_Weights_Data!N$12*CP78</f>
        <v>24.243093922651937</v>
      </c>
      <c r="CU78" s="5">
        <v>11</v>
      </c>
      <c r="CV78" s="5">
        <v>18</v>
      </c>
      <c r="CW78" s="5">
        <v>28</v>
      </c>
      <c r="CX78" s="33"/>
      <c r="CY78" s="33"/>
      <c r="CZ78" s="4">
        <f>Area_Weights_Data!L$14*CU78+Area_Weights_Data!M$14*CV78+Area_Weights_Data!N$14*CW78</f>
        <v>12.664495114006513</v>
      </c>
      <c r="DA78" s="4">
        <f>Area_Weights_Data!L$15*CU78+Area_Weights_Data!M$15*CV78+Area_Weights_Data!N$15*CW78</f>
        <v>22.772344013490716</v>
      </c>
      <c r="DB78" s="5">
        <v>17</v>
      </c>
      <c r="DC78" s="5"/>
      <c r="DD78" s="5">
        <v>12.5</v>
      </c>
      <c r="DE78" s="33"/>
      <c r="DF78" s="33"/>
      <c r="DG78" s="4">
        <f t="shared" si="21"/>
        <v>17</v>
      </c>
      <c r="DH78" s="4">
        <f t="shared" si="22"/>
        <v>12.5</v>
      </c>
      <c r="DI78" s="5"/>
      <c r="DJ78" s="5">
        <v>11</v>
      </c>
      <c r="DK78" s="5">
        <v>12</v>
      </c>
      <c r="DL78" s="33"/>
      <c r="DM78" s="33"/>
      <c r="DN78" s="4">
        <f>Area_Weights_Data!M$23*DJ78+Area_Weights_Data!N$23*DK78</f>
        <v>11.294117647058821</v>
      </c>
      <c r="DO78" s="4">
        <f t="shared" si="23"/>
        <v>12</v>
      </c>
      <c r="DP78" s="5">
        <v>6</v>
      </c>
      <c r="DQ78" s="5">
        <v>8</v>
      </c>
      <c r="DR78" s="5">
        <v>9.5</v>
      </c>
      <c r="DS78" s="33"/>
      <c r="DT78" s="33"/>
      <c r="DU78" s="4">
        <f>Area_Weights_Data!L$26*DP78+Area_Weights_Data!M$26*DQ78+Area_Weights_Data!N$26*DR78</f>
        <v>6.9918699186991855</v>
      </c>
      <c r="DV78" s="4">
        <f>Area_Weights_Data!L$27*DP78+Area_Weights_Data!M$27*DQ78+Area_Weights_Data!N$27*DR78</f>
        <v>9.0754716981132084</v>
      </c>
      <c r="DW78" s="5">
        <v>11</v>
      </c>
      <c r="DX78" s="5">
        <v>13</v>
      </c>
      <c r="DY78" s="5">
        <v>16.5</v>
      </c>
      <c r="DZ78" s="33"/>
      <c r="EA78" s="33"/>
      <c r="EB78" s="4">
        <f>Area_Weights_Data!L$32*DW78+Area_Weights_Data!M$32*DX78+Area_Weights_Data!N$32*DY78</f>
        <v>11.200000000000001</v>
      </c>
      <c r="EC78" s="4">
        <f>Area_Weights_Data!L$33*DW78+Area_Weights_Data!M$33*DX78+Area_Weights_Data!N$33*DY78</f>
        <v>14.207142857142856</v>
      </c>
      <c r="ED78" s="5">
        <v>4.5</v>
      </c>
      <c r="EE78" s="5"/>
      <c r="EF78" s="5"/>
      <c r="EG78" s="33"/>
      <c r="EH78" s="33"/>
      <c r="EI78" s="4" t="s">
        <v>137</v>
      </c>
      <c r="EJ78" s="4" t="s">
        <v>137</v>
      </c>
      <c r="EK78">
        <v>14.5</v>
      </c>
      <c r="EL78">
        <v>15</v>
      </c>
      <c r="EM78" s="33"/>
      <c r="EN78" s="34"/>
      <c r="EO78" s="5">
        <v>8</v>
      </c>
      <c r="EP78" s="5">
        <v>10.5</v>
      </c>
      <c r="EQ78" s="5">
        <v>9.5</v>
      </c>
      <c r="ER78" s="33"/>
      <c r="ES78" s="34"/>
      <c r="ET78" s="4">
        <f>Area_Weights_Data!L$41*EO78+Area_Weights_Data!M$41*EP78+Area_Weights_Data!N$41*EQ78</f>
        <v>8.6914893617021285</v>
      </c>
      <c r="EU78" s="4">
        <f>Area_Weights_Data!L$42*EO78+Area_Weights_Data!M$42*EP78+Area_Weights_Data!N$42*EQ78</f>
        <v>10.224358974358976</v>
      </c>
    </row>
    <row r="79" spans="1:151" x14ac:dyDescent="0.25">
      <c r="A79" s="1">
        <v>1983</v>
      </c>
      <c r="B79" s="1">
        <v>2</v>
      </c>
      <c r="C79" s="5">
        <v>121</v>
      </c>
      <c r="D79" s="5">
        <v>154</v>
      </c>
      <c r="E79" s="5">
        <v>164</v>
      </c>
      <c r="F79" s="33"/>
      <c r="G79" s="33"/>
      <c r="H79" s="4">
        <f>Area_Weights_Data!C$5*C79+Area_Weights_Data!D$5*D79+Area_Weights_Data!E$5*E79</f>
        <v>137.39952208432902</v>
      </c>
      <c r="I79" s="4">
        <f>Area_Weights_Data!C$6*C79+Area_Weights_Data!D$6*D79+Area_Weights_Data!E$6*E79</f>
        <v>159.48817719245733</v>
      </c>
      <c r="J79" s="5">
        <v>142</v>
      </c>
      <c r="K79" s="5"/>
      <c r="L79" s="5"/>
      <c r="M79" s="33"/>
      <c r="N79" s="33"/>
      <c r="O79" s="4"/>
      <c r="P79" s="4"/>
      <c r="Q79" s="5">
        <v>179</v>
      </c>
      <c r="R79" s="5">
        <v>138</v>
      </c>
      <c r="S79" s="5">
        <v>157</v>
      </c>
      <c r="T79" s="33"/>
      <c r="U79" s="33"/>
      <c r="V79" s="4">
        <f t="shared" si="16"/>
        <v>179</v>
      </c>
      <c r="W79" s="4">
        <f>Area_Weights_Data!C$12*Q79+Area_Weights_Data!E$12*S79</f>
        <v>159.41903970068591</v>
      </c>
      <c r="X79" s="5">
        <v>105</v>
      </c>
      <c r="Y79" s="5">
        <v>155</v>
      </c>
      <c r="Z79" s="5">
        <v>186</v>
      </c>
      <c r="AA79" s="33"/>
      <c r="AB79" s="33"/>
      <c r="AC79" s="4">
        <f>Area_Weights_Data!C$14*X79+Area_Weights_Data!D$14*Y79+Area_Weights_Data!E$14*Z79</f>
        <v>116.85901772425922</v>
      </c>
      <c r="AD79" s="4">
        <f>Area_Weights_Data!C$15*X79+Area_Weights_Data!D$15*Y79+Area_Weights_Data!E$15*Z79</f>
        <v>168.86237171501446</v>
      </c>
      <c r="AE79" s="5">
        <v>143</v>
      </c>
      <c r="AF79" s="5"/>
      <c r="AG79" s="5">
        <v>129</v>
      </c>
      <c r="AH79" s="33"/>
      <c r="AI79" s="33"/>
      <c r="AJ79" s="4">
        <f t="shared" si="17"/>
        <v>143</v>
      </c>
      <c r="AK79" s="4">
        <f t="shared" si="18"/>
        <v>129</v>
      </c>
      <c r="AL79" s="5"/>
      <c r="AM79" s="5">
        <v>110</v>
      </c>
      <c r="AN79" s="5">
        <v>139</v>
      </c>
      <c r="AO79" s="33"/>
      <c r="AP79" s="33"/>
      <c r="AQ79" s="4">
        <f>Area_Weights_Data!D$23*AM79+Area_Weights_Data!E$23*AN79</f>
        <v>125.08740575258305</v>
      </c>
      <c r="AR79" s="4">
        <f t="shared" si="19"/>
        <v>139</v>
      </c>
      <c r="AS79" s="5">
        <v>73</v>
      </c>
      <c r="AT79" s="5">
        <v>118</v>
      </c>
      <c r="AU79" s="5">
        <v>160</v>
      </c>
      <c r="AV79" s="33"/>
      <c r="AW79" s="33"/>
      <c r="AX79" s="4">
        <f>Area_Weights_Data!$C$26*AS79+Area_Weights_Data!$D$26*AT79+Area_Weights_Data!$E$26*AU79</f>
        <v>86.232061068702279</v>
      </c>
      <c r="AY79" s="4">
        <f>Area_Weights_Data!C$27*AS79+Area_Weights_Data!D$27*AT79+Area_Weights_Data!E$27*AU79</f>
        <v>140.32757975738795</v>
      </c>
      <c r="AZ79" s="5">
        <v>97</v>
      </c>
      <c r="BA79" s="5">
        <v>160</v>
      </c>
      <c r="BB79" s="5">
        <v>185</v>
      </c>
      <c r="BC79" s="33"/>
      <c r="BD79" s="33"/>
      <c r="BE79" s="4">
        <f t="shared" si="20"/>
        <v>97</v>
      </c>
      <c r="BF79" s="4">
        <f>Area_Weights_Data!C$33*AZ79+Area_Weights_Data!D$33*BA79+Area_Weights_Data!E$33*BB79</f>
        <v>173.43599999999998</v>
      </c>
      <c r="BG79" s="5">
        <v>62</v>
      </c>
      <c r="BH79" s="5">
        <v>71</v>
      </c>
      <c r="BI79" s="5">
        <v>85</v>
      </c>
      <c r="BJ79" s="33"/>
      <c r="BK79" s="33"/>
      <c r="BL79" s="4">
        <f>Area_Weights_Data!$C$35*BG79+Area_Weights_Data!$D$35*BH79+Area_Weights_Data!$E$35*BI79</f>
        <v>62.916167664670652</v>
      </c>
      <c r="BM79" s="4">
        <f>Area_Weights_Data!$C$36*BG79+Area_Weights_Data!$D$36*BH79+Area_Weights_Data!$E$36*BI79</f>
        <v>75.897119341563794</v>
      </c>
      <c r="BN79">
        <v>139</v>
      </c>
      <c r="BO79">
        <v>147</v>
      </c>
      <c r="BP79" s="33"/>
      <c r="BQ79" s="33"/>
      <c r="BR79" s="5">
        <v>57</v>
      </c>
      <c r="BS79" s="5">
        <v>100</v>
      </c>
      <c r="BT79" s="5">
        <v>103</v>
      </c>
      <c r="BU79" s="33"/>
      <c r="BV79" s="33"/>
      <c r="BW79" s="4">
        <f>BR79*Area_Weights_Data!C$41+BS79*Area_Weights_Data!D$41+BT79*Area_Weights_Data!E$41</f>
        <v>60.726666666666674</v>
      </c>
      <c r="BX79" s="4">
        <f>BR79*Area_Weights_Data!C$42+BS79*Area_Weights_Data!D$42+BT79*Area_Weights_Data!E$42</f>
        <v>102.02519893899202</v>
      </c>
      <c r="BY79"/>
      <c r="BZ79" s="5">
        <v>13</v>
      </c>
      <c r="CA79" s="5">
        <v>14.5</v>
      </c>
      <c r="CB79" s="5">
        <v>18</v>
      </c>
      <c r="CC79" s="33"/>
      <c r="CD79" s="33"/>
      <c r="CE79" s="4">
        <f>Area_Weights_Data!L$5*BZ79+Area_Weights_Data!M$5*CA79+Area_Weights_Data!N$5*CB79</f>
        <v>13.727312013828868</v>
      </c>
      <c r="CF79" s="4">
        <f>Area_Weights_Data!L$6*BZ79+Area_Weights_Data!M$6*CA79+Area_Weights_Data!N$6*CB79</f>
        <v>16.332061068702291</v>
      </c>
      <c r="CG79" s="5">
        <v>16</v>
      </c>
      <c r="CH79" s="5"/>
      <c r="CI79" s="5"/>
      <c r="CJ79" s="33"/>
      <c r="CK79" s="33"/>
      <c r="CL79" s="4"/>
      <c r="CM79" s="4"/>
      <c r="CN79" s="5">
        <v>33</v>
      </c>
      <c r="CO79" s="5">
        <v>21</v>
      </c>
      <c r="CP79" s="5">
        <v>22</v>
      </c>
      <c r="CQ79" s="33"/>
      <c r="CR79" s="33"/>
      <c r="CS79" s="4">
        <f>Area_Weights_Data!L$11*CN79+Area_Weights_Data!N$11*CP79</f>
        <v>33</v>
      </c>
      <c r="CT79" s="4">
        <f>Area_Weights_Data!L$12*CN79+Area_Weights_Data!N$12*CP79</f>
        <v>25.084254143646412</v>
      </c>
      <c r="CU79" s="5">
        <v>11</v>
      </c>
      <c r="CV79" s="5">
        <v>22</v>
      </c>
      <c r="CW79" s="5">
        <v>30</v>
      </c>
      <c r="CX79" s="33"/>
      <c r="CY79" s="33"/>
      <c r="CZ79" s="4">
        <f>Area_Weights_Data!L$14*CU79+Area_Weights_Data!M$14*CV79+Area_Weights_Data!N$14*CW79</f>
        <v>13.615635179153093</v>
      </c>
      <c r="DA79" s="4">
        <f>Area_Weights_Data!L$15*CU79+Area_Weights_Data!M$15*CV79+Area_Weights_Data!N$15*CW79</f>
        <v>25.817875210792572</v>
      </c>
      <c r="DB79" s="5">
        <v>17</v>
      </c>
      <c r="DC79" s="5"/>
      <c r="DD79" s="5">
        <v>14.75</v>
      </c>
      <c r="DE79" s="33"/>
      <c r="DF79" s="33"/>
      <c r="DG79" s="4">
        <f t="shared" si="21"/>
        <v>17</v>
      </c>
      <c r="DH79" s="4">
        <f t="shared" si="22"/>
        <v>14.75</v>
      </c>
      <c r="DI79" s="5"/>
      <c r="DJ79" s="5">
        <v>12</v>
      </c>
      <c r="DK79" s="5">
        <v>13.5</v>
      </c>
      <c r="DL79" s="33"/>
      <c r="DM79" s="33"/>
      <c r="DN79" s="4">
        <f>Area_Weights_Data!M$23*DJ79+Area_Weights_Data!N$23*DK79</f>
        <v>12.441176470588232</v>
      </c>
      <c r="DO79" s="4">
        <f t="shared" si="23"/>
        <v>13.5</v>
      </c>
      <c r="DP79" s="5">
        <v>6</v>
      </c>
      <c r="DQ79" s="5">
        <v>8</v>
      </c>
      <c r="DR79" s="5">
        <v>9.5</v>
      </c>
      <c r="DS79" s="33"/>
      <c r="DT79" s="33"/>
      <c r="DU79" s="4">
        <f>Area_Weights_Data!L$26*DP79+Area_Weights_Data!M$26*DQ79+Area_Weights_Data!N$26*DR79</f>
        <v>6.9918699186991855</v>
      </c>
      <c r="DV79" s="4">
        <f>Area_Weights_Data!L$27*DP79+Area_Weights_Data!M$27*DQ79+Area_Weights_Data!N$27*DR79</f>
        <v>9.0754716981132084</v>
      </c>
      <c r="DW79" s="5">
        <v>11</v>
      </c>
      <c r="DX79" s="5">
        <v>13</v>
      </c>
      <c r="DY79" s="5">
        <v>16.5</v>
      </c>
      <c r="DZ79" s="33"/>
      <c r="EA79" s="33"/>
      <c r="EB79" s="4">
        <f>Area_Weights_Data!L$32*DW79+Area_Weights_Data!M$32*DX79+Area_Weights_Data!N$32*DY79</f>
        <v>11.200000000000001</v>
      </c>
      <c r="EC79" s="4">
        <f>Area_Weights_Data!L$33*DW79+Area_Weights_Data!M$33*DX79+Area_Weights_Data!N$33*DY79</f>
        <v>14.207142857142856</v>
      </c>
      <c r="ED79" s="5">
        <v>4.5</v>
      </c>
      <c r="EE79" s="5"/>
      <c r="EF79" s="5"/>
      <c r="EG79" s="33"/>
      <c r="EH79" s="33"/>
      <c r="EI79" s="4" t="s">
        <v>137</v>
      </c>
      <c r="EJ79" s="4" t="s">
        <v>137</v>
      </c>
      <c r="EK79">
        <v>14.5</v>
      </c>
      <c r="EL79">
        <v>15</v>
      </c>
      <c r="EM79" s="33"/>
      <c r="EN79" s="34"/>
      <c r="EO79" s="5">
        <v>8</v>
      </c>
      <c r="EP79" s="5">
        <v>10.75</v>
      </c>
      <c r="EQ79" s="5">
        <v>10</v>
      </c>
      <c r="ER79" s="33"/>
      <c r="ES79" s="34"/>
      <c r="ET79" s="4">
        <f>Area_Weights_Data!L$41*EO79+Area_Weights_Data!M$41*EP79+Area_Weights_Data!N$41*EQ79</f>
        <v>8.7606382978723421</v>
      </c>
      <c r="EU79" s="4">
        <f>Area_Weights_Data!L$42*EO79+Area_Weights_Data!M$42*EP79+Area_Weights_Data!N$42*EQ79</f>
        <v>10.543269230769234</v>
      </c>
    </row>
    <row r="80" spans="1:151" x14ac:dyDescent="0.25">
      <c r="A80" s="1">
        <v>1983</v>
      </c>
      <c r="B80" s="1">
        <v>3</v>
      </c>
      <c r="C80" s="5">
        <v>133</v>
      </c>
      <c r="D80" s="5">
        <v>160</v>
      </c>
      <c r="E80" s="5">
        <v>188</v>
      </c>
      <c r="F80" s="33"/>
      <c r="G80" s="33"/>
      <c r="H80" s="4">
        <f>Area_Weights_Data!C$5*C80+Area_Weights_Data!D$5*D80+Area_Weights_Data!E$5*E80</f>
        <v>146.41779079626923</v>
      </c>
      <c r="I80" s="4">
        <f>Area_Weights_Data!C$6*C80+Area_Weights_Data!D$6*D80+Area_Weights_Data!E$6*E80</f>
        <v>175.36689613888058</v>
      </c>
      <c r="J80" s="5">
        <v>151</v>
      </c>
      <c r="K80" s="5"/>
      <c r="L80" s="5"/>
      <c r="M80" s="33"/>
      <c r="N80" s="33"/>
      <c r="O80" s="4"/>
      <c r="P80" s="4"/>
      <c r="Q80" s="5">
        <v>182</v>
      </c>
      <c r="R80" s="5">
        <v>152</v>
      </c>
      <c r="S80" s="5">
        <v>155</v>
      </c>
      <c r="T80" s="33"/>
      <c r="U80" s="33"/>
      <c r="V80" s="4">
        <f t="shared" si="16"/>
        <v>182</v>
      </c>
      <c r="W80" s="4">
        <f>Area_Weights_Data!C$12*Q80+Area_Weights_Data!E$12*S80</f>
        <v>157.96882145084183</v>
      </c>
      <c r="X80" s="5">
        <v>112</v>
      </c>
      <c r="Y80" s="5">
        <v>157</v>
      </c>
      <c r="Z80" s="5">
        <v>185</v>
      </c>
      <c r="AA80" s="33"/>
      <c r="AB80" s="33"/>
      <c r="AC80" s="4">
        <f>Area_Weights_Data!C$14*X80+Area_Weights_Data!D$14*Y80+Area_Weights_Data!E$14*Z80</f>
        <v>122.6731159518333</v>
      </c>
      <c r="AD80" s="4">
        <f>Area_Weights_Data!C$15*X80+Area_Weights_Data!D$15*Y80+Area_Weights_Data!E$15*Z80</f>
        <v>169.52085187162595</v>
      </c>
      <c r="AE80" s="5">
        <v>138</v>
      </c>
      <c r="AF80" s="5"/>
      <c r="AG80" s="5">
        <v>132</v>
      </c>
      <c r="AH80" s="33"/>
      <c r="AI80" s="33"/>
      <c r="AJ80" s="4">
        <f t="shared" si="17"/>
        <v>138</v>
      </c>
      <c r="AK80" s="4">
        <f t="shared" si="18"/>
        <v>132</v>
      </c>
      <c r="AL80" s="5"/>
      <c r="AM80" s="5">
        <v>100</v>
      </c>
      <c r="AN80" s="5">
        <v>149</v>
      </c>
      <c r="AO80" s="33"/>
      <c r="AP80" s="33"/>
      <c r="AQ80" s="4">
        <f>Area_Weights_Data!D$23*AM80+Area_Weights_Data!E$23*AN80</f>
        <v>125.61239877129292</v>
      </c>
      <c r="AR80" s="4">
        <f t="shared" si="19"/>
        <v>149</v>
      </c>
      <c r="AS80" s="5">
        <v>80</v>
      </c>
      <c r="AT80" s="5">
        <v>135</v>
      </c>
      <c r="AU80" s="5">
        <v>150</v>
      </c>
      <c r="AV80" s="33"/>
      <c r="AW80" s="33"/>
      <c r="AX80" s="4">
        <f>Area_Weights_Data!$C$26*AS80+Area_Weights_Data!$D$26*AT80+Area_Weights_Data!$E$26*AU80</f>
        <v>96.172519083969448</v>
      </c>
      <c r="AY80" s="4">
        <f>Area_Weights_Data!C$27*AS80+Area_Weights_Data!D$27*AT80+Area_Weights_Data!E$27*AU80</f>
        <v>142.97413562763859</v>
      </c>
      <c r="AZ80" s="5">
        <v>117</v>
      </c>
      <c r="BA80" s="5">
        <v>170</v>
      </c>
      <c r="BB80" s="5">
        <v>165</v>
      </c>
      <c r="BC80" s="33"/>
      <c r="BD80" s="33"/>
      <c r="BE80" s="4">
        <f t="shared" si="20"/>
        <v>117</v>
      </c>
      <c r="BF80" s="4">
        <f>Area_Weights_Data!C$33*AZ80+Area_Weights_Data!D$33*BA80+Area_Weights_Data!E$33*BB80</f>
        <v>167.31279999999998</v>
      </c>
      <c r="BG80" s="5">
        <v>83</v>
      </c>
      <c r="BH80" s="5">
        <v>72</v>
      </c>
      <c r="BI80" s="5"/>
      <c r="BJ80" s="33"/>
      <c r="BK80" s="33"/>
      <c r="BL80" s="4">
        <f>Area_Weights_Data!$C$35*BG80+Area_Weights_Data!$D$35*BH80+Area_Weights_Data!$E$35*BI80</f>
        <v>81.880239520958071</v>
      </c>
      <c r="BM80" s="4" t="s">
        <v>137</v>
      </c>
      <c r="BN80">
        <v>167</v>
      </c>
      <c r="BO80">
        <v>165</v>
      </c>
      <c r="BP80" s="33"/>
      <c r="BQ80" s="33"/>
      <c r="BR80" s="5">
        <v>64</v>
      </c>
      <c r="BS80" s="5">
        <v>121</v>
      </c>
      <c r="BT80" s="5">
        <v>110</v>
      </c>
      <c r="BU80" s="33"/>
      <c r="BV80" s="33"/>
      <c r="BW80" s="4">
        <f>BR80*Area_Weights_Data!C$41+BS80*Area_Weights_Data!D$41+BT80*Area_Weights_Data!E$41</f>
        <v>68.940000000000012</v>
      </c>
      <c r="BX80" s="4">
        <f>BR80*Area_Weights_Data!C$42+BS80*Area_Weights_Data!D$42+BT80*Area_Weights_Data!E$42</f>
        <v>113.57427055702917</v>
      </c>
      <c r="BY80"/>
      <c r="BZ80" s="5">
        <v>15.5</v>
      </c>
      <c r="CA80" s="5">
        <v>15.5</v>
      </c>
      <c r="CB80" s="5">
        <v>18.5</v>
      </c>
      <c r="CC80" s="33"/>
      <c r="CD80" s="33"/>
      <c r="CE80" s="4">
        <f>Area_Weights_Data!L$5*BZ80+Area_Weights_Data!M$5*CA80+Area_Weights_Data!N$5*CB80</f>
        <v>15.5</v>
      </c>
      <c r="CF80" s="4">
        <f>Area_Weights_Data!L$6*BZ80+Area_Weights_Data!M$6*CA80+Area_Weights_Data!N$6*CB80</f>
        <v>17.070338058887678</v>
      </c>
      <c r="CG80" s="5">
        <v>17</v>
      </c>
      <c r="CH80" s="5"/>
      <c r="CI80" s="5"/>
      <c r="CJ80" s="33"/>
      <c r="CK80" s="33"/>
      <c r="CL80" s="4"/>
      <c r="CM80" s="4"/>
      <c r="CN80" s="5">
        <v>33</v>
      </c>
      <c r="CO80" s="5">
        <v>21</v>
      </c>
      <c r="CP80" s="5">
        <v>22</v>
      </c>
      <c r="CQ80" s="33"/>
      <c r="CR80" s="33"/>
      <c r="CS80" s="4">
        <f>Area_Weights_Data!L$11*CN80+Area_Weights_Data!N$11*CP80</f>
        <v>33</v>
      </c>
      <c r="CT80" s="4">
        <f>Area_Weights_Data!L$12*CN80+Area_Weights_Data!N$12*CP80</f>
        <v>25.084254143646412</v>
      </c>
      <c r="CU80" s="5">
        <v>11</v>
      </c>
      <c r="CV80" s="5">
        <v>23</v>
      </c>
      <c r="CW80" s="5">
        <v>30</v>
      </c>
      <c r="CX80" s="33"/>
      <c r="CY80" s="33"/>
      <c r="CZ80" s="4">
        <f>Area_Weights_Data!L$14*CU80+Area_Weights_Data!M$14*CV80+Area_Weights_Data!N$14*CW80</f>
        <v>13.853420195439739</v>
      </c>
      <c r="DA80" s="4">
        <f>Area_Weights_Data!L$15*CU80+Area_Weights_Data!M$15*CV80+Area_Weights_Data!N$15*CW80</f>
        <v>26.340640809443499</v>
      </c>
      <c r="DB80" s="5">
        <v>17</v>
      </c>
      <c r="DC80" s="5"/>
      <c r="DD80" s="5">
        <v>14</v>
      </c>
      <c r="DE80" s="33"/>
      <c r="DF80" s="33"/>
      <c r="DG80" s="4">
        <f t="shared" si="21"/>
        <v>17</v>
      </c>
      <c r="DH80" s="4">
        <f t="shared" si="22"/>
        <v>14</v>
      </c>
      <c r="DI80" s="5"/>
      <c r="DJ80" s="5">
        <v>12</v>
      </c>
      <c r="DK80" s="5">
        <v>13.5</v>
      </c>
      <c r="DL80" s="33"/>
      <c r="DM80" s="33"/>
      <c r="DN80" s="4">
        <f>Area_Weights_Data!M$23*DJ80+Area_Weights_Data!N$23*DK80</f>
        <v>12.441176470588232</v>
      </c>
      <c r="DO80" s="4">
        <f t="shared" si="23"/>
        <v>13.5</v>
      </c>
      <c r="DP80" s="5">
        <v>6</v>
      </c>
      <c r="DQ80" s="5">
        <v>9</v>
      </c>
      <c r="DR80" s="5">
        <v>9.5</v>
      </c>
      <c r="DS80" s="33"/>
      <c r="DT80" s="33"/>
      <c r="DU80" s="4">
        <f>Area_Weights_Data!L$26*DP80+Area_Weights_Data!M$26*DQ80+Area_Weights_Data!N$26*DR80</f>
        <v>7.4878048780487791</v>
      </c>
      <c r="DV80" s="4">
        <f>Area_Weights_Data!L$27*DP80+Area_Weights_Data!M$27*DQ80+Area_Weights_Data!N$27*DR80</f>
        <v>9.3584905660377373</v>
      </c>
      <c r="DW80" s="5">
        <v>11.5</v>
      </c>
      <c r="DX80" s="5">
        <v>13.5</v>
      </c>
      <c r="DY80" s="5">
        <v>18</v>
      </c>
      <c r="DZ80" s="33"/>
      <c r="EA80" s="33"/>
      <c r="EB80" s="4">
        <f>Area_Weights_Data!L$32*DW80+Area_Weights_Data!M$32*DX80+Area_Weights_Data!N$32*DY80</f>
        <v>11.7</v>
      </c>
      <c r="EC80" s="4">
        <f>Area_Weights_Data!L$33*DW80+Area_Weights_Data!M$33*DX80+Area_Weights_Data!N$33*DY80</f>
        <v>15.05204081632653</v>
      </c>
      <c r="ED80" s="5">
        <v>4.5</v>
      </c>
      <c r="EE80" s="5"/>
      <c r="EF80" s="5"/>
      <c r="EG80" s="33"/>
      <c r="EH80" s="33"/>
      <c r="EI80" s="4" t="s">
        <v>137</v>
      </c>
      <c r="EJ80" s="4" t="s">
        <v>137</v>
      </c>
      <c r="EK80">
        <v>14.5</v>
      </c>
      <c r="EL80">
        <v>15</v>
      </c>
      <c r="EM80" s="33"/>
      <c r="EN80" s="34"/>
      <c r="EO80" s="5">
        <v>7.5</v>
      </c>
      <c r="EP80" s="5">
        <v>10</v>
      </c>
      <c r="EQ80" s="5">
        <v>11</v>
      </c>
      <c r="ER80" s="33"/>
      <c r="ES80" s="34"/>
      <c r="ET80" s="4">
        <f>Area_Weights_Data!L$41*EO80+Area_Weights_Data!M$41*EP80+Area_Weights_Data!N$41*EQ80</f>
        <v>8.1914893617021285</v>
      </c>
      <c r="EU80" s="4">
        <f>Area_Weights_Data!L$42*EO80+Area_Weights_Data!M$42*EP80+Area_Weights_Data!N$42*EQ80</f>
        <v>10.275641025641029</v>
      </c>
    </row>
    <row r="81" spans="1:151" x14ac:dyDescent="0.25">
      <c r="A81" s="1">
        <v>1983</v>
      </c>
      <c r="B81" s="1">
        <v>4</v>
      </c>
      <c r="C81" s="5">
        <v>137</v>
      </c>
      <c r="D81" s="5">
        <v>157</v>
      </c>
      <c r="E81" s="5">
        <v>193</v>
      </c>
      <c r="F81" s="33"/>
      <c r="G81" s="33"/>
      <c r="H81" s="4">
        <f>Area_Weights_Data!C$5*C81+Area_Weights_Data!D$5*D81+Area_Weights_Data!E$5*E81</f>
        <v>146.93910429353275</v>
      </c>
      <c r="I81" s="4">
        <f>Area_Weights_Data!C$6*C81+Area_Weights_Data!D$6*D81+Area_Weights_Data!E$6*E81</f>
        <v>176.75743789284644</v>
      </c>
      <c r="J81" s="5">
        <v>157</v>
      </c>
      <c r="K81" s="5"/>
      <c r="L81" s="5"/>
      <c r="M81" s="33"/>
      <c r="N81" s="33"/>
      <c r="O81" s="4"/>
      <c r="P81" s="4"/>
      <c r="Q81" s="5">
        <v>186</v>
      </c>
      <c r="R81" s="5">
        <v>152</v>
      </c>
      <c r="S81" s="5">
        <v>161</v>
      </c>
      <c r="T81" s="33"/>
      <c r="U81" s="33"/>
      <c r="V81" s="4">
        <f t="shared" si="16"/>
        <v>186</v>
      </c>
      <c r="W81" s="4">
        <f>Area_Weights_Data!C$12*Q81+Area_Weights_Data!E$12*S81</f>
        <v>163.74890875077946</v>
      </c>
      <c r="X81" s="5">
        <v>125</v>
      </c>
      <c r="Y81" s="5">
        <v>165</v>
      </c>
      <c r="Z81" s="5">
        <v>205</v>
      </c>
      <c r="AA81" s="33"/>
      <c r="AB81" s="33"/>
      <c r="AC81" s="4">
        <f>Area_Weights_Data!C$14*X81+Area_Weights_Data!D$14*Y81+Area_Weights_Data!E$14*Z81</f>
        <v>134.48721417940737</v>
      </c>
      <c r="AD81" s="4">
        <f>Area_Weights_Data!C$15*X81+Area_Weights_Data!D$15*Y81+Area_Weights_Data!E$15*Z81</f>
        <v>182.88693124517997</v>
      </c>
      <c r="AE81" s="5">
        <v>144</v>
      </c>
      <c r="AF81" s="5"/>
      <c r="AG81" s="5">
        <v>155</v>
      </c>
      <c r="AH81" s="33"/>
      <c r="AI81" s="33"/>
      <c r="AJ81" s="4">
        <f t="shared" si="17"/>
        <v>144</v>
      </c>
      <c r="AK81" s="4">
        <f t="shared" si="18"/>
        <v>155</v>
      </c>
      <c r="AL81" s="5"/>
      <c r="AM81" s="5">
        <v>125</v>
      </c>
      <c r="AN81" s="5">
        <v>170</v>
      </c>
      <c r="AO81" s="33"/>
      <c r="AP81" s="33"/>
      <c r="AQ81" s="4">
        <f>Area_Weights_Data!D$23*AM81+Area_Weights_Data!E$23*AN81</f>
        <v>148.47528623289583</v>
      </c>
      <c r="AR81" s="4">
        <f t="shared" si="19"/>
        <v>170</v>
      </c>
      <c r="AS81" s="5">
        <v>83</v>
      </c>
      <c r="AT81" s="5">
        <v>128</v>
      </c>
      <c r="AU81" s="5">
        <v>176</v>
      </c>
      <c r="AV81" s="33"/>
      <c r="AW81" s="33"/>
      <c r="AX81" s="4">
        <f>Area_Weights_Data!$C$26*AS81+Area_Weights_Data!$D$26*AT81+Area_Weights_Data!$E$26*AU81</f>
        <v>96.232061068702279</v>
      </c>
      <c r="AY81" s="4">
        <f>Area_Weights_Data!C$27*AS81+Area_Weights_Data!D$27*AT81+Area_Weights_Data!E$27*AU81</f>
        <v>153.51723400844338</v>
      </c>
      <c r="AZ81" s="5">
        <v>113</v>
      </c>
      <c r="BA81" s="5">
        <v>180</v>
      </c>
      <c r="BB81" s="5">
        <v>185</v>
      </c>
      <c r="BC81" s="33"/>
      <c r="BD81" s="33"/>
      <c r="BE81" s="4">
        <f t="shared" si="20"/>
        <v>113</v>
      </c>
      <c r="BF81" s="4">
        <f>Area_Weights_Data!C$33*AZ81+Area_Weights_Data!D$33*BA81+Area_Weights_Data!E$33*BB81</f>
        <v>182.68719999999999</v>
      </c>
      <c r="BG81" s="5">
        <v>105</v>
      </c>
      <c r="BH81" s="5">
        <v>80</v>
      </c>
      <c r="BI81" s="5">
        <v>87</v>
      </c>
      <c r="BJ81" s="33"/>
      <c r="BK81" s="33"/>
      <c r="BL81" s="4">
        <f>Area_Weights_Data!$C$35*BG81+Area_Weights_Data!$D$35*BH81+Area_Weights_Data!$E$35*BI81</f>
        <v>102.45508982035928</v>
      </c>
      <c r="BM81" s="4">
        <f>Area_Weights_Data!$C$36*BG81+Area_Weights_Data!$D$36*BH81+Area_Weights_Data!$E$36*BI81</f>
        <v>82.44855967078189</v>
      </c>
      <c r="BN81">
        <v>167</v>
      </c>
      <c r="BO81">
        <v>170</v>
      </c>
      <c r="BP81" s="33"/>
      <c r="BQ81" s="33"/>
      <c r="BR81" s="5">
        <v>63</v>
      </c>
      <c r="BS81" s="5">
        <v>110</v>
      </c>
      <c r="BT81" s="5">
        <v>105</v>
      </c>
      <c r="BU81" s="33"/>
      <c r="BV81" s="33"/>
      <c r="BW81" s="4">
        <f>BR81*Area_Weights_Data!C$41+BS81*Area_Weights_Data!D$41+BT81*Area_Weights_Data!E$41</f>
        <v>67.073333333333338</v>
      </c>
      <c r="BX81" s="4">
        <f>BR81*Area_Weights_Data!C$42+BS81*Area_Weights_Data!D$42+BT81*Area_Weights_Data!E$42</f>
        <v>106.62466843501326</v>
      </c>
      <c r="BY81"/>
      <c r="BZ81" s="5">
        <v>15</v>
      </c>
      <c r="CA81" s="5">
        <v>15.5</v>
      </c>
      <c r="CB81" s="5">
        <v>18.5</v>
      </c>
      <c r="CC81" s="33"/>
      <c r="CD81" s="33"/>
      <c r="CE81" s="4">
        <f>Area_Weights_Data!L$5*BZ81+Area_Weights_Data!M$5*CA81+Area_Weights_Data!N$5*CB81</f>
        <v>15.242437337942956</v>
      </c>
      <c r="CF81" s="4">
        <f>Area_Weights_Data!L$6*BZ81+Area_Weights_Data!M$6*CA81+Area_Weights_Data!N$6*CB81</f>
        <v>17.070338058887678</v>
      </c>
      <c r="CG81" s="5">
        <v>17</v>
      </c>
      <c r="CH81" s="5"/>
      <c r="CI81" s="5"/>
      <c r="CJ81" s="33"/>
      <c r="CK81" s="33"/>
      <c r="CL81" s="4"/>
      <c r="CM81" s="4"/>
      <c r="CN81" s="5">
        <v>30</v>
      </c>
      <c r="CO81" s="5">
        <v>21</v>
      </c>
      <c r="CP81" s="5">
        <v>26</v>
      </c>
      <c r="CQ81" s="33"/>
      <c r="CR81" s="33"/>
      <c r="CS81" s="4">
        <f>Area_Weights_Data!L$11*CN81+Area_Weights_Data!N$11*CP81</f>
        <v>30</v>
      </c>
      <c r="CT81" s="4">
        <f>Area_Weights_Data!L$12*CN81+Area_Weights_Data!N$12*CP81</f>
        <v>27.121546961325969</v>
      </c>
      <c r="CU81" s="5">
        <v>11</v>
      </c>
      <c r="CV81" s="5">
        <v>23</v>
      </c>
      <c r="CW81" s="5">
        <v>30</v>
      </c>
      <c r="CX81" s="33"/>
      <c r="CY81" s="33"/>
      <c r="CZ81" s="4">
        <f>Area_Weights_Data!L$14*CU81+Area_Weights_Data!M$14*CV81+Area_Weights_Data!N$14*CW81</f>
        <v>13.853420195439739</v>
      </c>
      <c r="DA81" s="4">
        <f>Area_Weights_Data!L$15*CU81+Area_Weights_Data!M$15*CV81+Area_Weights_Data!N$15*CW81</f>
        <v>26.340640809443499</v>
      </c>
      <c r="DB81" s="5">
        <v>17.5</v>
      </c>
      <c r="DC81" s="5"/>
      <c r="DD81" s="5">
        <v>15</v>
      </c>
      <c r="DE81" s="33"/>
      <c r="DF81" s="33"/>
      <c r="DG81" s="4">
        <f t="shared" si="21"/>
        <v>17.5</v>
      </c>
      <c r="DH81" s="4">
        <f t="shared" si="22"/>
        <v>15</v>
      </c>
      <c r="DI81" s="5"/>
      <c r="DJ81" s="5">
        <v>12.5</v>
      </c>
      <c r="DK81" s="5">
        <v>13.5</v>
      </c>
      <c r="DL81" s="33"/>
      <c r="DM81" s="33"/>
      <c r="DN81" s="4">
        <f>Area_Weights_Data!M$23*DJ81+Area_Weights_Data!N$23*DK81</f>
        <v>12.794117647058821</v>
      </c>
      <c r="DO81" s="4">
        <f t="shared" si="23"/>
        <v>13.5</v>
      </c>
      <c r="DP81" s="5">
        <v>6</v>
      </c>
      <c r="DQ81" s="5">
        <v>9</v>
      </c>
      <c r="DR81" s="5">
        <v>10.5</v>
      </c>
      <c r="DS81" s="33"/>
      <c r="DT81" s="33"/>
      <c r="DU81" s="4">
        <f>Area_Weights_Data!L$26*DP81+Area_Weights_Data!M$26*DQ81+Area_Weights_Data!N$26*DR81</f>
        <v>7.4878048780487791</v>
      </c>
      <c r="DV81" s="4">
        <f>Area_Weights_Data!L$27*DP81+Area_Weights_Data!M$27*DQ81+Area_Weights_Data!N$27*DR81</f>
        <v>10.075471698113208</v>
      </c>
      <c r="DW81" s="5">
        <v>12</v>
      </c>
      <c r="DX81" s="5">
        <v>16</v>
      </c>
      <c r="DY81" s="5">
        <v>19.5</v>
      </c>
      <c r="DZ81" s="33"/>
      <c r="EA81" s="33"/>
      <c r="EB81" s="4">
        <f>Area_Weights_Data!L$32*DW81+Area_Weights_Data!M$32*DX81+Area_Weights_Data!N$32*DY81</f>
        <v>12.4</v>
      </c>
      <c r="EC81" s="4">
        <f>Area_Weights_Data!L$33*DW81+Area_Weights_Data!M$33*DX81+Area_Weights_Data!N$33*DY81</f>
        <v>17.207142857142856</v>
      </c>
      <c r="ED81" s="5">
        <v>7</v>
      </c>
      <c r="EE81" s="5"/>
      <c r="EF81" s="5"/>
      <c r="EG81" s="33"/>
      <c r="EH81" s="33"/>
      <c r="EI81" s="4" t="s">
        <v>137</v>
      </c>
      <c r="EJ81" s="4" t="s">
        <v>137</v>
      </c>
      <c r="EK81">
        <v>14.5</v>
      </c>
      <c r="EL81">
        <v>15</v>
      </c>
      <c r="EM81" s="33"/>
      <c r="EN81" s="34"/>
      <c r="EO81" s="5">
        <v>7.5</v>
      </c>
      <c r="EP81" s="5">
        <v>10</v>
      </c>
      <c r="EQ81" s="5">
        <v>11</v>
      </c>
      <c r="ER81" s="33"/>
      <c r="ES81" s="34"/>
      <c r="ET81" s="4">
        <f>Area_Weights_Data!L$41*EO81+Area_Weights_Data!M$41*EP81+Area_Weights_Data!N$41*EQ81</f>
        <v>8.1914893617021285</v>
      </c>
      <c r="EU81" s="4">
        <f>Area_Weights_Data!L$42*EO81+Area_Weights_Data!M$42*EP81+Area_Weights_Data!N$42*EQ81</f>
        <v>10.275641025641029</v>
      </c>
    </row>
    <row r="82" spans="1:151" x14ac:dyDescent="0.25">
      <c r="A82" s="1">
        <v>1983</v>
      </c>
      <c r="B82" s="1">
        <v>5</v>
      </c>
      <c r="C82" s="5">
        <v>154</v>
      </c>
      <c r="D82" s="5">
        <v>183</v>
      </c>
      <c r="E82" s="5">
        <v>197</v>
      </c>
      <c r="F82" s="33"/>
      <c r="G82" s="33"/>
      <c r="H82" s="4">
        <f>Area_Weights_Data!C$5*C82+Area_Weights_Data!D$5*D82+Area_Weights_Data!E$5*E82</f>
        <v>168.41170122562249</v>
      </c>
      <c r="I82" s="4">
        <f>Area_Weights_Data!C$6*C82+Area_Weights_Data!D$6*D82+Area_Weights_Data!E$6*E82</f>
        <v>190.68344806944026</v>
      </c>
      <c r="J82" s="5">
        <v>173</v>
      </c>
      <c r="K82" s="5"/>
      <c r="L82" s="5"/>
      <c r="M82" s="33"/>
      <c r="N82" s="33"/>
      <c r="O82" s="4"/>
      <c r="P82" s="4"/>
      <c r="Q82" s="5">
        <v>182</v>
      </c>
      <c r="R82" s="5">
        <v>160</v>
      </c>
      <c r="S82" s="5">
        <v>176</v>
      </c>
      <c r="T82" s="33"/>
      <c r="U82" s="33"/>
      <c r="V82" s="4">
        <f t="shared" si="16"/>
        <v>182</v>
      </c>
      <c r="W82" s="4">
        <f>Area_Weights_Data!C$12*Q82+Area_Weights_Data!E$12*S82</f>
        <v>176.65973810018707</v>
      </c>
      <c r="X82" s="5">
        <v>132</v>
      </c>
      <c r="Y82" s="5">
        <v>160</v>
      </c>
      <c r="Z82" s="5">
        <v>210</v>
      </c>
      <c r="AA82" s="33"/>
      <c r="AB82" s="33"/>
      <c r="AC82" s="4">
        <f>Area_Weights_Data!C$14*X82+Area_Weights_Data!D$14*Y82+Area_Weights_Data!E$14*Z82</f>
        <v>138.64104992558515</v>
      </c>
      <c r="AD82" s="4">
        <f>Area_Weights_Data!C$15*X82+Area_Weights_Data!D$15*Y82+Area_Weights_Data!E$15*Z82</f>
        <v>182.35866405647499</v>
      </c>
      <c r="AE82" s="5">
        <v>159</v>
      </c>
      <c r="AF82" s="5"/>
      <c r="AG82" s="5">
        <v>164</v>
      </c>
      <c r="AH82" s="33"/>
      <c r="AI82" s="33"/>
      <c r="AJ82" s="4">
        <f t="shared" si="17"/>
        <v>159</v>
      </c>
      <c r="AK82" s="4">
        <f t="shared" si="18"/>
        <v>164</v>
      </c>
      <c r="AL82" s="5"/>
      <c r="AM82" s="5">
        <v>131</v>
      </c>
      <c r="AN82" s="5">
        <v>172</v>
      </c>
      <c r="AO82" s="33"/>
      <c r="AP82" s="33"/>
      <c r="AQ82" s="4">
        <f>Area_Weights_Data!D$23*AM82+Area_Weights_Data!E$23*AN82</f>
        <v>152.36470259703992</v>
      </c>
      <c r="AR82" s="4">
        <f t="shared" si="19"/>
        <v>172</v>
      </c>
      <c r="AS82" s="5">
        <v>83</v>
      </c>
      <c r="AT82" s="5">
        <v>135</v>
      </c>
      <c r="AU82" s="5">
        <v>196</v>
      </c>
      <c r="AV82" s="33"/>
      <c r="AW82" s="33"/>
      <c r="AX82" s="4">
        <f>Area_Weights_Data!$C$26*AS82+Area_Weights_Data!$D$26*AT82+Area_Weights_Data!$E$26*AU82</f>
        <v>98.290381679389299</v>
      </c>
      <c r="AY82" s="4">
        <f>Area_Weights_Data!C$27*AS82+Area_Weights_Data!D$27*AT82+Area_Weights_Data!E$27*AU82</f>
        <v>167.4281515523968</v>
      </c>
      <c r="AZ82" s="5">
        <v>136</v>
      </c>
      <c r="BA82" s="5">
        <v>186</v>
      </c>
      <c r="BB82" s="5">
        <v>190</v>
      </c>
      <c r="BC82" s="33"/>
      <c r="BD82" s="33"/>
      <c r="BE82" s="4">
        <f t="shared" si="20"/>
        <v>136</v>
      </c>
      <c r="BF82" s="4">
        <f>Area_Weights_Data!C$33*AZ82+Area_Weights_Data!D$33*BA82+Area_Weights_Data!E$33*BB82</f>
        <v>188.14976000000001</v>
      </c>
      <c r="BG82" s="5">
        <v>111</v>
      </c>
      <c r="BH82" s="5">
        <v>81</v>
      </c>
      <c r="BI82" s="5"/>
      <c r="BJ82" s="33"/>
      <c r="BK82" s="33"/>
      <c r="BL82" s="4">
        <f>Area_Weights_Data!$C$35*BG82+Area_Weights_Data!$D$35*BH82+Area_Weights_Data!$E$35*BI82</f>
        <v>107.94610778443113</v>
      </c>
      <c r="BM82" s="4" t="s">
        <v>137</v>
      </c>
      <c r="BN82">
        <v>169</v>
      </c>
      <c r="BO82">
        <v>171</v>
      </c>
      <c r="BP82" s="33"/>
      <c r="BQ82" s="33"/>
      <c r="BR82" s="5">
        <v>77</v>
      </c>
      <c r="BS82" s="5">
        <v>114</v>
      </c>
      <c r="BT82" s="5">
        <v>116</v>
      </c>
      <c r="BU82" s="33"/>
      <c r="BV82" s="33"/>
      <c r="BW82" s="4">
        <f>BR82*Area_Weights_Data!C$41+BS82*Area_Weights_Data!D$41+BT82*Area_Weights_Data!E$41</f>
        <v>80.206666666666663</v>
      </c>
      <c r="BX82" s="4">
        <f>BR82*Area_Weights_Data!C$42+BS82*Area_Weights_Data!D$42+BT82*Area_Weights_Data!E$42</f>
        <v>115.35013262599469</v>
      </c>
      <c r="BY82"/>
      <c r="BZ82" s="5">
        <v>15</v>
      </c>
      <c r="CA82" s="5">
        <v>17</v>
      </c>
      <c r="CB82" s="5">
        <v>19.5</v>
      </c>
      <c r="CC82" s="33"/>
      <c r="CD82" s="33"/>
      <c r="CE82" s="4">
        <f>Area_Weights_Data!L$5*BZ82+Area_Weights_Data!M$5*CA82+Area_Weights_Data!N$5*CB82</f>
        <v>15.969749351771824</v>
      </c>
      <c r="CF82" s="4">
        <f>Area_Weights_Data!L$6*BZ82+Area_Weights_Data!M$6*CA82+Area_Weights_Data!N$6*CB82</f>
        <v>18.308615049073065</v>
      </c>
      <c r="CG82" s="5">
        <v>16.5</v>
      </c>
      <c r="CH82" s="5"/>
      <c r="CI82" s="5"/>
      <c r="CJ82" s="33"/>
      <c r="CK82" s="33"/>
      <c r="CL82" s="4"/>
      <c r="CM82" s="4"/>
      <c r="CN82" s="5">
        <v>29.5</v>
      </c>
      <c r="CO82" s="5">
        <v>21</v>
      </c>
      <c r="CP82" s="5">
        <v>26</v>
      </c>
      <c r="CQ82" s="33"/>
      <c r="CR82" s="33"/>
      <c r="CS82" s="4">
        <f>Area_Weights_Data!L$11*CN82+Area_Weights_Data!N$11*CP82</f>
        <v>29.5</v>
      </c>
      <c r="CT82" s="4">
        <f>Area_Weights_Data!L$12*CN82+Area_Weights_Data!N$12*CP82</f>
        <v>26.981353591160225</v>
      </c>
      <c r="CU82" s="5">
        <v>12</v>
      </c>
      <c r="CV82" s="5">
        <v>23</v>
      </c>
      <c r="CW82" s="5">
        <v>30</v>
      </c>
      <c r="CX82" s="33"/>
      <c r="CY82" s="33"/>
      <c r="CZ82" s="4">
        <f>Area_Weights_Data!L$14*CU82+Area_Weights_Data!M$14*CV82+Area_Weights_Data!N$14*CW82</f>
        <v>14.615635179153095</v>
      </c>
      <c r="DA82" s="4">
        <f>Area_Weights_Data!L$15*CU82+Area_Weights_Data!M$15*CV82+Area_Weights_Data!N$15*CW82</f>
        <v>26.340640809443499</v>
      </c>
      <c r="DB82" s="5">
        <v>18</v>
      </c>
      <c r="DC82" s="5"/>
      <c r="DD82" s="5">
        <v>15</v>
      </c>
      <c r="DE82" s="33"/>
      <c r="DF82" s="33"/>
      <c r="DG82" s="4">
        <f t="shared" si="21"/>
        <v>18</v>
      </c>
      <c r="DH82" s="4">
        <f t="shared" si="22"/>
        <v>15</v>
      </c>
      <c r="DI82" s="5"/>
      <c r="DJ82" s="5">
        <v>11</v>
      </c>
      <c r="DK82" s="5">
        <v>13.5</v>
      </c>
      <c r="DL82" s="33"/>
      <c r="DM82" s="33"/>
      <c r="DN82" s="4">
        <f>Area_Weights_Data!M$23*DJ82+Area_Weights_Data!N$23*DK82</f>
        <v>11.735294117647056</v>
      </c>
      <c r="DO82" s="4">
        <f t="shared" si="23"/>
        <v>13.5</v>
      </c>
      <c r="DP82" s="5">
        <v>6</v>
      </c>
      <c r="DQ82" s="5">
        <v>8</v>
      </c>
      <c r="DR82" s="5">
        <v>10</v>
      </c>
      <c r="DS82" s="33"/>
      <c r="DT82" s="33"/>
      <c r="DU82" s="4">
        <f>Area_Weights_Data!L$26*DP82+Area_Weights_Data!M$26*DQ82+Area_Weights_Data!N$26*DR82</f>
        <v>6.9918699186991855</v>
      </c>
      <c r="DV82" s="4">
        <f>Area_Weights_Data!L$27*DP82+Area_Weights_Data!M$27*DQ82+Area_Weights_Data!N$27*DR82</f>
        <v>9.4339622641509457</v>
      </c>
      <c r="DW82" s="5">
        <v>12</v>
      </c>
      <c r="DX82" s="5">
        <v>16</v>
      </c>
      <c r="DY82" s="5">
        <v>19.5</v>
      </c>
      <c r="DZ82" s="33"/>
      <c r="EA82" s="33"/>
      <c r="EB82" s="4">
        <f>Area_Weights_Data!L$32*DW82+Area_Weights_Data!M$32*DX82+Area_Weights_Data!N$32*DY82</f>
        <v>12.4</v>
      </c>
      <c r="EC82" s="4">
        <f>Area_Weights_Data!L$33*DW82+Area_Weights_Data!M$33*DX82+Area_Weights_Data!N$33*DY82</f>
        <v>17.207142857142856</v>
      </c>
      <c r="ED82" s="5">
        <v>7</v>
      </c>
      <c r="EE82" s="5"/>
      <c r="EF82" s="5"/>
      <c r="EG82" s="33"/>
      <c r="EH82" s="33"/>
      <c r="EI82" s="4" t="s">
        <v>137</v>
      </c>
      <c r="EJ82" s="4" t="s">
        <v>137</v>
      </c>
      <c r="EK82">
        <v>14.5</v>
      </c>
      <c r="EL82">
        <v>15</v>
      </c>
      <c r="EM82" s="33"/>
      <c r="EN82" s="34"/>
      <c r="EO82" s="5">
        <v>7</v>
      </c>
      <c r="EP82" s="5">
        <v>10</v>
      </c>
      <c r="EQ82" s="5">
        <v>11</v>
      </c>
      <c r="ER82" s="33"/>
      <c r="ES82" s="34"/>
      <c r="ET82" s="4">
        <f>Area_Weights_Data!L$41*EO82+Area_Weights_Data!M$41*EP82+Area_Weights_Data!N$41*EQ82</f>
        <v>7.8297872340425538</v>
      </c>
      <c r="EU82" s="4">
        <f>Area_Weights_Data!L$42*EO82+Area_Weights_Data!M$42*EP82+Area_Weights_Data!N$42*EQ82</f>
        <v>10.275641025641029</v>
      </c>
    </row>
    <row r="83" spans="1:151" x14ac:dyDescent="0.25">
      <c r="A83" s="1">
        <v>1983</v>
      </c>
      <c r="B83" s="1">
        <v>6</v>
      </c>
      <c r="C83" s="5">
        <v>143</v>
      </c>
      <c r="D83" s="5">
        <v>181</v>
      </c>
      <c r="E83" s="5">
        <v>184</v>
      </c>
      <c r="F83" s="33"/>
      <c r="G83" s="33"/>
      <c r="H83" s="4">
        <f>Area_Weights_Data!C$5*C83+Area_Weights_Data!D$5*D83+Area_Weights_Data!E$5*E83</f>
        <v>161.88429815771221</v>
      </c>
      <c r="I83" s="4">
        <f>Area_Weights_Data!C$6*C83+Area_Weights_Data!D$6*D83+Area_Weights_Data!E$6*E83</f>
        <v>182.6464531577372</v>
      </c>
      <c r="J83" s="5">
        <v>165</v>
      </c>
      <c r="K83" s="5"/>
      <c r="L83" s="5"/>
      <c r="M83" s="33"/>
      <c r="N83" s="33"/>
      <c r="O83" s="4"/>
      <c r="P83" s="4"/>
      <c r="Q83" s="5">
        <v>193</v>
      </c>
      <c r="R83" s="5">
        <v>155</v>
      </c>
      <c r="S83" s="5">
        <v>167</v>
      </c>
      <c r="T83" s="33"/>
      <c r="U83" s="33"/>
      <c r="V83" s="4">
        <f t="shared" si="16"/>
        <v>193</v>
      </c>
      <c r="W83" s="4">
        <f>Area_Weights_Data!C$12*Q83+Area_Weights_Data!E$12*S83</f>
        <v>169.85886510081065</v>
      </c>
      <c r="X83" s="5">
        <v>136</v>
      </c>
      <c r="Y83" s="5">
        <v>148</v>
      </c>
      <c r="Z83" s="5">
        <v>200</v>
      </c>
      <c r="AA83" s="33"/>
      <c r="AB83" s="33"/>
      <c r="AC83" s="4">
        <f>Area_Weights_Data!C$14*X83+Area_Weights_Data!D$14*Y83+Area_Weights_Data!E$14*Z83</f>
        <v>138.8461642538222</v>
      </c>
      <c r="AD83" s="4">
        <f>Area_Weights_Data!C$15*X83+Area_Weights_Data!D$15*Y83+Area_Weights_Data!E$15*Z83</f>
        <v>171.25301061873398</v>
      </c>
      <c r="AE83" s="5">
        <v>157</v>
      </c>
      <c r="AF83" s="5"/>
      <c r="AG83" s="5">
        <v>162</v>
      </c>
      <c r="AH83" s="33"/>
      <c r="AI83" s="33"/>
      <c r="AJ83" s="4">
        <f t="shared" si="17"/>
        <v>157</v>
      </c>
      <c r="AK83" s="4">
        <f t="shared" si="18"/>
        <v>162</v>
      </c>
      <c r="AL83" s="5"/>
      <c r="AM83" s="5">
        <v>141</v>
      </c>
      <c r="AN83" s="5">
        <v>172</v>
      </c>
      <c r="AO83" s="33"/>
      <c r="AP83" s="33"/>
      <c r="AQ83" s="4">
        <f>Area_Weights_Data!D$23*AM83+Area_Weights_Data!E$23*AN83</f>
        <v>157.09522479754256</v>
      </c>
      <c r="AR83" s="4">
        <f t="shared" si="19"/>
        <v>172</v>
      </c>
      <c r="AS83" s="5">
        <v>110</v>
      </c>
      <c r="AT83" s="5">
        <v>149</v>
      </c>
      <c r="AU83" s="5">
        <v>198</v>
      </c>
      <c r="AV83" s="33"/>
      <c r="AW83" s="33"/>
      <c r="AX83" s="4">
        <f>Area_Weights_Data!$C$26*AS83+Area_Weights_Data!$D$26*AT83+Area_Weights_Data!$E$26*AU83</f>
        <v>121.46778625954197</v>
      </c>
      <c r="AY83" s="4">
        <f>Area_Weights_Data!C$27*AS83+Area_Weights_Data!D$27*AT83+Area_Weights_Data!E$27*AU83</f>
        <v>175.04884305028597</v>
      </c>
      <c r="AZ83" s="5">
        <v>138</v>
      </c>
      <c r="BA83" s="5">
        <v>176</v>
      </c>
      <c r="BB83" s="5">
        <v>170</v>
      </c>
      <c r="BC83" s="33"/>
      <c r="BD83" s="33"/>
      <c r="BE83" s="4">
        <f t="shared" si="20"/>
        <v>138</v>
      </c>
      <c r="BF83" s="4">
        <f>Area_Weights_Data!C$33*AZ83+Area_Weights_Data!D$33*BA83+Area_Weights_Data!E$33*BB83</f>
        <v>172.77535999999998</v>
      </c>
      <c r="BG83" s="5">
        <v>113</v>
      </c>
      <c r="BH83" s="5">
        <v>89</v>
      </c>
      <c r="BI83" s="5"/>
      <c r="BJ83" s="33"/>
      <c r="BK83" s="33"/>
      <c r="BL83" s="4">
        <f>Area_Weights_Data!$C$35*BG83+Area_Weights_Data!$D$35*BH83+Area_Weights_Data!$E$35*BI83</f>
        <v>110.55688622754491</v>
      </c>
      <c r="BM83" s="4" t="s">
        <v>137</v>
      </c>
      <c r="BN83">
        <v>164</v>
      </c>
      <c r="BO83">
        <v>170</v>
      </c>
      <c r="BP83" s="33"/>
      <c r="BQ83" s="33"/>
      <c r="BR83" s="5">
        <v>85</v>
      </c>
      <c r="BS83" s="5">
        <v>117</v>
      </c>
      <c r="BT83" s="5">
        <v>100</v>
      </c>
      <c r="BU83" s="33"/>
      <c r="BV83" s="33"/>
      <c r="BW83" s="4">
        <f>BR83*Area_Weights_Data!C$41+BS83*Area_Weights_Data!D$41+BT83*Area_Weights_Data!E$41</f>
        <v>87.773333333333341</v>
      </c>
      <c r="BX83" s="4">
        <f>BR83*Area_Weights_Data!C$42+BS83*Area_Weights_Data!D$42+BT83*Area_Weights_Data!E$42</f>
        <v>105.52387267904508</v>
      </c>
      <c r="BY83"/>
      <c r="BZ83" s="5">
        <v>14</v>
      </c>
      <c r="CA83" s="5">
        <v>15</v>
      </c>
      <c r="CB83" s="5">
        <v>18.5</v>
      </c>
      <c r="CC83" s="33"/>
      <c r="CD83" s="33"/>
      <c r="CE83" s="4">
        <f>Area_Weights_Data!L$5*BZ83+Area_Weights_Data!M$5*CA83+Area_Weights_Data!N$5*CB83</f>
        <v>14.484874675885912</v>
      </c>
      <c r="CF83" s="4">
        <f>Area_Weights_Data!L$6*BZ83+Area_Weights_Data!M$6*CA83+Area_Weights_Data!N$6*CB83</f>
        <v>16.832061068702291</v>
      </c>
      <c r="CG83" s="5">
        <v>16.5</v>
      </c>
      <c r="CH83" s="5"/>
      <c r="CI83" s="5"/>
      <c r="CJ83" s="33"/>
      <c r="CK83" s="33"/>
      <c r="CL83" s="4"/>
      <c r="CM83" s="4"/>
      <c r="CN83" s="5">
        <v>30</v>
      </c>
      <c r="CO83" s="5">
        <v>21</v>
      </c>
      <c r="CP83" s="5">
        <v>26</v>
      </c>
      <c r="CQ83" s="33"/>
      <c r="CR83" s="33"/>
      <c r="CS83" s="4">
        <f>Area_Weights_Data!L$11*CN83+Area_Weights_Data!N$11*CP83</f>
        <v>30</v>
      </c>
      <c r="CT83" s="4">
        <f>Area_Weights_Data!L$12*CN83+Area_Weights_Data!N$12*CP83</f>
        <v>27.121546961325969</v>
      </c>
      <c r="CU83" s="5">
        <v>12</v>
      </c>
      <c r="CV83" s="5">
        <v>20</v>
      </c>
      <c r="CW83" s="5">
        <v>30</v>
      </c>
      <c r="CX83" s="33"/>
      <c r="CY83" s="33"/>
      <c r="CZ83" s="4">
        <f>Area_Weights_Data!L$14*CU83+Area_Weights_Data!M$14*CV83+Area_Weights_Data!N$14*CW83</f>
        <v>13.90228013029316</v>
      </c>
      <c r="DA83" s="4">
        <f>Area_Weights_Data!L$15*CU83+Area_Weights_Data!M$15*CV83+Area_Weights_Data!N$15*CW83</f>
        <v>24.772344013490716</v>
      </c>
      <c r="DB83" s="5">
        <v>18</v>
      </c>
      <c r="DC83" s="5"/>
      <c r="DD83" s="5">
        <v>15</v>
      </c>
      <c r="DE83" s="33"/>
      <c r="DF83" s="33"/>
      <c r="DG83" s="4">
        <f t="shared" si="21"/>
        <v>18</v>
      </c>
      <c r="DH83" s="4">
        <f t="shared" si="22"/>
        <v>15</v>
      </c>
      <c r="DI83" s="5"/>
      <c r="DJ83" s="5">
        <v>11</v>
      </c>
      <c r="DK83" s="5">
        <v>14</v>
      </c>
      <c r="DL83" s="33"/>
      <c r="DM83" s="33"/>
      <c r="DN83" s="4">
        <f>Area_Weights_Data!M$23*DJ83+Area_Weights_Data!N$23*DK83</f>
        <v>11.882352941176467</v>
      </c>
      <c r="DO83" s="4">
        <f t="shared" si="23"/>
        <v>14</v>
      </c>
      <c r="DP83" s="5">
        <v>6</v>
      </c>
      <c r="DQ83" s="5">
        <v>8</v>
      </c>
      <c r="DR83" s="5">
        <v>10</v>
      </c>
      <c r="DS83" s="33"/>
      <c r="DT83" s="33"/>
      <c r="DU83" s="4">
        <f>Area_Weights_Data!L$26*DP83+Area_Weights_Data!M$26*DQ83+Area_Weights_Data!N$26*DR83</f>
        <v>6.9918699186991855</v>
      </c>
      <c r="DV83" s="4">
        <f>Area_Weights_Data!L$27*DP83+Area_Weights_Data!M$27*DQ83+Area_Weights_Data!N$27*DR83</f>
        <v>9.4339622641509457</v>
      </c>
      <c r="DW83" s="5">
        <v>12</v>
      </c>
      <c r="DX83" s="5">
        <v>16</v>
      </c>
      <c r="DY83" s="5">
        <v>19.5</v>
      </c>
      <c r="DZ83" s="33"/>
      <c r="EA83" s="33"/>
      <c r="EB83" s="4">
        <f>Area_Weights_Data!L$32*DW83+Area_Weights_Data!M$32*DX83+Area_Weights_Data!N$32*DY83</f>
        <v>12.4</v>
      </c>
      <c r="EC83" s="4">
        <f>Area_Weights_Data!L$33*DW83+Area_Weights_Data!M$33*DX83+Area_Weights_Data!N$33*DY83</f>
        <v>17.207142857142856</v>
      </c>
      <c r="ED83" s="5">
        <v>7.5</v>
      </c>
      <c r="EE83" s="5"/>
      <c r="EF83" s="5"/>
      <c r="EG83" s="33"/>
      <c r="EH83" s="33"/>
      <c r="EI83" s="4" t="s">
        <v>137</v>
      </c>
      <c r="EJ83" s="4" t="s">
        <v>137</v>
      </c>
      <c r="EK83">
        <v>14.5</v>
      </c>
      <c r="EL83">
        <v>15</v>
      </c>
      <c r="EM83" s="33"/>
      <c r="EN83" s="34"/>
      <c r="EO83" s="5">
        <v>7</v>
      </c>
      <c r="EP83" s="5">
        <v>10</v>
      </c>
      <c r="EQ83" s="5">
        <v>11</v>
      </c>
      <c r="ER83" s="33"/>
      <c r="ES83" s="34"/>
      <c r="ET83" s="4">
        <f>Area_Weights_Data!L$41*EO83+Area_Weights_Data!M$41*EP83+Area_Weights_Data!N$41*EQ83</f>
        <v>7.8297872340425538</v>
      </c>
      <c r="EU83" s="4">
        <f>Area_Weights_Data!L$42*EO83+Area_Weights_Data!M$42*EP83+Area_Weights_Data!N$42*EQ83</f>
        <v>10.275641025641029</v>
      </c>
    </row>
    <row r="84" spans="1:151" x14ac:dyDescent="0.25">
      <c r="A84" s="1">
        <v>1983</v>
      </c>
      <c r="B84" s="1">
        <v>7</v>
      </c>
      <c r="C84" s="5">
        <v>145</v>
      </c>
      <c r="D84" s="5">
        <v>167</v>
      </c>
      <c r="E84" s="5">
        <v>191</v>
      </c>
      <c r="F84" s="33"/>
      <c r="G84" s="33"/>
      <c r="H84" s="4">
        <f>Area_Weights_Data!C$5*C84+Area_Weights_Data!D$5*D84+Area_Weights_Data!E$5*E84</f>
        <v>155.93301472288601</v>
      </c>
      <c r="I84" s="4">
        <f>Area_Weights_Data!C$6*C84+Area_Weights_Data!D$6*D84+Area_Weights_Data!E$6*E84</f>
        <v>180.17162526189762</v>
      </c>
      <c r="J84" s="5">
        <v>177</v>
      </c>
      <c r="K84" s="5"/>
      <c r="L84" s="5"/>
      <c r="M84" s="33"/>
      <c r="N84" s="33"/>
      <c r="O84" s="4"/>
      <c r="P84" s="4"/>
      <c r="Q84" s="5">
        <v>173</v>
      </c>
      <c r="R84" s="5">
        <v>157</v>
      </c>
      <c r="S84" s="5">
        <v>163</v>
      </c>
      <c r="T84" s="33"/>
      <c r="U84" s="33"/>
      <c r="V84" s="4">
        <f t="shared" si="16"/>
        <v>173</v>
      </c>
      <c r="W84" s="4">
        <f>Area_Weights_Data!C$12*Q84+Area_Weights_Data!E$12*S84</f>
        <v>164.09956350031177</v>
      </c>
      <c r="X84" s="5">
        <v>125</v>
      </c>
      <c r="Y84" s="5">
        <v>160</v>
      </c>
      <c r="Z84" s="5">
        <v>172</v>
      </c>
      <c r="AA84" s="33"/>
      <c r="AB84" s="33"/>
      <c r="AC84" s="4">
        <f>Area_Weights_Data!C$14*X84+Area_Weights_Data!D$14*Y84+Area_Weights_Data!E$14*Z84</f>
        <v>133.30131240698145</v>
      </c>
      <c r="AD84" s="4">
        <f>Area_Weights_Data!C$15*X84+Area_Weights_Data!D$15*Y84+Area_Weights_Data!E$15*Z84</f>
        <v>165.36607937355393</v>
      </c>
      <c r="AE84" s="5">
        <v>181</v>
      </c>
      <c r="AF84" s="5"/>
      <c r="AG84" s="5">
        <v>186</v>
      </c>
      <c r="AH84" s="33"/>
      <c r="AI84" s="33"/>
      <c r="AJ84" s="4">
        <f t="shared" si="17"/>
        <v>181</v>
      </c>
      <c r="AK84" s="4">
        <f t="shared" si="18"/>
        <v>186</v>
      </c>
      <c r="AL84" s="5"/>
      <c r="AM84" s="5">
        <v>145</v>
      </c>
      <c r="AN84" s="5">
        <v>193</v>
      </c>
      <c r="AO84" s="33"/>
      <c r="AP84" s="33"/>
      <c r="AQ84" s="4">
        <f>Area_Weights_Data!D$23*AM84+Area_Weights_Data!E$23*AN84</f>
        <v>170.02401563808991</v>
      </c>
      <c r="AR84" s="4">
        <f t="shared" si="19"/>
        <v>193</v>
      </c>
      <c r="AS84" s="5">
        <v>80</v>
      </c>
      <c r="AT84" s="5">
        <v>148</v>
      </c>
      <c r="AU84" s="5">
        <v>206</v>
      </c>
      <c r="AV84" s="33"/>
      <c r="AW84" s="33"/>
      <c r="AX84" s="4">
        <f>Area_Weights_Data!$C$26*AS84+Area_Weights_Data!$D$26*AT84+Area_Weights_Data!$E$26*AU84</f>
        <v>99.995114503816779</v>
      </c>
      <c r="AY84" s="4">
        <f>Area_Weights_Data!C$27*AS84+Area_Weights_Data!D$27*AT84+Area_Weights_Data!E$27*AU84</f>
        <v>178.83332442686907</v>
      </c>
      <c r="AZ84" s="5">
        <v>129</v>
      </c>
      <c r="BA84" s="5">
        <v>158</v>
      </c>
      <c r="BB84" s="5">
        <v>169</v>
      </c>
      <c r="BC84" s="33"/>
      <c r="BD84" s="33"/>
      <c r="BE84" s="4">
        <f t="shared" si="20"/>
        <v>129</v>
      </c>
      <c r="BF84" s="4">
        <f>Area_Weights_Data!C$33*AZ84+Area_Weights_Data!D$33*BA84+Area_Weights_Data!E$33*BB84</f>
        <v>163.91183999999998</v>
      </c>
      <c r="BG84" s="5">
        <v>114</v>
      </c>
      <c r="BH84" s="5">
        <v>91</v>
      </c>
      <c r="BI84" s="5"/>
      <c r="BJ84" s="33"/>
      <c r="BK84" s="33"/>
      <c r="BL84" s="4">
        <f>Area_Weights_Data!$C$35*BG84+Area_Weights_Data!$D$35*BH84+Area_Weights_Data!$E$35*BI84</f>
        <v>111.65868263473054</v>
      </c>
      <c r="BM84" s="4" t="s">
        <v>137</v>
      </c>
      <c r="BN84">
        <v>183</v>
      </c>
      <c r="BO84">
        <v>183</v>
      </c>
      <c r="BP84" s="33"/>
      <c r="BQ84" s="33"/>
      <c r="BR84" s="5">
        <v>72</v>
      </c>
      <c r="BS84" s="5">
        <v>118</v>
      </c>
      <c r="BT84" s="5">
        <v>113</v>
      </c>
      <c r="BU84" s="33"/>
      <c r="BV84" s="33"/>
      <c r="BW84" s="4">
        <f>BR84*Area_Weights_Data!C$41+BS84*Area_Weights_Data!D$41+BT84*Area_Weights_Data!E$41</f>
        <v>75.986666666666679</v>
      </c>
      <c r="BX84" s="4">
        <f>BR84*Area_Weights_Data!C$42+BS84*Area_Weights_Data!D$42+BT84*Area_Weights_Data!E$42</f>
        <v>114.62466843501325</v>
      </c>
      <c r="BY84"/>
      <c r="BZ84" s="5">
        <v>14</v>
      </c>
      <c r="CA84" s="5">
        <v>16</v>
      </c>
      <c r="CB84" s="5">
        <v>18.25</v>
      </c>
      <c r="CC84" s="33"/>
      <c r="CD84" s="33"/>
      <c r="CE84" s="4">
        <f>Area_Weights_Data!L$5*BZ84+Area_Weights_Data!M$5*CA84+Area_Weights_Data!N$5*CB84</f>
        <v>14.969749351771824</v>
      </c>
      <c r="CF84" s="4">
        <f>Area_Weights_Data!L$6*BZ84+Area_Weights_Data!M$6*CA84+Area_Weights_Data!N$6*CB84</f>
        <v>17.177753544165761</v>
      </c>
      <c r="CG84" s="5">
        <v>17.5</v>
      </c>
      <c r="CH84" s="5"/>
      <c r="CI84" s="5"/>
      <c r="CJ84" s="33"/>
      <c r="CK84" s="33"/>
      <c r="CL84" s="4"/>
      <c r="CM84" s="4"/>
      <c r="CN84" s="5">
        <v>30</v>
      </c>
      <c r="CO84" s="5">
        <v>21</v>
      </c>
      <c r="CP84" s="5">
        <v>26</v>
      </c>
      <c r="CQ84" s="33"/>
      <c r="CR84" s="33"/>
      <c r="CS84" s="4">
        <f>Area_Weights_Data!L$11*CN84+Area_Weights_Data!N$11*CP84</f>
        <v>30</v>
      </c>
      <c r="CT84" s="4">
        <f>Area_Weights_Data!L$12*CN84+Area_Weights_Data!N$12*CP84</f>
        <v>27.121546961325969</v>
      </c>
      <c r="CU84" s="5">
        <v>12.25</v>
      </c>
      <c r="CV84" s="5">
        <v>19.059999999999999</v>
      </c>
      <c r="CW84" s="5">
        <v>28</v>
      </c>
      <c r="CX84" s="33"/>
      <c r="CY84" s="33"/>
      <c r="CZ84" s="4">
        <f>Area_Weights_Data!L$14*CU84+Area_Weights_Data!M$14*CV84+Area_Weights_Data!N$14*CW84</f>
        <v>13.869315960912052</v>
      </c>
      <c r="DA84" s="4">
        <f>Area_Weights_Data!L$15*CU84+Area_Weights_Data!M$15*CV84+Area_Weights_Data!N$15*CW84</f>
        <v>23.326475548060699</v>
      </c>
      <c r="DB84" s="5">
        <v>18</v>
      </c>
      <c r="DC84" s="5"/>
      <c r="DD84" s="5">
        <v>15</v>
      </c>
      <c r="DE84" s="33"/>
      <c r="DF84" s="33"/>
      <c r="DG84" s="4">
        <f t="shared" si="21"/>
        <v>18</v>
      </c>
      <c r="DH84" s="4">
        <f t="shared" si="22"/>
        <v>15</v>
      </c>
      <c r="DI84" s="5"/>
      <c r="DJ84" s="5">
        <v>12.5</v>
      </c>
      <c r="DK84" s="5">
        <v>15.5</v>
      </c>
      <c r="DL84" s="33"/>
      <c r="DM84" s="33"/>
      <c r="DN84" s="4">
        <f>Area_Weights_Data!M$23*DJ84+Area_Weights_Data!N$23*DK84</f>
        <v>13.382352941176467</v>
      </c>
      <c r="DO84" s="4">
        <f t="shared" si="23"/>
        <v>15.5</v>
      </c>
      <c r="DP84" s="5">
        <v>6</v>
      </c>
      <c r="DQ84" s="5">
        <v>9</v>
      </c>
      <c r="DR84" s="5">
        <v>10</v>
      </c>
      <c r="DS84" s="33"/>
      <c r="DT84" s="33"/>
      <c r="DU84" s="4">
        <f>Area_Weights_Data!L$26*DP84+Area_Weights_Data!M$26*DQ84+Area_Weights_Data!N$26*DR84</f>
        <v>7.4878048780487791</v>
      </c>
      <c r="DV84" s="4">
        <f>Area_Weights_Data!L$27*DP84+Area_Weights_Data!M$27*DQ84+Area_Weights_Data!N$27*DR84</f>
        <v>9.7169811320754746</v>
      </c>
      <c r="DW84" s="5">
        <v>12</v>
      </c>
      <c r="DX84" s="5">
        <v>16</v>
      </c>
      <c r="DY84" s="5">
        <v>19.5</v>
      </c>
      <c r="DZ84" s="33"/>
      <c r="EA84" s="33"/>
      <c r="EB84" s="4">
        <f>Area_Weights_Data!L$32*DW84+Area_Weights_Data!M$32*DX84+Area_Weights_Data!N$32*DY84</f>
        <v>12.4</v>
      </c>
      <c r="EC84" s="4">
        <f>Area_Weights_Data!L$33*DW84+Area_Weights_Data!M$33*DX84+Area_Weights_Data!N$33*DY84</f>
        <v>17.207142857142856</v>
      </c>
      <c r="ED84" s="5">
        <v>7.5</v>
      </c>
      <c r="EE84" s="5">
        <v>7</v>
      </c>
      <c r="EF84" s="5"/>
      <c r="EG84" s="33"/>
      <c r="EH84" s="33"/>
      <c r="EI84" s="4">
        <f>Area_Weights_Data!$L$35*ED84+Area_Weights_Data!$M$35*EE84+Area_Weights_Data!$N$35*EF84</f>
        <v>7.4642857142857144</v>
      </c>
      <c r="EJ84" s="4" t="s">
        <v>137</v>
      </c>
      <c r="EK84">
        <v>14.5</v>
      </c>
      <c r="EL84">
        <v>16</v>
      </c>
      <c r="EM84" s="33"/>
      <c r="EN84" s="34"/>
      <c r="EO84" s="5">
        <v>6.5</v>
      </c>
      <c r="EP84" s="5">
        <v>10</v>
      </c>
      <c r="EQ84" s="5">
        <v>11</v>
      </c>
      <c r="ER84" s="33"/>
      <c r="ES84" s="34"/>
      <c r="ET84" s="4">
        <f>Area_Weights_Data!L$41*EO84+Area_Weights_Data!M$41*EP84+Area_Weights_Data!N$41*EQ84</f>
        <v>7.4680851063829801</v>
      </c>
      <c r="EU84" s="4">
        <f>Area_Weights_Data!L$42*EO84+Area_Weights_Data!M$42*EP84+Area_Weights_Data!N$42*EQ84</f>
        <v>10.275641025641029</v>
      </c>
    </row>
    <row r="85" spans="1:151" x14ac:dyDescent="0.25">
      <c r="A85" s="1">
        <v>1983</v>
      </c>
      <c r="B85" s="1">
        <v>8</v>
      </c>
      <c r="C85" s="5">
        <v>151</v>
      </c>
      <c r="D85" s="5">
        <v>187</v>
      </c>
      <c r="E85" s="5">
        <v>189</v>
      </c>
      <c r="F85" s="33"/>
      <c r="G85" s="33"/>
      <c r="H85" s="4">
        <f>Area_Weights_Data!C$5*C85+Area_Weights_Data!D$5*D85+Area_Weights_Data!E$5*E85</f>
        <v>168.89038772835892</v>
      </c>
      <c r="I85" s="4">
        <f>Area_Weights_Data!C$6*C85+Area_Weights_Data!D$6*D85+Area_Weights_Data!E$6*E85</f>
        <v>188.09763543849147</v>
      </c>
      <c r="J85" s="5">
        <v>177</v>
      </c>
      <c r="K85" s="5"/>
      <c r="L85" s="5"/>
      <c r="M85" s="33"/>
      <c r="N85" s="33"/>
      <c r="O85" s="4"/>
      <c r="P85" s="4"/>
      <c r="Q85" s="5">
        <v>180</v>
      </c>
      <c r="R85" s="5">
        <v>153</v>
      </c>
      <c r="S85" s="5">
        <v>172</v>
      </c>
      <c r="T85" s="33"/>
      <c r="U85" s="33"/>
      <c r="V85" s="4">
        <f t="shared" si="16"/>
        <v>180</v>
      </c>
      <c r="W85" s="4">
        <f>Area_Weights_Data!C$12*Q85+Area_Weights_Data!E$12*S85</f>
        <v>172.87965080024944</v>
      </c>
      <c r="X85" s="5">
        <v>108</v>
      </c>
      <c r="Y85" s="5">
        <v>158</v>
      </c>
      <c r="Z85" s="5">
        <v>175</v>
      </c>
      <c r="AA85" s="33"/>
      <c r="AB85" s="33"/>
      <c r="AC85" s="4">
        <f>Area_Weights_Data!C$14*X85+Area_Weights_Data!D$14*Y85+Area_Weights_Data!E$14*Z85</f>
        <v>119.85901772425922</v>
      </c>
      <c r="AD85" s="4">
        <f>Area_Weights_Data!C$15*X85+Area_Weights_Data!D$15*Y85+Area_Weights_Data!E$15*Z85</f>
        <v>165.60194577920146</v>
      </c>
      <c r="AE85" s="5">
        <v>172</v>
      </c>
      <c r="AF85" s="5"/>
      <c r="AG85" s="5">
        <v>180</v>
      </c>
      <c r="AH85" s="33"/>
      <c r="AI85" s="33"/>
      <c r="AJ85" s="4">
        <f t="shared" si="17"/>
        <v>172</v>
      </c>
      <c r="AK85" s="4">
        <f t="shared" si="18"/>
        <v>180</v>
      </c>
      <c r="AL85" s="5"/>
      <c r="AM85" s="5">
        <v>141</v>
      </c>
      <c r="AN85" s="5">
        <v>170</v>
      </c>
      <c r="AO85" s="33"/>
      <c r="AP85" s="33"/>
      <c r="AQ85" s="4">
        <f>Area_Weights_Data!D$23*AM85+Area_Weights_Data!E$23*AN85</f>
        <v>156.04412175370004</v>
      </c>
      <c r="AR85" s="4">
        <f t="shared" si="19"/>
        <v>170</v>
      </c>
      <c r="AS85" s="5">
        <v>77</v>
      </c>
      <c r="AT85" s="5">
        <v>146</v>
      </c>
      <c r="AU85" s="5">
        <v>196</v>
      </c>
      <c r="AV85" s="33"/>
      <c r="AW85" s="33"/>
      <c r="AX85" s="4">
        <f>Area_Weights_Data!$C$26*AS85+Area_Weights_Data!$D$26*AT85+Area_Weights_Data!$E$26*AU85</f>
        <v>97.289160305343501</v>
      </c>
      <c r="AY85" s="4">
        <f>Area_Weights_Data!C$27*AS85+Area_Weights_Data!D$27*AT85+Area_Weights_Data!E$27*AU85</f>
        <v>172.58045209212852</v>
      </c>
      <c r="AZ85" s="5">
        <v>126</v>
      </c>
      <c r="BA85" s="5">
        <v>154</v>
      </c>
      <c r="BB85" s="5">
        <v>172</v>
      </c>
      <c r="BC85" s="33"/>
      <c r="BD85" s="33"/>
      <c r="BE85" s="4">
        <f t="shared" si="20"/>
        <v>126</v>
      </c>
      <c r="BF85" s="4">
        <f>Area_Weights_Data!C$33*AZ85+Area_Weights_Data!D$33*BA85+Area_Weights_Data!E$33*BB85</f>
        <v>163.67391999999998</v>
      </c>
      <c r="BG85" s="5">
        <v>75</v>
      </c>
      <c r="BH85" s="5">
        <v>82</v>
      </c>
      <c r="BI85" s="5"/>
      <c r="BJ85" s="33"/>
      <c r="BK85" s="33"/>
      <c r="BL85" s="4">
        <f>Area_Weights_Data!$C$35*BG85+Area_Weights_Data!$D$35*BH85+Area_Weights_Data!$E$35*BI85</f>
        <v>75.712574850299404</v>
      </c>
      <c r="BM85" s="4" t="s">
        <v>137</v>
      </c>
      <c r="BN85">
        <v>179</v>
      </c>
      <c r="BO85">
        <v>195</v>
      </c>
      <c r="BP85" s="33"/>
      <c r="BQ85" s="33"/>
      <c r="BR85" s="5">
        <v>62</v>
      </c>
      <c r="BS85" s="5">
        <v>116</v>
      </c>
      <c r="BT85" s="5">
        <v>108</v>
      </c>
      <c r="BU85" s="33"/>
      <c r="BV85" s="33"/>
      <c r="BW85" s="4">
        <f>BR85*Area_Weights_Data!C$41+BS85*Area_Weights_Data!D$41+BT85*Area_Weights_Data!E$41</f>
        <v>66.680000000000007</v>
      </c>
      <c r="BX85" s="4">
        <f>BR85*Area_Weights_Data!C$42+BS85*Area_Weights_Data!D$42+BT85*Area_Weights_Data!E$42</f>
        <v>110.59946949602121</v>
      </c>
      <c r="BY85"/>
      <c r="BZ85" s="5">
        <v>14</v>
      </c>
      <c r="CA85" s="5">
        <v>18.5</v>
      </c>
      <c r="CB85" s="5">
        <v>18.75</v>
      </c>
      <c r="CC85" s="33"/>
      <c r="CD85" s="33"/>
      <c r="CE85" s="4">
        <f>Area_Weights_Data!L$5*BZ85+Area_Weights_Data!M$5*CA85+Area_Weights_Data!N$5*CB85</f>
        <v>16.181936041486605</v>
      </c>
      <c r="CF85" s="4">
        <f>Area_Weights_Data!L$6*BZ85+Area_Weights_Data!M$6*CA85+Area_Weights_Data!N$6*CB85</f>
        <v>18.630861504907308</v>
      </c>
      <c r="CG85" s="5">
        <v>17.5</v>
      </c>
      <c r="CH85" s="5"/>
      <c r="CI85" s="5"/>
      <c r="CJ85" s="33"/>
      <c r="CK85" s="33"/>
      <c r="CL85" s="4"/>
      <c r="CM85" s="4"/>
      <c r="CN85" s="5">
        <v>29.5</v>
      </c>
      <c r="CO85" s="5">
        <v>21</v>
      </c>
      <c r="CP85" s="5">
        <v>24</v>
      </c>
      <c r="CQ85" s="33"/>
      <c r="CR85" s="33"/>
      <c r="CS85" s="4">
        <f>Area_Weights_Data!L$11*CN85+Area_Weights_Data!N$11*CP85</f>
        <v>29.5</v>
      </c>
      <c r="CT85" s="4">
        <f>Area_Weights_Data!L$12*CN85+Area_Weights_Data!N$12*CP85</f>
        <v>25.542127071823209</v>
      </c>
      <c r="CU85" s="5">
        <v>12.25</v>
      </c>
      <c r="CV85" s="5">
        <v>19</v>
      </c>
      <c r="CW85" s="5">
        <v>28</v>
      </c>
      <c r="CX85" s="33"/>
      <c r="CY85" s="33"/>
      <c r="CZ85" s="4">
        <f>Area_Weights_Data!L$14*CU85+Area_Weights_Data!M$14*CV85+Area_Weights_Data!N$14*CW85</f>
        <v>13.855048859934854</v>
      </c>
      <c r="DA85" s="4">
        <f>Area_Weights_Data!L$15*CU85+Area_Weights_Data!M$15*CV85+Area_Weights_Data!N$15*CW85</f>
        <v>23.295109612141644</v>
      </c>
      <c r="DB85" s="5">
        <v>19.25</v>
      </c>
      <c r="DC85" s="5"/>
      <c r="DD85" s="5">
        <v>16</v>
      </c>
      <c r="DE85" s="33"/>
      <c r="DF85" s="33"/>
      <c r="DG85" s="4">
        <f t="shared" si="21"/>
        <v>19.25</v>
      </c>
      <c r="DH85" s="4">
        <f t="shared" si="22"/>
        <v>16</v>
      </c>
      <c r="DI85" s="5"/>
      <c r="DJ85" s="5">
        <v>12.5</v>
      </c>
      <c r="DK85" s="5">
        <v>15.5</v>
      </c>
      <c r="DL85" s="33"/>
      <c r="DM85" s="33"/>
      <c r="DN85" s="4">
        <f>Area_Weights_Data!M$23*DJ85+Area_Weights_Data!N$23*DK85</f>
        <v>13.382352941176467</v>
      </c>
      <c r="DO85" s="4">
        <f t="shared" si="23"/>
        <v>15.5</v>
      </c>
      <c r="DP85" s="5">
        <v>6</v>
      </c>
      <c r="DQ85" s="5">
        <v>9</v>
      </c>
      <c r="DR85" s="5">
        <v>11</v>
      </c>
      <c r="DS85" s="33"/>
      <c r="DT85" s="33"/>
      <c r="DU85" s="4">
        <f>Area_Weights_Data!L$26*DP85+Area_Weights_Data!M$26*DQ85+Area_Weights_Data!N$26*DR85</f>
        <v>7.4878048780487791</v>
      </c>
      <c r="DV85" s="4">
        <f>Area_Weights_Data!L$27*DP85+Area_Weights_Data!M$27*DQ85+Area_Weights_Data!N$27*DR85</f>
        <v>10.433962264150946</v>
      </c>
      <c r="DW85" s="5">
        <v>12</v>
      </c>
      <c r="DX85" s="5">
        <v>16</v>
      </c>
      <c r="DY85" s="5">
        <v>20</v>
      </c>
      <c r="DZ85" s="33"/>
      <c r="EA85" s="33"/>
      <c r="EB85" s="4">
        <f>Area_Weights_Data!L$32*DW85+Area_Weights_Data!M$32*DX85+Area_Weights_Data!N$32*DY85</f>
        <v>12.4</v>
      </c>
      <c r="EC85" s="4">
        <f>Area_Weights_Data!L$33*DW85+Area_Weights_Data!M$33*DX85+Area_Weights_Data!N$33*DY85</f>
        <v>17.37959183673469</v>
      </c>
      <c r="ED85" s="5">
        <v>7.5</v>
      </c>
      <c r="EE85" s="5">
        <v>7</v>
      </c>
      <c r="EF85" s="5">
        <v>7</v>
      </c>
      <c r="EG85" s="33"/>
      <c r="EH85" s="33"/>
      <c r="EI85" s="4">
        <f>Area_Weights_Data!$L$35*ED85+Area_Weights_Data!$M$35*EE85+Area_Weights_Data!$N$35*EF85</f>
        <v>7.4642857142857144</v>
      </c>
      <c r="EJ85" s="4">
        <f>Area_Weights_Data!$L$36*ED85+Area_Weights_Data!$M$36*EE85+Area_Weights_Data!$N$36*EF85</f>
        <v>6.9999999999999991</v>
      </c>
      <c r="EK85">
        <v>15.75</v>
      </c>
      <c r="EL85">
        <v>16</v>
      </c>
      <c r="EM85" s="33"/>
      <c r="EN85" s="34"/>
      <c r="EO85" s="5">
        <v>6.5</v>
      </c>
      <c r="EP85" s="5">
        <v>10.5</v>
      </c>
      <c r="EQ85" s="5">
        <v>11</v>
      </c>
      <c r="ER85" s="33"/>
      <c r="ES85" s="34"/>
      <c r="ET85" s="4">
        <f>Area_Weights_Data!L$41*EO85+Area_Weights_Data!M$41*EP85+Area_Weights_Data!N$41*EQ85</f>
        <v>7.6063829787234054</v>
      </c>
      <c r="EU85" s="4">
        <f>Area_Weights_Data!L$42*EO85+Area_Weights_Data!M$42*EP85+Area_Weights_Data!N$42*EQ85</f>
        <v>10.637820512820515</v>
      </c>
    </row>
    <row r="86" spans="1:151" x14ac:dyDescent="0.25">
      <c r="A86" s="1">
        <v>1983</v>
      </c>
      <c r="B86" s="1">
        <v>9</v>
      </c>
      <c r="C86" s="5">
        <v>142</v>
      </c>
      <c r="D86" s="5">
        <v>170</v>
      </c>
      <c r="E86" s="5">
        <v>186</v>
      </c>
      <c r="F86" s="33"/>
      <c r="G86" s="33"/>
      <c r="H86" s="4">
        <f>Area_Weights_Data!C$5*C86+Area_Weights_Data!D$5*D86+Area_Weights_Data!E$5*E86</f>
        <v>155.91474601094586</v>
      </c>
      <c r="I86" s="4">
        <f>Area_Weights_Data!C$6*C86+Area_Weights_Data!D$6*D86+Area_Weights_Data!E$6*E86</f>
        <v>178.78108350793173</v>
      </c>
      <c r="J86" s="5">
        <v>173</v>
      </c>
      <c r="K86" s="5"/>
      <c r="L86" s="5"/>
      <c r="M86" s="33"/>
      <c r="N86" s="33"/>
      <c r="O86" s="4"/>
      <c r="P86" s="4"/>
      <c r="Q86" s="5">
        <v>180</v>
      </c>
      <c r="R86" s="5">
        <v>162</v>
      </c>
      <c r="S86" s="5">
        <v>184</v>
      </c>
      <c r="T86" s="33"/>
      <c r="U86" s="33"/>
      <c r="V86" s="4">
        <f t="shared" si="16"/>
        <v>180</v>
      </c>
      <c r="W86" s="4">
        <f>Area_Weights_Data!C$12*Q86+Area_Weights_Data!E$12*S86</f>
        <v>183.56017459987527</v>
      </c>
      <c r="X86" s="5">
        <v>112</v>
      </c>
      <c r="Y86" s="5">
        <v>162</v>
      </c>
      <c r="Z86" s="5">
        <v>210</v>
      </c>
      <c r="AA86" s="33"/>
      <c r="AB86" s="33"/>
      <c r="AC86" s="4">
        <f>Area_Weights_Data!C$14*X86+Area_Weights_Data!D$14*Y86+Area_Weights_Data!E$14*Z86</f>
        <v>123.85901772425922</v>
      </c>
      <c r="AD86" s="4">
        <f>Area_Weights_Data!C$15*X86+Area_Weights_Data!D$15*Y86+Area_Weights_Data!E$15*Z86</f>
        <v>183.46431749421598</v>
      </c>
      <c r="AE86" s="5">
        <v>182</v>
      </c>
      <c r="AF86" s="5"/>
      <c r="AG86" s="5">
        <v>172</v>
      </c>
      <c r="AH86" s="33"/>
      <c r="AI86" s="33"/>
      <c r="AJ86" s="4">
        <f t="shared" si="17"/>
        <v>182</v>
      </c>
      <c r="AK86" s="4">
        <f t="shared" si="18"/>
        <v>172</v>
      </c>
      <c r="AL86" s="5"/>
      <c r="AM86" s="5">
        <v>153</v>
      </c>
      <c r="AN86" s="5">
        <v>187</v>
      </c>
      <c r="AO86" s="33"/>
      <c r="AP86" s="33"/>
      <c r="AQ86" s="4">
        <f>Area_Weights_Data!D$23*AM86+Area_Weights_Data!E$23*AN86</f>
        <v>170.65512426696452</v>
      </c>
      <c r="AR86" s="4">
        <f t="shared" si="19"/>
        <v>187</v>
      </c>
      <c r="AS86" s="5">
        <v>75</v>
      </c>
      <c r="AT86" s="5">
        <v>138</v>
      </c>
      <c r="AU86" s="5">
        <v>182</v>
      </c>
      <c r="AV86" s="33"/>
      <c r="AW86" s="33"/>
      <c r="AX86" s="4">
        <f>Area_Weights_Data!$C$26*AS86+Area_Weights_Data!$D$26*AT86+Area_Weights_Data!$E$26*AU86</f>
        <v>93.524885496183188</v>
      </c>
      <c r="AY86" s="4">
        <f>Area_Weights_Data!C$27*AS86+Area_Weights_Data!D$27*AT86+Area_Weights_Data!E$27*AU86</f>
        <v>161.39079784107309</v>
      </c>
      <c r="AZ86" s="5">
        <v>128</v>
      </c>
      <c r="BA86" s="5">
        <v>162</v>
      </c>
      <c r="BB86" s="5">
        <v>172</v>
      </c>
      <c r="BC86" s="33"/>
      <c r="BD86" s="33"/>
      <c r="BE86" s="4">
        <f t="shared" si="20"/>
        <v>128</v>
      </c>
      <c r="BF86" s="4">
        <f>Area_Weights_Data!C$33*AZ86+Area_Weights_Data!D$33*BA86+Area_Weights_Data!E$33*BB86</f>
        <v>167.37439999999998</v>
      </c>
      <c r="BG86" s="5">
        <v>82</v>
      </c>
      <c r="BH86" s="5">
        <v>66</v>
      </c>
      <c r="BI86" s="5"/>
      <c r="BJ86" s="33"/>
      <c r="BK86" s="33"/>
      <c r="BL86" s="4">
        <f>Area_Weights_Data!$C$35*BG86+Area_Weights_Data!$D$35*BH86+Area_Weights_Data!$E$35*BI86</f>
        <v>80.371257485029929</v>
      </c>
      <c r="BM86" s="4" t="s">
        <v>137</v>
      </c>
      <c r="BN86">
        <v>180</v>
      </c>
      <c r="BO86">
        <v>176</v>
      </c>
      <c r="BP86" s="33"/>
      <c r="BQ86" s="33"/>
      <c r="BR86" s="5">
        <v>60</v>
      </c>
      <c r="BS86" s="5">
        <v>111</v>
      </c>
      <c r="BT86" s="5">
        <v>112</v>
      </c>
      <c r="BU86" s="33"/>
      <c r="BV86" s="33"/>
      <c r="BW86" s="4">
        <f>BR86*Area_Weights_Data!C$41+BS86*Area_Weights_Data!D$41+BT86*Area_Weights_Data!E$41</f>
        <v>64.42</v>
      </c>
      <c r="BX86" s="4">
        <f>BR86*Area_Weights_Data!C$42+BS86*Area_Weights_Data!D$42+BT86*Area_Weights_Data!E$42</f>
        <v>111.67506631299733</v>
      </c>
      <c r="BY86"/>
      <c r="BZ86" s="5">
        <v>11.5</v>
      </c>
      <c r="CA86" s="5">
        <v>18.5</v>
      </c>
      <c r="CB86" s="5">
        <v>18.75</v>
      </c>
      <c r="CC86" s="33"/>
      <c r="CD86" s="33"/>
      <c r="CE86" s="4">
        <f>Area_Weights_Data!L$5*BZ86+Area_Weights_Data!M$5*CA86+Area_Weights_Data!N$5*CB86</f>
        <v>14.894122731201383</v>
      </c>
      <c r="CF86" s="4">
        <f>Area_Weights_Data!L$6*BZ86+Area_Weights_Data!M$6*CA86+Area_Weights_Data!N$6*CB86</f>
        <v>18.630861504907308</v>
      </c>
      <c r="CG86" s="5">
        <v>17.5</v>
      </c>
      <c r="CH86" s="5"/>
      <c r="CI86" s="5"/>
      <c r="CJ86" s="33"/>
      <c r="CK86" s="33"/>
      <c r="CL86" s="4"/>
      <c r="CM86" s="4"/>
      <c r="CN86" s="5">
        <v>29.5</v>
      </c>
      <c r="CO86" s="5">
        <v>21</v>
      </c>
      <c r="CP86" s="5">
        <v>24</v>
      </c>
      <c r="CQ86" s="33"/>
      <c r="CR86" s="33"/>
      <c r="CS86" s="4">
        <f>Area_Weights_Data!L$11*CN86+Area_Weights_Data!N$11*CP86</f>
        <v>29.5</v>
      </c>
      <c r="CT86" s="4">
        <f>Area_Weights_Data!L$12*CN86+Area_Weights_Data!N$12*CP86</f>
        <v>25.542127071823209</v>
      </c>
      <c r="CU86" s="5">
        <v>12</v>
      </c>
      <c r="CV86" s="5">
        <v>17</v>
      </c>
      <c r="CW86" s="5">
        <v>29</v>
      </c>
      <c r="CX86" s="33"/>
      <c r="CY86" s="33"/>
      <c r="CZ86" s="4">
        <f>Area_Weights_Data!L$14*CU86+Area_Weights_Data!M$14*CV86+Area_Weights_Data!N$14*CW86</f>
        <v>13.188925081433226</v>
      </c>
      <c r="DA86" s="4">
        <f>Area_Weights_Data!L$15*CU86+Area_Weights_Data!M$15*CV86+Area_Weights_Data!N$15*CW86</f>
        <v>22.726812816188861</v>
      </c>
      <c r="DB86" s="5">
        <v>19.25</v>
      </c>
      <c r="DC86" s="5"/>
      <c r="DD86" s="5">
        <v>16</v>
      </c>
      <c r="DE86" s="33"/>
      <c r="DF86" s="33"/>
      <c r="DG86" s="4">
        <f t="shared" si="21"/>
        <v>19.25</v>
      </c>
      <c r="DH86" s="4">
        <f t="shared" si="22"/>
        <v>16</v>
      </c>
      <c r="DI86" s="5"/>
      <c r="DJ86" s="5">
        <v>12.5</v>
      </c>
      <c r="DK86" s="5">
        <v>13</v>
      </c>
      <c r="DL86" s="33"/>
      <c r="DM86" s="33"/>
      <c r="DN86" s="4">
        <f>Area_Weights_Data!M$23*DJ86+Area_Weights_Data!N$23*DK86</f>
        <v>12.647058823529409</v>
      </c>
      <c r="DO86" s="4">
        <f t="shared" si="23"/>
        <v>13</v>
      </c>
      <c r="DP86" s="5">
        <v>6</v>
      </c>
      <c r="DQ86" s="5">
        <v>9.5</v>
      </c>
      <c r="DR86" s="5">
        <v>11</v>
      </c>
      <c r="DS86" s="33"/>
      <c r="DT86" s="33"/>
      <c r="DU86" s="4">
        <f>Area_Weights_Data!L$26*DP86+Area_Weights_Data!M$26*DQ86+Area_Weights_Data!N$26*DR86</f>
        <v>7.735772357723576</v>
      </c>
      <c r="DV86" s="4">
        <f>Area_Weights_Data!L$27*DP86+Area_Weights_Data!M$27*DQ86+Area_Weights_Data!N$27*DR86</f>
        <v>10.57547169811321</v>
      </c>
      <c r="DW86" s="5">
        <v>11</v>
      </c>
      <c r="DX86" s="5">
        <v>16</v>
      </c>
      <c r="DY86" s="5">
        <v>18</v>
      </c>
      <c r="DZ86" s="33"/>
      <c r="EA86" s="33"/>
      <c r="EB86" s="4">
        <f>Area_Weights_Data!L$32*DW86+Area_Weights_Data!M$32*DX86+Area_Weights_Data!N$32*DY86</f>
        <v>11.5</v>
      </c>
      <c r="EC86" s="4">
        <f>Area_Weights_Data!L$33*DW86+Area_Weights_Data!M$33*DX86+Area_Weights_Data!N$33*DY86</f>
        <v>16.689795918367345</v>
      </c>
      <c r="ED86" s="5">
        <v>7.5</v>
      </c>
      <c r="EE86" s="5">
        <v>7</v>
      </c>
      <c r="EF86" s="5">
        <v>7</v>
      </c>
      <c r="EG86" s="33"/>
      <c r="EH86" s="33"/>
      <c r="EI86" s="4">
        <f>Area_Weights_Data!$L$35*ED86+Area_Weights_Data!$M$35*EE86+Area_Weights_Data!$N$35*EF86</f>
        <v>7.4642857142857144</v>
      </c>
      <c r="EJ86" s="4">
        <f>Area_Weights_Data!$L$36*ED86+Area_Weights_Data!$M$36*EE86+Area_Weights_Data!$N$36*EF86</f>
        <v>6.9999999999999991</v>
      </c>
      <c r="EK86">
        <v>15.75</v>
      </c>
      <c r="EL86">
        <v>16</v>
      </c>
      <c r="EM86" s="33"/>
      <c r="EN86" s="34"/>
      <c r="EO86" s="5">
        <v>6.5</v>
      </c>
      <c r="EP86" s="5">
        <v>10.5</v>
      </c>
      <c r="EQ86" s="5">
        <v>11</v>
      </c>
      <c r="ER86" s="33"/>
      <c r="ES86" s="34"/>
      <c r="ET86" s="4">
        <f>Area_Weights_Data!L$41*EO86+Area_Weights_Data!M$41*EP86+Area_Weights_Data!N$41*EQ86</f>
        <v>7.6063829787234054</v>
      </c>
      <c r="EU86" s="4">
        <f>Area_Weights_Data!L$42*EO86+Area_Weights_Data!M$42*EP86+Area_Weights_Data!N$42*EQ86</f>
        <v>10.637820512820515</v>
      </c>
    </row>
    <row r="87" spans="1:151" x14ac:dyDescent="0.25">
      <c r="A87" s="1">
        <v>1983</v>
      </c>
      <c r="B87" s="1">
        <v>10</v>
      </c>
      <c r="C87" s="5">
        <v>150</v>
      </c>
      <c r="D87" s="5">
        <v>209</v>
      </c>
      <c r="E87" s="5">
        <v>214</v>
      </c>
      <c r="F87" s="33"/>
      <c r="G87" s="33"/>
      <c r="H87" s="4">
        <f>Area_Weights_Data!C$5*C87+Area_Weights_Data!D$5*D87+Area_Weights_Data!E$5*E87</f>
        <v>179.32035766592156</v>
      </c>
      <c r="I87" s="4">
        <f>Area_Weights_Data!C$6*C87+Area_Weights_Data!D$6*D87+Area_Weights_Data!E$6*E87</f>
        <v>211.74408859622866</v>
      </c>
      <c r="J87" s="5">
        <v>176</v>
      </c>
      <c r="K87" s="5"/>
      <c r="L87" s="5"/>
      <c r="M87" s="33"/>
      <c r="N87" s="33"/>
      <c r="O87" s="4"/>
      <c r="P87" s="4"/>
      <c r="Q87" s="5">
        <v>170</v>
      </c>
      <c r="R87" s="5">
        <v>155</v>
      </c>
      <c r="S87" s="5">
        <v>185</v>
      </c>
      <c r="T87" s="33"/>
      <c r="U87" s="33"/>
      <c r="V87" s="4">
        <f t="shared" si="16"/>
        <v>170</v>
      </c>
      <c r="W87" s="4">
        <f>Area_Weights_Data!C$12*Q87+Area_Weights_Data!E$12*S87</f>
        <v>183.35065474953234</v>
      </c>
      <c r="X87" s="5">
        <v>94</v>
      </c>
      <c r="Y87" s="5">
        <v>170</v>
      </c>
      <c r="Z87" s="5">
        <v>204</v>
      </c>
      <c r="AA87" s="33"/>
      <c r="AB87" s="33"/>
      <c r="AC87" s="4">
        <f>Area_Weights_Data!C$14*X87+Area_Weights_Data!D$14*Y87+Area_Weights_Data!E$14*Z87</f>
        <v>112.02570694087402</v>
      </c>
      <c r="AD87" s="4">
        <f>Area_Weights_Data!C$15*X87+Area_Weights_Data!D$15*Y87+Area_Weights_Data!E$15*Z87</f>
        <v>185.20389155840297</v>
      </c>
      <c r="AE87" s="5">
        <v>171</v>
      </c>
      <c r="AF87" s="5"/>
      <c r="AG87" s="5">
        <v>166</v>
      </c>
      <c r="AH87" s="33"/>
      <c r="AI87" s="33"/>
      <c r="AJ87" s="4">
        <f t="shared" si="17"/>
        <v>171</v>
      </c>
      <c r="AK87" s="4">
        <f t="shared" si="18"/>
        <v>166</v>
      </c>
      <c r="AL87" s="5"/>
      <c r="AM87" s="5">
        <v>141</v>
      </c>
      <c r="AN87" s="5">
        <v>166</v>
      </c>
      <c r="AO87" s="33"/>
      <c r="AP87" s="33"/>
      <c r="AQ87" s="4">
        <f>Area_Weights_Data!D$23*AM87+Area_Weights_Data!E$23*AN87</f>
        <v>153.94191566601506</v>
      </c>
      <c r="AR87" s="4">
        <f t="shared" si="19"/>
        <v>166</v>
      </c>
      <c r="AS87" s="5">
        <v>77</v>
      </c>
      <c r="AT87" s="5">
        <v>141</v>
      </c>
      <c r="AU87" s="5">
        <v>176</v>
      </c>
      <c r="AV87" s="33"/>
      <c r="AW87" s="33"/>
      <c r="AX87" s="4">
        <f>Area_Weights_Data!$C$26*AS87+Area_Weights_Data!$D$26*AT87+Area_Weights_Data!$E$26*AU87</f>
        <v>95.818931297709895</v>
      </c>
      <c r="AY87" s="4">
        <f>Area_Weights_Data!C$27*AS87+Area_Weights_Data!D$27*AT87+Area_Weights_Data!E$27*AU87</f>
        <v>159.60631646448996</v>
      </c>
      <c r="AZ87" s="5">
        <v>131</v>
      </c>
      <c r="BA87" s="5">
        <v>169</v>
      </c>
      <c r="BB87" s="5">
        <v>170</v>
      </c>
      <c r="BC87" s="33"/>
      <c r="BD87" s="33"/>
      <c r="BE87" s="4">
        <f t="shared" si="20"/>
        <v>131</v>
      </c>
      <c r="BF87" s="4">
        <f>Area_Weights_Data!C$33*AZ87+Area_Weights_Data!D$33*BA87+Area_Weights_Data!E$33*BB87</f>
        <v>169.53744</v>
      </c>
      <c r="BG87" s="5">
        <v>86</v>
      </c>
      <c r="BH87" s="5">
        <v>76</v>
      </c>
      <c r="BI87" s="5">
        <v>85</v>
      </c>
      <c r="BJ87" s="33"/>
      <c r="BK87" s="33"/>
      <c r="BL87" s="4">
        <f>Area_Weights_Data!$C$35*BG87+Area_Weights_Data!$D$35*BH87+Area_Weights_Data!$E$35*BI87</f>
        <v>84.982035928143716</v>
      </c>
      <c r="BM87" s="4">
        <f>Area_Weights_Data!$C$36*BG87+Area_Weights_Data!$D$36*BH87+Area_Weights_Data!$E$36*BI87</f>
        <v>79.148148148148152</v>
      </c>
      <c r="BN87">
        <v>172</v>
      </c>
      <c r="BO87">
        <v>165</v>
      </c>
      <c r="BP87" s="33"/>
      <c r="BQ87" s="33"/>
      <c r="BR87" s="5">
        <v>52</v>
      </c>
      <c r="BS87" s="5">
        <v>90</v>
      </c>
      <c r="BT87" s="5">
        <v>90</v>
      </c>
      <c r="BU87" s="33"/>
      <c r="BV87" s="33"/>
      <c r="BW87" s="4">
        <f>BR87*Area_Weights_Data!C$41+BS87*Area_Weights_Data!D$41+BT87*Area_Weights_Data!E$41</f>
        <v>55.293333333333337</v>
      </c>
      <c r="BX87" s="4">
        <f>BR87*Area_Weights_Data!C$42+BS87*Area_Weights_Data!D$42+BT87*Area_Weights_Data!E$42</f>
        <v>89.999999999999986</v>
      </c>
      <c r="BY87"/>
      <c r="BZ87" s="5">
        <v>11.5</v>
      </c>
      <c r="CA87" s="5">
        <v>16.75</v>
      </c>
      <c r="CB87" s="5">
        <v>19</v>
      </c>
      <c r="CC87" s="33"/>
      <c r="CD87" s="33"/>
      <c r="CE87" s="4">
        <f>Area_Weights_Data!L$5*BZ87+Area_Weights_Data!M$5*CA87+Area_Weights_Data!N$5*CB87</f>
        <v>14.045592048401037</v>
      </c>
      <c r="CF87" s="4">
        <f>Area_Weights_Data!L$6*BZ87+Area_Weights_Data!M$6*CA87+Area_Weights_Data!N$6*CB87</f>
        <v>17.927753544165757</v>
      </c>
      <c r="CG87" s="5">
        <v>17.5</v>
      </c>
      <c r="CH87" s="5"/>
      <c r="CI87" s="5"/>
      <c r="CJ87" s="33"/>
      <c r="CK87" s="33"/>
      <c r="CL87" s="4"/>
      <c r="CM87" s="4"/>
      <c r="CN87" s="5">
        <v>29.5</v>
      </c>
      <c r="CO87" s="5">
        <v>21</v>
      </c>
      <c r="CP87" s="5">
        <v>24.5</v>
      </c>
      <c r="CQ87" s="33"/>
      <c r="CR87" s="33"/>
      <c r="CS87" s="4">
        <f>Area_Weights_Data!L$11*CN87+Area_Weights_Data!N$11*CP87</f>
        <v>29.5</v>
      </c>
      <c r="CT87" s="4">
        <f>Area_Weights_Data!L$12*CN87+Area_Weights_Data!N$12*CP87</f>
        <v>25.901933701657462</v>
      </c>
      <c r="CU87" s="5">
        <v>12</v>
      </c>
      <c r="CV87" s="5">
        <v>17</v>
      </c>
      <c r="CW87" s="5">
        <v>29</v>
      </c>
      <c r="CX87" s="33"/>
      <c r="CY87" s="33"/>
      <c r="CZ87" s="4">
        <f>Area_Weights_Data!L$14*CU87+Area_Weights_Data!M$14*CV87+Area_Weights_Data!N$14*CW87</f>
        <v>13.188925081433226</v>
      </c>
      <c r="DA87" s="4">
        <f>Area_Weights_Data!L$15*CU87+Area_Weights_Data!M$15*CV87+Area_Weights_Data!N$15*CW87</f>
        <v>22.726812816188861</v>
      </c>
      <c r="DB87" s="5">
        <v>19.25</v>
      </c>
      <c r="DC87" s="5"/>
      <c r="DD87" s="5">
        <v>16</v>
      </c>
      <c r="DE87" s="33"/>
      <c r="DF87" s="33"/>
      <c r="DG87" s="4">
        <f t="shared" si="21"/>
        <v>19.25</v>
      </c>
      <c r="DH87" s="4">
        <f t="shared" si="22"/>
        <v>16</v>
      </c>
      <c r="DI87" s="5"/>
      <c r="DJ87" s="5">
        <v>11</v>
      </c>
      <c r="DK87" s="5">
        <v>12</v>
      </c>
      <c r="DL87" s="33"/>
      <c r="DM87" s="33"/>
      <c r="DN87" s="4">
        <f>Area_Weights_Data!M$23*DJ87+Area_Weights_Data!N$23*DK87</f>
        <v>11.294117647058821</v>
      </c>
      <c r="DO87" s="4">
        <f t="shared" si="23"/>
        <v>12</v>
      </c>
      <c r="DP87" s="5">
        <v>6</v>
      </c>
      <c r="DQ87" s="5">
        <v>9.5</v>
      </c>
      <c r="DR87" s="5">
        <v>11</v>
      </c>
      <c r="DS87" s="33"/>
      <c r="DT87" s="33"/>
      <c r="DU87" s="4">
        <f>Area_Weights_Data!L$26*DP87+Area_Weights_Data!M$26*DQ87+Area_Weights_Data!N$26*DR87</f>
        <v>7.735772357723576</v>
      </c>
      <c r="DV87" s="4">
        <f>Area_Weights_Data!L$27*DP87+Area_Weights_Data!M$27*DQ87+Area_Weights_Data!N$27*DR87</f>
        <v>10.57547169811321</v>
      </c>
      <c r="DW87" s="5">
        <v>11</v>
      </c>
      <c r="DX87" s="5">
        <v>16</v>
      </c>
      <c r="DY87" s="5">
        <v>19</v>
      </c>
      <c r="DZ87" s="33"/>
      <c r="EA87" s="33"/>
      <c r="EB87" s="4">
        <f>Area_Weights_Data!L$32*DW87+Area_Weights_Data!M$32*DX87+Area_Weights_Data!N$32*DY87</f>
        <v>11.5</v>
      </c>
      <c r="EC87" s="4">
        <f>Area_Weights_Data!L$33*DW87+Area_Weights_Data!M$33*DX87+Area_Weights_Data!N$33*DY87</f>
        <v>17.034693877551017</v>
      </c>
      <c r="ED87" s="5">
        <v>7.5</v>
      </c>
      <c r="EE87" s="5">
        <v>7</v>
      </c>
      <c r="EF87" s="5">
        <v>7</v>
      </c>
      <c r="EG87" s="33"/>
      <c r="EH87" s="33"/>
      <c r="EI87" s="4">
        <f>Area_Weights_Data!$L$35*ED87+Area_Weights_Data!$M$35*EE87+Area_Weights_Data!$N$35*EF87</f>
        <v>7.4642857142857144</v>
      </c>
      <c r="EJ87" s="4">
        <f>Area_Weights_Data!$L$36*ED87+Area_Weights_Data!$M$36*EE87+Area_Weights_Data!$N$36*EF87</f>
        <v>6.9999999999999991</v>
      </c>
      <c r="EK87">
        <v>13</v>
      </c>
      <c r="EL87">
        <v>15</v>
      </c>
      <c r="EM87" s="33"/>
      <c r="EN87" s="34"/>
      <c r="EO87" s="5">
        <v>6.5</v>
      </c>
      <c r="EP87" s="5">
        <v>10.5</v>
      </c>
      <c r="EQ87" s="5">
        <v>11</v>
      </c>
      <c r="ER87" s="33"/>
      <c r="ES87" s="34"/>
      <c r="ET87" s="4">
        <f>Area_Weights_Data!L$41*EO87+Area_Weights_Data!M$41*EP87+Area_Weights_Data!N$41*EQ87</f>
        <v>7.6063829787234054</v>
      </c>
      <c r="EU87" s="4">
        <f>Area_Weights_Data!L$42*EO87+Area_Weights_Data!M$42*EP87+Area_Weights_Data!N$42*EQ87</f>
        <v>10.637820512820515</v>
      </c>
    </row>
    <row r="88" spans="1:151" x14ac:dyDescent="0.25">
      <c r="A88" s="1">
        <v>1983</v>
      </c>
      <c r="B88" s="1">
        <v>11</v>
      </c>
      <c r="C88" s="5">
        <v>170</v>
      </c>
      <c r="D88" s="5">
        <v>196</v>
      </c>
      <c r="E88" s="5">
        <v>205</v>
      </c>
      <c r="F88" s="33"/>
      <c r="G88" s="33"/>
      <c r="H88" s="4">
        <f>Area_Weights_Data!C$5*C88+Area_Weights_Data!D$5*D88+Area_Weights_Data!E$5*E88</f>
        <v>182.9208355815926</v>
      </c>
      <c r="I88" s="4">
        <f>Area_Weights_Data!C$6*C88+Area_Weights_Data!D$6*D88+Area_Weights_Data!E$6*E88</f>
        <v>200.9393594732116</v>
      </c>
      <c r="J88" s="5">
        <v>168</v>
      </c>
      <c r="K88" s="5"/>
      <c r="L88" s="5"/>
      <c r="M88" s="33"/>
      <c r="N88" s="33"/>
      <c r="O88" s="4"/>
      <c r="P88" s="4"/>
      <c r="Q88" s="5">
        <v>179</v>
      </c>
      <c r="R88" s="5">
        <v>161</v>
      </c>
      <c r="S88" s="5">
        <v>179</v>
      </c>
      <c r="T88" s="33"/>
      <c r="U88" s="33"/>
      <c r="V88" s="4">
        <f t="shared" si="16"/>
        <v>179</v>
      </c>
      <c r="W88" s="4">
        <f>Area_Weights_Data!C$12*Q88+Area_Weights_Data!E$12*S88</f>
        <v>179</v>
      </c>
      <c r="X88" s="5">
        <v>91</v>
      </c>
      <c r="Y88" s="5">
        <v>162</v>
      </c>
      <c r="Z88" s="5">
        <v>200</v>
      </c>
      <c r="AA88" s="33"/>
      <c r="AB88" s="33"/>
      <c r="AC88" s="4">
        <f>Area_Weights_Data!C$14*X88+Area_Weights_Data!D$14*Y88+Area_Weights_Data!E$14*Z88</f>
        <v>107.83980516844809</v>
      </c>
      <c r="AD88" s="4">
        <f>Area_Weights_Data!C$15*X88+Area_Weights_Data!D$15*Y88+Area_Weights_Data!E$15*Z88</f>
        <v>178.99258468292095</v>
      </c>
      <c r="AE88" s="5">
        <v>162</v>
      </c>
      <c r="AF88" s="5"/>
      <c r="AG88" s="5">
        <v>158</v>
      </c>
      <c r="AH88" s="33"/>
      <c r="AI88" s="33"/>
      <c r="AJ88" s="4">
        <f t="shared" si="17"/>
        <v>162</v>
      </c>
      <c r="AK88" s="4">
        <f t="shared" si="18"/>
        <v>158</v>
      </c>
      <c r="AL88" s="5"/>
      <c r="AM88" s="5">
        <v>143</v>
      </c>
      <c r="AN88" s="5">
        <v>157</v>
      </c>
      <c r="AO88" s="33"/>
      <c r="AP88" s="33"/>
      <c r="AQ88" s="4">
        <f>Area_Weights_Data!D$23*AM88+Area_Weights_Data!E$23*AN88</f>
        <v>150.15805640882434</v>
      </c>
      <c r="AR88" s="4">
        <f t="shared" si="19"/>
        <v>157</v>
      </c>
      <c r="AS88" s="5">
        <v>88</v>
      </c>
      <c r="AT88" s="5">
        <v>145</v>
      </c>
      <c r="AU88" s="5">
        <v>174</v>
      </c>
      <c r="AV88" s="33"/>
      <c r="AW88" s="33"/>
      <c r="AX88" s="4">
        <f>Area_Weights_Data!$C$26*AS88+Area_Weights_Data!$D$26*AT88+Area_Weights_Data!$E$26*AU88</f>
        <v>104.76061068702288</v>
      </c>
      <c r="AY88" s="4">
        <f>Area_Weights_Data!C$27*AS88+Area_Weights_Data!D$27*AT88+Area_Weights_Data!E$27*AU88</f>
        <v>160.41666221343456</v>
      </c>
      <c r="AZ88" s="5">
        <v>120</v>
      </c>
      <c r="BA88" s="5">
        <v>160</v>
      </c>
      <c r="BB88" s="5">
        <v>177</v>
      </c>
      <c r="BC88" s="33"/>
      <c r="BD88" s="33"/>
      <c r="BE88" s="4">
        <f t="shared" si="20"/>
        <v>120</v>
      </c>
      <c r="BF88" s="4">
        <f>Area_Weights_Data!C$33*AZ88+Area_Weights_Data!D$33*BA88+Area_Weights_Data!E$33*BB88</f>
        <v>169.13648000000001</v>
      </c>
      <c r="BG88" s="5">
        <v>90</v>
      </c>
      <c r="BH88" s="5">
        <v>80</v>
      </c>
      <c r="BI88" s="5">
        <v>110</v>
      </c>
      <c r="BJ88" s="33"/>
      <c r="BK88" s="33"/>
      <c r="BL88" s="4">
        <f>Area_Weights_Data!$C$35*BG88+Area_Weights_Data!$D$35*BH88+Area_Weights_Data!$E$35*BI88</f>
        <v>88.982035928143702</v>
      </c>
      <c r="BM88" s="4">
        <f>Area_Weights_Data!$C$36*BG88+Area_Weights_Data!$D$36*BH88+Area_Weights_Data!$E$36*BI88</f>
        <v>90.493827160493822</v>
      </c>
      <c r="BN88">
        <v>157</v>
      </c>
      <c r="BO88">
        <v>163</v>
      </c>
      <c r="BP88" s="33"/>
      <c r="BQ88" s="33"/>
      <c r="BR88" s="5">
        <v>67</v>
      </c>
      <c r="BS88" s="5">
        <v>128</v>
      </c>
      <c r="BT88" s="5">
        <v>130</v>
      </c>
      <c r="BU88" s="33"/>
      <c r="BV88" s="33"/>
      <c r="BW88" s="4">
        <f>BR88*Area_Weights_Data!C$41+BS88*Area_Weights_Data!D$41+BT88*Area_Weights_Data!E$41</f>
        <v>72.286666666666676</v>
      </c>
      <c r="BX88" s="4">
        <f>BR88*Area_Weights_Data!C$42+BS88*Area_Weights_Data!D$42+BT88*Area_Weights_Data!E$42</f>
        <v>129.35013262599466</v>
      </c>
      <c r="BY88"/>
      <c r="BZ88" s="5">
        <v>12.5</v>
      </c>
      <c r="CA88" s="5">
        <v>20</v>
      </c>
      <c r="CB88" s="5">
        <v>21</v>
      </c>
      <c r="CC88" s="33"/>
      <c r="CD88" s="33"/>
      <c r="CE88" s="4">
        <f>Area_Weights_Data!L$5*BZ88+Area_Weights_Data!M$5*CA88+Area_Weights_Data!N$5*CB88</f>
        <v>16.136560069144341</v>
      </c>
      <c r="CF88" s="4">
        <f>Area_Weights_Data!L$6*BZ88+Area_Weights_Data!M$6*CA88+Area_Weights_Data!N$6*CB88</f>
        <v>20.523446019629226</v>
      </c>
      <c r="CG88" s="5">
        <v>17.5</v>
      </c>
      <c r="CH88" s="5"/>
      <c r="CI88" s="5"/>
      <c r="CJ88" s="33"/>
      <c r="CK88" s="33"/>
      <c r="CL88" s="4"/>
      <c r="CM88" s="4"/>
      <c r="CN88" s="5">
        <v>29.5</v>
      </c>
      <c r="CO88" s="5">
        <v>23</v>
      </c>
      <c r="CP88" s="5">
        <v>25.5</v>
      </c>
      <c r="CQ88" s="33"/>
      <c r="CR88" s="33"/>
      <c r="CS88" s="4">
        <f>Area_Weights_Data!L$11*CN88+Area_Weights_Data!N$11*CP88</f>
        <v>29.5</v>
      </c>
      <c r="CT88" s="4">
        <f>Area_Weights_Data!L$12*CN88+Area_Weights_Data!N$12*CP88</f>
        <v>26.621546961325972</v>
      </c>
      <c r="CU88" s="5">
        <v>12</v>
      </c>
      <c r="CV88" s="5">
        <v>17</v>
      </c>
      <c r="CW88" s="5">
        <v>29</v>
      </c>
      <c r="CX88" s="33"/>
      <c r="CY88" s="33"/>
      <c r="CZ88" s="4">
        <f>Area_Weights_Data!L$14*CU88+Area_Weights_Data!M$14*CV88+Area_Weights_Data!N$14*CW88</f>
        <v>13.188925081433226</v>
      </c>
      <c r="DA88" s="4">
        <f>Area_Weights_Data!L$15*CU88+Area_Weights_Data!M$15*CV88+Area_Weights_Data!N$15*CW88</f>
        <v>22.726812816188861</v>
      </c>
      <c r="DB88" s="5">
        <v>16.5</v>
      </c>
      <c r="DC88" s="5"/>
      <c r="DD88" s="5">
        <v>15</v>
      </c>
      <c r="DE88" s="33"/>
      <c r="DF88" s="33"/>
      <c r="DG88" s="4">
        <f t="shared" si="21"/>
        <v>16.5</v>
      </c>
      <c r="DH88" s="4">
        <f t="shared" si="22"/>
        <v>15</v>
      </c>
      <c r="DI88" s="5"/>
      <c r="DJ88" s="5">
        <v>12.5</v>
      </c>
      <c r="DK88" s="5">
        <v>14.5</v>
      </c>
      <c r="DL88" s="33"/>
      <c r="DM88" s="33"/>
      <c r="DN88" s="4">
        <f>Area_Weights_Data!M$23*DJ88+Area_Weights_Data!N$23*DK88</f>
        <v>13.088235294117645</v>
      </c>
      <c r="DO88" s="4">
        <f t="shared" si="23"/>
        <v>14.5</v>
      </c>
      <c r="DP88" s="5">
        <v>7</v>
      </c>
      <c r="DQ88" s="5">
        <v>9.5</v>
      </c>
      <c r="DR88" s="5">
        <v>11</v>
      </c>
      <c r="DS88" s="33"/>
      <c r="DT88" s="33"/>
      <c r="DU88" s="4">
        <f>Area_Weights_Data!L$26*DP88+Area_Weights_Data!M$26*DQ88+Area_Weights_Data!N$26*DR88</f>
        <v>8.2398373983739823</v>
      </c>
      <c r="DV88" s="4">
        <f>Area_Weights_Data!L$27*DP88+Area_Weights_Data!M$27*DQ88+Area_Weights_Data!N$27*DR88</f>
        <v>10.57547169811321</v>
      </c>
      <c r="DW88" s="5">
        <v>11</v>
      </c>
      <c r="DX88" s="5">
        <v>16</v>
      </c>
      <c r="DY88" s="5">
        <v>19</v>
      </c>
      <c r="DZ88" s="33"/>
      <c r="EA88" s="33"/>
      <c r="EB88" s="4">
        <f>Area_Weights_Data!L$32*DW88+Area_Weights_Data!M$32*DX88+Area_Weights_Data!N$32*DY88</f>
        <v>11.5</v>
      </c>
      <c r="EC88" s="4">
        <f>Area_Weights_Data!L$33*DW88+Area_Weights_Data!M$33*DX88+Area_Weights_Data!N$33*DY88</f>
        <v>17.034693877551017</v>
      </c>
      <c r="ED88" s="5">
        <v>7.5</v>
      </c>
      <c r="EE88" s="5">
        <v>7</v>
      </c>
      <c r="EF88" s="5">
        <v>7</v>
      </c>
      <c r="EG88" s="33"/>
      <c r="EH88" s="33"/>
      <c r="EI88" s="4">
        <f>Area_Weights_Data!$L$35*ED88+Area_Weights_Data!$M$35*EE88+Area_Weights_Data!$N$35*EF88</f>
        <v>7.4642857142857144</v>
      </c>
      <c r="EJ88" s="4">
        <f>Area_Weights_Data!$L$36*ED88+Area_Weights_Data!$M$36*EE88+Area_Weights_Data!$N$36*EF88</f>
        <v>6.9999999999999991</v>
      </c>
      <c r="EK88">
        <v>13</v>
      </c>
      <c r="EL88">
        <v>14.5</v>
      </c>
      <c r="EM88" s="33"/>
      <c r="EN88" s="34"/>
      <c r="EO88" s="5">
        <v>6.5</v>
      </c>
      <c r="EP88" s="5">
        <v>10.5</v>
      </c>
      <c r="EQ88" s="5">
        <v>11</v>
      </c>
      <c r="ER88" s="33"/>
      <c r="ES88" s="34"/>
      <c r="ET88" s="4">
        <f>Area_Weights_Data!L$41*EO88+Area_Weights_Data!M$41*EP88+Area_Weights_Data!N$41*EQ88</f>
        <v>7.6063829787234054</v>
      </c>
      <c r="EU88" s="4">
        <f>Area_Weights_Data!L$42*EO88+Area_Weights_Data!M$42*EP88+Area_Weights_Data!N$42*EQ88</f>
        <v>10.637820512820515</v>
      </c>
    </row>
    <row r="89" spans="1:151" x14ac:dyDescent="0.25">
      <c r="A89" s="1">
        <v>1983</v>
      </c>
      <c r="B89" s="1">
        <v>12</v>
      </c>
      <c r="C89" s="5">
        <v>170</v>
      </c>
      <c r="D89" s="5">
        <v>188</v>
      </c>
      <c r="E89" s="5">
        <v>208</v>
      </c>
      <c r="F89" s="33"/>
      <c r="G89" s="33"/>
      <c r="H89" s="4">
        <f>Area_Weights_Data!C$5*C89+Area_Weights_Data!D$5*D89+Area_Weights_Data!E$5*E89</f>
        <v>178.94519386417949</v>
      </c>
      <c r="I89" s="4">
        <f>Area_Weights_Data!C$6*C89+Area_Weights_Data!D$6*D89+Area_Weights_Data!E$6*E89</f>
        <v>198.97635438491469</v>
      </c>
      <c r="J89" s="5">
        <v>166</v>
      </c>
      <c r="K89" s="5"/>
      <c r="L89" s="5"/>
      <c r="M89" s="33"/>
      <c r="N89" s="33"/>
      <c r="O89" s="4"/>
      <c r="P89" s="4"/>
      <c r="Q89" s="5">
        <v>215</v>
      </c>
      <c r="R89" s="5">
        <v>194</v>
      </c>
      <c r="S89" s="5">
        <v>210</v>
      </c>
      <c r="T89" s="33"/>
      <c r="U89" s="33"/>
      <c r="V89" s="4">
        <f t="shared" si="16"/>
        <v>215</v>
      </c>
      <c r="W89" s="4">
        <f>Area_Weights_Data!C$12*Q89+Area_Weights_Data!E$12*S89</f>
        <v>210.54978175015592</v>
      </c>
      <c r="X89" s="5">
        <v>102</v>
      </c>
      <c r="Y89" s="5">
        <v>196</v>
      </c>
      <c r="Z89" s="5">
        <v>215</v>
      </c>
      <c r="AA89" s="33"/>
      <c r="AB89" s="33"/>
      <c r="AC89" s="4">
        <f>Area_Weights_Data!C$14*X89+Area_Weights_Data!D$14*Y89+Area_Weights_Data!E$14*Z89</f>
        <v>124.29495332160732</v>
      </c>
      <c r="AD89" s="4">
        <f>Area_Weights_Data!C$15*X89+Area_Weights_Data!D$15*Y89+Area_Weights_Data!E$15*Z89</f>
        <v>204.49629234146042</v>
      </c>
      <c r="AE89" s="5">
        <v>155</v>
      </c>
      <c r="AF89" s="5"/>
      <c r="AG89" s="5">
        <v>164</v>
      </c>
      <c r="AH89" s="33"/>
      <c r="AI89" s="33"/>
      <c r="AJ89" s="4">
        <f t="shared" si="17"/>
        <v>155</v>
      </c>
      <c r="AK89" s="4">
        <f t="shared" si="18"/>
        <v>164</v>
      </c>
      <c r="AL89" s="5"/>
      <c r="AM89" s="5">
        <v>124</v>
      </c>
      <c r="AN89" s="5">
        <v>146</v>
      </c>
      <c r="AO89" s="33"/>
      <c r="AP89" s="33"/>
      <c r="AQ89" s="4">
        <f>Area_Weights_Data!D$23*AM89+Area_Weights_Data!E$23*AN89</f>
        <v>135.38899748673555</v>
      </c>
      <c r="AR89" s="4">
        <f t="shared" si="19"/>
        <v>146</v>
      </c>
      <c r="AS89" s="5">
        <v>88</v>
      </c>
      <c r="AT89" s="5">
        <v>152</v>
      </c>
      <c r="AU89" s="5">
        <v>182</v>
      </c>
      <c r="AV89" s="33"/>
      <c r="AW89" s="33"/>
      <c r="AX89" s="4">
        <f>Area_Weights_Data!$C$26*AS89+Area_Weights_Data!$D$26*AT89+Area_Weights_Data!$E$26*AU89</f>
        <v>106.81893129770991</v>
      </c>
      <c r="AY89" s="4">
        <f>Area_Weights_Data!C$27*AS89+Area_Weights_Data!D$27*AT89+Area_Weights_Data!E$27*AU89</f>
        <v>167.94827125527712</v>
      </c>
      <c r="AZ89" s="5">
        <v>119</v>
      </c>
      <c r="BA89" s="5">
        <v>149</v>
      </c>
      <c r="BB89" s="5">
        <v>175</v>
      </c>
      <c r="BC89" s="33"/>
      <c r="BD89" s="33"/>
      <c r="BE89" s="4">
        <f t="shared" si="20"/>
        <v>119</v>
      </c>
      <c r="BF89" s="4">
        <f>Area_Weights_Data!C$33*AZ89+Area_Weights_Data!D$33*BA89+Area_Weights_Data!E$33*BB89</f>
        <v>162.97343999999998</v>
      </c>
      <c r="BG89" s="5">
        <v>96</v>
      </c>
      <c r="BH89" s="5">
        <v>83</v>
      </c>
      <c r="BI89" s="5">
        <v>95</v>
      </c>
      <c r="BJ89" s="33"/>
      <c r="BK89" s="33"/>
      <c r="BL89" s="4">
        <f>Area_Weights_Data!$C$35*BG89+Area_Weights_Data!$D$35*BH89+Area_Weights_Data!$E$35*BI89</f>
        <v>94.676646706586823</v>
      </c>
      <c r="BM89" s="4">
        <f>Area_Weights_Data!$C$36*BG89+Area_Weights_Data!$D$36*BH89+Area_Weights_Data!$E$36*BI89</f>
        <v>87.197530864197546</v>
      </c>
      <c r="BN89">
        <v>145</v>
      </c>
      <c r="BO89">
        <v>155</v>
      </c>
      <c r="BP89" s="33"/>
      <c r="BQ89" s="33"/>
      <c r="BR89" s="5">
        <v>67</v>
      </c>
      <c r="BS89" s="5">
        <v>129</v>
      </c>
      <c r="BT89" s="5">
        <v>134</v>
      </c>
      <c r="BU89" s="33"/>
      <c r="BV89" s="33"/>
      <c r="BW89" s="4">
        <f>BR89*Area_Weights_Data!C$41+BS89*Area_Weights_Data!D$41+BT89*Area_Weights_Data!E$41</f>
        <v>72.373333333333335</v>
      </c>
      <c r="BX89" s="4">
        <f>BR89*Area_Weights_Data!C$42+BS89*Area_Weights_Data!D$42+BT89*Area_Weights_Data!E$42</f>
        <v>132.37533156498671</v>
      </c>
      <c r="BY89"/>
      <c r="BZ89" s="5">
        <v>12.5</v>
      </c>
      <c r="CA89" s="5">
        <v>20</v>
      </c>
      <c r="CB89" s="5">
        <v>22</v>
      </c>
      <c r="CC89" s="33"/>
      <c r="CD89" s="33"/>
      <c r="CE89" s="4">
        <f>Area_Weights_Data!L$5*BZ89+Area_Weights_Data!M$5*CA89+Area_Weights_Data!N$5*CB89</f>
        <v>16.136560069144341</v>
      </c>
      <c r="CF89" s="4">
        <f>Area_Weights_Data!L$6*BZ89+Area_Weights_Data!M$6*CA89+Area_Weights_Data!N$6*CB89</f>
        <v>21.046892039258452</v>
      </c>
      <c r="CG89" s="5">
        <v>19</v>
      </c>
      <c r="CH89" s="5"/>
      <c r="CI89" s="5"/>
      <c r="CJ89" s="33"/>
      <c r="CK89" s="33"/>
      <c r="CL89" s="4"/>
      <c r="CM89" s="4"/>
      <c r="CN89" s="5">
        <v>31.75</v>
      </c>
      <c r="CO89" s="5">
        <v>26</v>
      </c>
      <c r="CP89" s="5">
        <v>25</v>
      </c>
      <c r="CQ89" s="33"/>
      <c r="CR89" s="33"/>
      <c r="CS89" s="4">
        <f>Area_Weights_Data!L$11*CN89+Area_Weights_Data!N$11*CP89</f>
        <v>31.75</v>
      </c>
      <c r="CT89" s="4">
        <f>Area_Weights_Data!L$12*CN89+Area_Weights_Data!N$12*CP89</f>
        <v>26.89261049723757</v>
      </c>
      <c r="CU89" s="5">
        <v>12</v>
      </c>
      <c r="CV89" s="5">
        <v>19</v>
      </c>
      <c r="CW89" s="5">
        <v>29</v>
      </c>
      <c r="CX89" s="33"/>
      <c r="CY89" s="33"/>
      <c r="CZ89" s="4">
        <f>Area_Weights_Data!L$14*CU89+Area_Weights_Data!M$14*CV89+Area_Weights_Data!N$14*CW89</f>
        <v>13.664495114006515</v>
      </c>
      <c r="DA89" s="4">
        <f>Area_Weights_Data!L$15*CU89+Area_Weights_Data!M$15*CV89+Area_Weights_Data!N$15*CW89</f>
        <v>23.772344013490716</v>
      </c>
      <c r="DB89" s="5">
        <v>16.5</v>
      </c>
      <c r="DC89" s="5"/>
      <c r="DD89" s="5">
        <v>15</v>
      </c>
      <c r="DE89" s="33"/>
      <c r="DF89" s="33"/>
      <c r="DG89" s="4">
        <f t="shared" si="21"/>
        <v>16.5</v>
      </c>
      <c r="DH89" s="4">
        <f t="shared" si="22"/>
        <v>15</v>
      </c>
      <c r="DI89" s="5"/>
      <c r="DJ89" s="5">
        <v>12.5</v>
      </c>
      <c r="DK89" s="5">
        <v>14.5</v>
      </c>
      <c r="DL89" s="33"/>
      <c r="DM89" s="33"/>
      <c r="DN89" s="4">
        <f>Area_Weights_Data!M$23*DJ89+Area_Weights_Data!N$23*DK89</f>
        <v>13.088235294117645</v>
      </c>
      <c r="DO89" s="4">
        <f t="shared" si="23"/>
        <v>14.5</v>
      </c>
      <c r="DP89" s="5">
        <v>7</v>
      </c>
      <c r="DQ89" s="5">
        <v>9.5</v>
      </c>
      <c r="DR89" s="5">
        <v>11</v>
      </c>
      <c r="DS89" s="33"/>
      <c r="DT89" s="33"/>
      <c r="DU89" s="4">
        <f>Area_Weights_Data!L$26*DP89+Area_Weights_Data!M$26*DQ89+Area_Weights_Data!N$26*DR89</f>
        <v>8.2398373983739823</v>
      </c>
      <c r="DV89" s="4">
        <f>Area_Weights_Data!L$27*DP89+Area_Weights_Data!M$27*DQ89+Area_Weights_Data!N$27*DR89</f>
        <v>10.57547169811321</v>
      </c>
      <c r="DW89" s="5">
        <v>11</v>
      </c>
      <c r="DX89" s="5">
        <v>16</v>
      </c>
      <c r="DY89" s="5">
        <v>19</v>
      </c>
      <c r="DZ89" s="33"/>
      <c r="EA89" s="33"/>
      <c r="EB89" s="4">
        <f>Area_Weights_Data!L$32*DW89+Area_Weights_Data!M$32*DX89+Area_Weights_Data!N$32*DY89</f>
        <v>11.5</v>
      </c>
      <c r="EC89" s="4">
        <f>Area_Weights_Data!L$33*DW89+Area_Weights_Data!M$33*DX89+Area_Weights_Data!N$33*DY89</f>
        <v>17.034693877551017</v>
      </c>
      <c r="ED89" s="5">
        <v>7.5</v>
      </c>
      <c r="EE89" s="5">
        <v>7</v>
      </c>
      <c r="EF89" s="5">
        <v>7</v>
      </c>
      <c r="EG89" s="33"/>
      <c r="EH89" s="33"/>
      <c r="EI89" s="4">
        <f>Area_Weights_Data!$L$35*ED89+Area_Weights_Data!$M$35*EE89+Area_Weights_Data!$N$35*EF89</f>
        <v>7.4642857142857144</v>
      </c>
      <c r="EJ89" s="4">
        <f>Area_Weights_Data!$L$36*ED89+Area_Weights_Data!$M$36*EE89+Area_Weights_Data!$N$36*EF89</f>
        <v>6.9999999999999991</v>
      </c>
      <c r="EK89">
        <v>13</v>
      </c>
      <c r="EL89">
        <v>14.5</v>
      </c>
      <c r="EM89" s="33"/>
      <c r="EN89" s="34"/>
      <c r="EO89" s="5">
        <v>6.5</v>
      </c>
      <c r="EP89" s="5">
        <v>10.5</v>
      </c>
      <c r="EQ89" s="5">
        <v>11</v>
      </c>
      <c r="ER89" s="33"/>
      <c r="ES89" s="34"/>
      <c r="ET89" s="4">
        <f>Area_Weights_Data!L$41*EO89+Area_Weights_Data!M$41*EP89+Area_Weights_Data!N$41*EQ89</f>
        <v>7.6063829787234054</v>
      </c>
      <c r="EU89" s="4">
        <f>Area_Weights_Data!L$42*EO89+Area_Weights_Data!M$42*EP89+Area_Weights_Data!N$42*EQ89</f>
        <v>10.637820512820515</v>
      </c>
    </row>
    <row r="90" spans="1:151" x14ac:dyDescent="0.25">
      <c r="A90" s="1">
        <v>1984</v>
      </c>
      <c r="B90" s="1">
        <v>1</v>
      </c>
      <c r="C90" s="5">
        <v>142</v>
      </c>
      <c r="D90" s="5">
        <v>164</v>
      </c>
      <c r="E90" s="5">
        <v>185</v>
      </c>
      <c r="F90" s="33"/>
      <c r="G90" s="33"/>
      <c r="H90" s="4">
        <f>Area_Weights_Data!C$5*C90+Area_Weights_Data!D$5*D90+Area_Weights_Data!E$5*E90</f>
        <v>152.93301472288601</v>
      </c>
      <c r="I90" s="4">
        <f>Area_Weights_Data!C$6*C90+Area_Weights_Data!D$6*D90+Area_Weights_Data!E$6*E90</f>
        <v>175.52517210416042</v>
      </c>
      <c r="J90" s="5">
        <v>167</v>
      </c>
      <c r="K90" s="5"/>
      <c r="L90" s="5"/>
      <c r="M90" s="33"/>
      <c r="N90" s="33"/>
      <c r="O90" s="4"/>
      <c r="P90" s="4"/>
      <c r="Q90" s="5">
        <v>196</v>
      </c>
      <c r="R90" s="5">
        <v>184</v>
      </c>
      <c r="S90" s="5">
        <v>199</v>
      </c>
      <c r="T90" s="33"/>
      <c r="U90" s="33"/>
      <c r="V90" s="4">
        <f t="shared" si="16"/>
        <v>196</v>
      </c>
      <c r="W90" s="4">
        <f>Area_Weights_Data!C$12*Q90+Area_Weights_Data!E$12*S90</f>
        <v>198.67013094990648</v>
      </c>
      <c r="X90" s="5">
        <v>88</v>
      </c>
      <c r="Y90" s="5">
        <v>160</v>
      </c>
      <c r="Z90" s="5">
        <v>211</v>
      </c>
      <c r="AA90" s="33"/>
      <c r="AB90" s="33"/>
      <c r="AC90" s="4">
        <f>Area_Weights_Data!C$14*X90+Area_Weights_Data!D$14*Y90+Area_Weights_Data!E$14*Z90</f>
        <v>105.07698552293328</v>
      </c>
      <c r="AD90" s="4">
        <f>Area_Weights_Data!C$15*X90+Area_Weights_Data!D$15*Y90+Area_Weights_Data!E$15*Z90</f>
        <v>182.80583733760449</v>
      </c>
      <c r="AE90" s="5">
        <v>167</v>
      </c>
      <c r="AF90" s="5"/>
      <c r="AG90" s="5">
        <v>166</v>
      </c>
      <c r="AH90" s="33"/>
      <c r="AI90" s="33"/>
      <c r="AJ90" s="4">
        <f t="shared" si="17"/>
        <v>167</v>
      </c>
      <c r="AK90" s="4">
        <f t="shared" si="18"/>
        <v>166</v>
      </c>
      <c r="AL90" s="5"/>
      <c r="AM90" s="5">
        <v>128</v>
      </c>
      <c r="AN90" s="5">
        <v>155</v>
      </c>
      <c r="AO90" s="33"/>
      <c r="AP90" s="33"/>
      <c r="AQ90" s="4">
        <f>Area_Weights_Data!D$23*AM90+Area_Weights_Data!E$23*AN90</f>
        <v>142.01117006422785</v>
      </c>
      <c r="AR90" s="4">
        <f t="shared" si="19"/>
        <v>155</v>
      </c>
      <c r="AS90" s="5">
        <v>90</v>
      </c>
      <c r="AT90" s="5">
        <v>150</v>
      </c>
      <c r="AU90" s="5">
        <v>184</v>
      </c>
      <c r="AV90" s="33"/>
      <c r="AW90" s="33"/>
      <c r="AX90" s="4">
        <f>Area_Weights_Data!$C$26*AS90+Area_Weights_Data!$D$26*AT90+Area_Weights_Data!$E$26*AU90</f>
        <v>107.64274809160304</v>
      </c>
      <c r="AY90" s="4">
        <f>Area_Weights_Data!C$27*AS90+Area_Weights_Data!D$27*AT90+Area_Weights_Data!E$27*AU90</f>
        <v>168.07470742264741</v>
      </c>
      <c r="AZ90" s="5">
        <v>107</v>
      </c>
      <c r="BA90" s="5">
        <v>172</v>
      </c>
      <c r="BB90" s="5">
        <v>196</v>
      </c>
      <c r="BC90" s="33"/>
      <c r="BD90" s="33"/>
      <c r="BE90" s="4">
        <f t="shared" si="20"/>
        <v>107</v>
      </c>
      <c r="BF90" s="4">
        <f>Area_Weights_Data!C$33*AZ90+Area_Weights_Data!D$33*BA90+Area_Weights_Data!E$33*BB90</f>
        <v>184.89855999999997</v>
      </c>
      <c r="BG90" s="5"/>
      <c r="BH90" s="5">
        <v>70</v>
      </c>
      <c r="BI90" s="5">
        <v>107</v>
      </c>
      <c r="BJ90" s="33"/>
      <c r="BK90" s="33"/>
      <c r="BL90" s="4" t="s">
        <v>137</v>
      </c>
      <c r="BM90" s="4">
        <f>Area_Weights_Data!$C$36*BG90+Area_Weights_Data!$D$36*BH90+Area_Weights_Data!$E$36*BI90</f>
        <v>82.942386831275726</v>
      </c>
      <c r="BN90">
        <v>149</v>
      </c>
      <c r="BO90">
        <v>160</v>
      </c>
      <c r="BP90" s="33"/>
      <c r="BQ90" s="33"/>
      <c r="BR90" s="5">
        <v>73</v>
      </c>
      <c r="BS90" s="5">
        <v>130</v>
      </c>
      <c r="BT90" s="5">
        <v>136</v>
      </c>
      <c r="BU90" s="33"/>
      <c r="BV90" s="33"/>
      <c r="BW90" s="4">
        <f>BR90*Area_Weights_Data!C$41+BS90*Area_Weights_Data!D$41+BT90*Area_Weights_Data!E$41</f>
        <v>77.940000000000012</v>
      </c>
      <c r="BX90" s="4">
        <f>BR90*Area_Weights_Data!C$42+BS90*Area_Weights_Data!D$42+BT90*Area_Weights_Data!E$42</f>
        <v>134.05039787798407</v>
      </c>
      <c r="BY90"/>
      <c r="BZ90" s="5">
        <v>12.5</v>
      </c>
      <c r="CA90" s="5">
        <v>18.5</v>
      </c>
      <c r="CB90" s="5">
        <v>22</v>
      </c>
      <c r="CC90" s="33"/>
      <c r="CD90" s="33"/>
      <c r="CE90" s="4">
        <f>Area_Weights_Data!L$5*BZ90+Area_Weights_Data!M$5*CA90+Area_Weights_Data!N$5*CB90</f>
        <v>15.409248055315473</v>
      </c>
      <c r="CF90" s="4">
        <f>Area_Weights_Data!L$6*BZ90+Area_Weights_Data!M$6*CA90+Area_Weights_Data!N$6*CB90</f>
        <v>20.332061068702291</v>
      </c>
      <c r="CG90" s="5">
        <v>19</v>
      </c>
      <c r="CH90" s="5"/>
      <c r="CI90" s="5"/>
      <c r="CJ90" s="33"/>
      <c r="CK90" s="33"/>
      <c r="CL90" s="4"/>
      <c r="CM90" s="4"/>
      <c r="CN90" s="5">
        <v>31.75</v>
      </c>
      <c r="CO90" s="5">
        <v>26</v>
      </c>
      <c r="CP90" s="5">
        <v>25</v>
      </c>
      <c r="CQ90" s="33"/>
      <c r="CR90" s="33"/>
      <c r="CS90" s="4">
        <f>Area_Weights_Data!L$11*CN90+Area_Weights_Data!N$11*CP90</f>
        <v>31.75</v>
      </c>
      <c r="CT90" s="4">
        <f>Area_Weights_Data!L$12*CN90+Area_Weights_Data!N$12*CP90</f>
        <v>26.89261049723757</v>
      </c>
      <c r="CU90" s="5">
        <v>12</v>
      </c>
      <c r="CV90" s="5">
        <v>20</v>
      </c>
      <c r="CW90" s="5">
        <v>29</v>
      </c>
      <c r="CX90" s="33"/>
      <c r="CY90" s="33"/>
      <c r="CZ90" s="4">
        <f>Area_Weights_Data!L$14*CU90+Area_Weights_Data!M$14*CV90+Area_Weights_Data!N$14*CW90</f>
        <v>13.90228013029316</v>
      </c>
      <c r="DA90" s="4">
        <f>Area_Weights_Data!L$15*CU90+Area_Weights_Data!M$15*CV90+Area_Weights_Data!N$15*CW90</f>
        <v>24.295109612141644</v>
      </c>
      <c r="DB90" s="5">
        <v>16.5</v>
      </c>
      <c r="DC90" s="5"/>
      <c r="DD90" s="5">
        <v>15</v>
      </c>
      <c r="DE90" s="33"/>
      <c r="DF90" s="33"/>
      <c r="DG90" s="4">
        <f t="shared" si="21"/>
        <v>16.5</v>
      </c>
      <c r="DH90" s="4">
        <f t="shared" si="22"/>
        <v>15</v>
      </c>
      <c r="DI90" s="5"/>
      <c r="DJ90" s="5">
        <v>12.5</v>
      </c>
      <c r="DK90" s="5">
        <v>14.5</v>
      </c>
      <c r="DL90" s="33"/>
      <c r="DM90" s="33"/>
      <c r="DN90" s="4">
        <f>Area_Weights_Data!M$23*DJ90+Area_Weights_Data!N$23*DK90</f>
        <v>13.088235294117645</v>
      </c>
      <c r="DO90" s="4">
        <f t="shared" si="23"/>
        <v>14.5</v>
      </c>
      <c r="DP90" s="5">
        <v>7</v>
      </c>
      <c r="DQ90" s="5">
        <v>9.5</v>
      </c>
      <c r="DR90" s="5">
        <v>11</v>
      </c>
      <c r="DS90" s="33"/>
      <c r="DT90" s="33"/>
      <c r="DU90" s="4">
        <f>Area_Weights_Data!L$26*DP90+Area_Weights_Data!M$26*DQ90+Area_Weights_Data!N$26*DR90</f>
        <v>8.2398373983739823</v>
      </c>
      <c r="DV90" s="4">
        <f>Area_Weights_Data!L$27*DP90+Area_Weights_Data!M$27*DQ90+Area_Weights_Data!N$27*DR90</f>
        <v>10.57547169811321</v>
      </c>
      <c r="DW90" s="5">
        <v>11</v>
      </c>
      <c r="DX90" s="5">
        <v>16</v>
      </c>
      <c r="DY90" s="5">
        <v>19</v>
      </c>
      <c r="DZ90" s="33"/>
      <c r="EA90" s="33"/>
      <c r="EB90" s="4">
        <f>Area_Weights_Data!L$32*DW90+Area_Weights_Data!M$32*DX90+Area_Weights_Data!N$32*DY90</f>
        <v>11.5</v>
      </c>
      <c r="EC90" s="4">
        <f>Area_Weights_Data!L$33*DW90+Area_Weights_Data!M$33*DX90+Area_Weights_Data!N$33*DY90</f>
        <v>17.034693877551017</v>
      </c>
      <c r="ED90" s="5">
        <v>8</v>
      </c>
      <c r="EE90" s="5">
        <v>7</v>
      </c>
      <c r="EF90" s="5">
        <v>7</v>
      </c>
      <c r="EG90" s="33"/>
      <c r="EH90" s="33"/>
      <c r="EI90" s="4">
        <f>Area_Weights_Data!$L$35*ED90+Area_Weights_Data!$M$35*EE90+Area_Weights_Data!$N$35*EF90</f>
        <v>7.9285714285714288</v>
      </c>
      <c r="EJ90" s="4">
        <f>Area_Weights_Data!$L$36*ED90+Area_Weights_Data!$M$36*EE90+Area_Weights_Data!$N$36*EF90</f>
        <v>6.9999999999999991</v>
      </c>
      <c r="EK90">
        <v>17.5</v>
      </c>
      <c r="EL90">
        <v>15.5</v>
      </c>
      <c r="EM90" s="33"/>
      <c r="EN90" s="34"/>
      <c r="EO90" s="5">
        <v>6.5</v>
      </c>
      <c r="EP90" s="5">
        <v>10.5</v>
      </c>
      <c r="EQ90" s="5">
        <v>11</v>
      </c>
      <c r="ER90" s="33"/>
      <c r="ES90" s="34"/>
      <c r="ET90" s="4">
        <f>Area_Weights_Data!L$41*EO90+Area_Weights_Data!M$41*EP90+Area_Weights_Data!N$41*EQ90</f>
        <v>7.6063829787234054</v>
      </c>
      <c r="EU90" s="4">
        <f>Area_Weights_Data!L$42*EO90+Area_Weights_Data!M$42*EP90+Area_Weights_Data!N$42*EQ90</f>
        <v>10.637820512820515</v>
      </c>
    </row>
    <row r="91" spans="1:151" x14ac:dyDescent="0.25">
      <c r="A91" s="1">
        <v>1984</v>
      </c>
      <c r="B91" s="1">
        <v>2</v>
      </c>
      <c r="C91" s="5">
        <v>140</v>
      </c>
      <c r="D91" s="5">
        <v>164</v>
      </c>
      <c r="E91" s="5">
        <v>186</v>
      </c>
      <c r="F91" s="33"/>
      <c r="G91" s="33"/>
      <c r="H91" s="4">
        <f>Area_Weights_Data!C$5*C91+Area_Weights_Data!D$5*D91+Area_Weights_Data!E$5*E91</f>
        <v>151.92692515223931</v>
      </c>
      <c r="I91" s="4">
        <f>Area_Weights_Data!C$6*C91+Area_Weights_Data!D$6*D91+Area_Weights_Data!E$6*E91</f>
        <v>176.07398982340615</v>
      </c>
      <c r="J91" s="5">
        <v>176</v>
      </c>
      <c r="K91" s="5"/>
      <c r="L91" s="5"/>
      <c r="M91" s="33"/>
      <c r="N91" s="33"/>
      <c r="O91" s="4"/>
      <c r="P91" s="4"/>
      <c r="Q91" s="5">
        <v>169</v>
      </c>
      <c r="R91" s="5">
        <v>152</v>
      </c>
      <c r="S91" s="5">
        <v>159</v>
      </c>
      <c r="T91" s="33"/>
      <c r="U91" s="33"/>
      <c r="V91" s="4">
        <f t="shared" si="16"/>
        <v>169</v>
      </c>
      <c r="W91" s="4">
        <f>Area_Weights_Data!C$12*Q91+Area_Weights_Data!E$12*S91</f>
        <v>160.09956350031177</v>
      </c>
      <c r="X91" s="5">
        <v>95</v>
      </c>
      <c r="Y91" s="5">
        <v>157</v>
      </c>
      <c r="Z91" s="5">
        <v>180</v>
      </c>
      <c r="AA91" s="33"/>
      <c r="AB91" s="33"/>
      <c r="AC91" s="4">
        <f>Area_Weights_Data!C$14*X91+Area_Weights_Data!D$14*Y91+Area_Weights_Data!E$14*Z91</f>
        <v>109.70518197808144</v>
      </c>
      <c r="AD91" s="4">
        <f>Area_Weights_Data!C$15*X91+Area_Weights_Data!D$15*Y91+Area_Weights_Data!E$15*Z91</f>
        <v>167.28498546597845</v>
      </c>
      <c r="AE91" s="5">
        <v>169</v>
      </c>
      <c r="AF91" s="5"/>
      <c r="AG91" s="5">
        <v>153</v>
      </c>
      <c r="AH91" s="33"/>
      <c r="AI91" s="33"/>
      <c r="AJ91" s="4">
        <f t="shared" si="17"/>
        <v>169</v>
      </c>
      <c r="AK91" s="4">
        <f t="shared" si="18"/>
        <v>153</v>
      </c>
      <c r="AL91" s="5"/>
      <c r="AM91" s="5">
        <v>142</v>
      </c>
      <c r="AN91" s="5">
        <v>165</v>
      </c>
      <c r="AO91" s="33"/>
      <c r="AP91" s="33"/>
      <c r="AQ91" s="4">
        <f>Area_Weights_Data!D$23*AM91+Area_Weights_Data!E$23*AN91</f>
        <v>153.88941636414407</v>
      </c>
      <c r="AR91" s="4">
        <f t="shared" si="19"/>
        <v>165</v>
      </c>
      <c r="AS91" s="5">
        <v>85</v>
      </c>
      <c r="AT91" s="5">
        <v>142</v>
      </c>
      <c r="AU91" s="5">
        <v>180</v>
      </c>
      <c r="AV91" s="33"/>
      <c r="AW91" s="33"/>
      <c r="AX91" s="4">
        <f>Area_Weights_Data!$C$26*AS91+Area_Weights_Data!$D$26*AT91+Area_Weights_Data!$E$26*AU91</f>
        <v>101.76061068702288</v>
      </c>
      <c r="AY91" s="4">
        <f>Area_Weights_Data!C$27*AS91+Area_Weights_Data!D$27*AT91+Area_Weights_Data!E$27*AU91</f>
        <v>162.20114359001769</v>
      </c>
      <c r="AZ91" s="5">
        <v>108</v>
      </c>
      <c r="BA91" s="5">
        <v>165</v>
      </c>
      <c r="BB91" s="5">
        <v>171</v>
      </c>
      <c r="BC91" s="33"/>
      <c r="BD91" s="33"/>
      <c r="BE91" s="4">
        <f t="shared" si="20"/>
        <v>108</v>
      </c>
      <c r="BF91" s="4">
        <f>Area_Weights_Data!C$33*AZ91+Area_Weights_Data!D$33*BA91+Area_Weights_Data!E$33*BB91</f>
        <v>168.22463999999999</v>
      </c>
      <c r="BG91" s="5">
        <v>85</v>
      </c>
      <c r="BH91" s="5">
        <v>80</v>
      </c>
      <c r="BI91" s="5">
        <v>112</v>
      </c>
      <c r="BJ91" s="33"/>
      <c r="BK91" s="33"/>
      <c r="BL91" s="4">
        <f>Area_Weights_Data!$C$35*BG91+Area_Weights_Data!$D$35*BH91+Area_Weights_Data!$E$35*BI91</f>
        <v>84.491017964071858</v>
      </c>
      <c r="BM91" s="4">
        <f>Area_Weights_Data!$C$36*BG91+Area_Weights_Data!$D$36*BH91+Area_Weights_Data!$E$36*BI91</f>
        <v>91.193415637860085</v>
      </c>
      <c r="BN91">
        <v>157</v>
      </c>
      <c r="BO91">
        <v>158</v>
      </c>
      <c r="BP91" s="33"/>
      <c r="BQ91" s="33"/>
      <c r="BR91" s="5">
        <v>73</v>
      </c>
      <c r="BS91" s="5">
        <v>139</v>
      </c>
      <c r="BT91" s="5">
        <v>143</v>
      </c>
      <c r="BU91" s="33"/>
      <c r="BV91" s="33"/>
      <c r="BW91" s="4">
        <f>BR91*Area_Weights_Data!C$41+BS91*Area_Weights_Data!D$41+BT91*Area_Weights_Data!E$41</f>
        <v>78.720000000000013</v>
      </c>
      <c r="BX91" s="4">
        <f>BR91*Area_Weights_Data!C$42+BS91*Area_Weights_Data!D$42+BT91*Area_Weights_Data!E$42</f>
        <v>141.70026525198938</v>
      </c>
      <c r="BY91"/>
      <c r="BZ91" s="5">
        <v>12.5</v>
      </c>
      <c r="CA91" s="5">
        <v>18.5</v>
      </c>
      <c r="CB91" s="5">
        <v>22</v>
      </c>
      <c r="CC91" s="33"/>
      <c r="CD91" s="33"/>
      <c r="CE91" s="4">
        <f>Area_Weights_Data!L$5*BZ91+Area_Weights_Data!M$5*CA91+Area_Weights_Data!N$5*CB91</f>
        <v>15.409248055315473</v>
      </c>
      <c r="CF91" s="4">
        <f>Area_Weights_Data!L$6*BZ91+Area_Weights_Data!M$6*CA91+Area_Weights_Data!N$6*CB91</f>
        <v>20.332061068702291</v>
      </c>
      <c r="CG91" s="5">
        <v>19</v>
      </c>
      <c r="CH91" s="5"/>
      <c r="CI91" s="5"/>
      <c r="CJ91" s="33"/>
      <c r="CK91" s="33"/>
      <c r="CL91" s="4"/>
      <c r="CM91" s="4"/>
      <c r="CN91" s="5">
        <v>31.75</v>
      </c>
      <c r="CO91" s="5">
        <v>26</v>
      </c>
      <c r="CP91" s="5">
        <v>28</v>
      </c>
      <c r="CQ91" s="33"/>
      <c r="CR91" s="33"/>
      <c r="CS91" s="4">
        <f>Area_Weights_Data!L$11*CN91+Area_Weights_Data!N$11*CP91</f>
        <v>31.75</v>
      </c>
      <c r="CT91" s="4">
        <f>Area_Weights_Data!L$12*CN91+Area_Weights_Data!N$12*CP91</f>
        <v>29.051450276243095</v>
      </c>
      <c r="CU91" s="5">
        <v>12</v>
      </c>
      <c r="CV91" s="5">
        <v>20</v>
      </c>
      <c r="CW91" s="5">
        <v>29</v>
      </c>
      <c r="CX91" s="33"/>
      <c r="CY91" s="33"/>
      <c r="CZ91" s="4">
        <f>Area_Weights_Data!L$14*CU91+Area_Weights_Data!M$14*CV91+Area_Weights_Data!N$14*CW91</f>
        <v>13.90228013029316</v>
      </c>
      <c r="DA91" s="4">
        <f>Area_Weights_Data!L$15*CU91+Area_Weights_Data!M$15*CV91+Area_Weights_Data!N$15*CW91</f>
        <v>24.295109612141644</v>
      </c>
      <c r="DB91" s="5">
        <v>17</v>
      </c>
      <c r="DC91" s="5"/>
      <c r="DD91" s="5">
        <v>15</v>
      </c>
      <c r="DE91" s="33"/>
      <c r="DF91" s="33"/>
      <c r="DG91" s="4">
        <f t="shared" si="21"/>
        <v>17</v>
      </c>
      <c r="DH91" s="4">
        <f t="shared" si="22"/>
        <v>15</v>
      </c>
      <c r="DI91" s="5"/>
      <c r="DJ91" s="5">
        <v>12.5</v>
      </c>
      <c r="DK91" s="5">
        <v>14.5</v>
      </c>
      <c r="DL91" s="33"/>
      <c r="DM91" s="33"/>
      <c r="DN91" s="4">
        <f>Area_Weights_Data!M$23*DJ91+Area_Weights_Data!N$23*DK91</f>
        <v>13.088235294117645</v>
      </c>
      <c r="DO91" s="4">
        <f t="shared" si="23"/>
        <v>14.5</v>
      </c>
      <c r="DP91" s="5">
        <v>7</v>
      </c>
      <c r="DQ91" s="5">
        <v>9.5</v>
      </c>
      <c r="DR91" s="5">
        <v>11</v>
      </c>
      <c r="DS91" s="33"/>
      <c r="DT91" s="33"/>
      <c r="DU91" s="4">
        <f>Area_Weights_Data!L$26*DP91+Area_Weights_Data!M$26*DQ91+Area_Weights_Data!N$26*DR91</f>
        <v>8.2398373983739823</v>
      </c>
      <c r="DV91" s="4">
        <f>Area_Weights_Data!L$27*DP91+Area_Weights_Data!M$27*DQ91+Area_Weights_Data!N$27*DR91</f>
        <v>10.57547169811321</v>
      </c>
      <c r="DW91" s="5">
        <v>11</v>
      </c>
      <c r="DX91" s="5">
        <v>16</v>
      </c>
      <c r="DY91" s="5">
        <v>19</v>
      </c>
      <c r="DZ91" s="33"/>
      <c r="EA91" s="33"/>
      <c r="EB91" s="4">
        <f>Area_Weights_Data!L$32*DW91+Area_Weights_Data!M$32*DX91+Area_Weights_Data!N$32*DY91</f>
        <v>11.5</v>
      </c>
      <c r="EC91" s="4">
        <f>Area_Weights_Data!L$33*DW91+Area_Weights_Data!M$33*DX91+Area_Weights_Data!N$33*DY91</f>
        <v>17.034693877551017</v>
      </c>
      <c r="ED91" s="5">
        <v>8</v>
      </c>
      <c r="EE91" s="5">
        <v>7</v>
      </c>
      <c r="EF91" s="5">
        <v>7</v>
      </c>
      <c r="EG91" s="33"/>
      <c r="EH91" s="33"/>
      <c r="EI91" s="4">
        <f>Area_Weights_Data!$L$35*ED91+Area_Weights_Data!$M$35*EE91+Area_Weights_Data!$N$35*EF91</f>
        <v>7.9285714285714288</v>
      </c>
      <c r="EJ91" s="4">
        <f>Area_Weights_Data!$L$36*ED91+Area_Weights_Data!$M$36*EE91+Area_Weights_Data!$N$36*EF91</f>
        <v>6.9999999999999991</v>
      </c>
      <c r="EK91">
        <v>17.5</v>
      </c>
      <c r="EL91">
        <v>15.5</v>
      </c>
      <c r="EM91" s="33"/>
      <c r="EN91" s="34"/>
      <c r="EO91" s="5">
        <v>6.5</v>
      </c>
      <c r="EP91" s="5">
        <v>10.5</v>
      </c>
      <c r="EQ91" s="5">
        <v>11</v>
      </c>
      <c r="ER91" s="33"/>
      <c r="ES91" s="34"/>
      <c r="ET91" s="4">
        <f>Area_Weights_Data!L$41*EO91+Area_Weights_Data!M$41*EP91+Area_Weights_Data!N$41*EQ91</f>
        <v>7.6063829787234054</v>
      </c>
      <c r="EU91" s="4">
        <f>Area_Weights_Data!L$42*EO91+Area_Weights_Data!M$42*EP91+Area_Weights_Data!N$42*EQ91</f>
        <v>10.637820512820515</v>
      </c>
    </row>
    <row r="92" spans="1:151" x14ac:dyDescent="0.25">
      <c r="A92" s="1">
        <v>1984</v>
      </c>
      <c r="B92" s="1">
        <v>3</v>
      </c>
      <c r="C92" s="5">
        <v>92</v>
      </c>
      <c r="D92" s="5">
        <v>171</v>
      </c>
      <c r="E92" s="5">
        <v>182</v>
      </c>
      <c r="F92" s="33"/>
      <c r="G92" s="33"/>
      <c r="H92" s="4">
        <f>Area_Weights_Data!C$5*C92+Area_Weights_Data!D$5*D92+Area_Weights_Data!E$5*E92</f>
        <v>131.25946195945428</v>
      </c>
      <c r="I92" s="4">
        <f>Area_Weights_Data!C$6*C92+Area_Weights_Data!D$6*D92+Area_Weights_Data!E$6*E92</f>
        <v>177.03699491170306</v>
      </c>
      <c r="J92" s="5">
        <v>167</v>
      </c>
      <c r="K92" s="5"/>
      <c r="L92" s="5"/>
      <c r="M92" s="33"/>
      <c r="N92" s="33"/>
      <c r="O92" s="4"/>
      <c r="P92" s="4"/>
      <c r="Q92" s="5">
        <v>173</v>
      </c>
      <c r="R92" s="5">
        <v>143</v>
      </c>
      <c r="S92" s="5">
        <v>168</v>
      </c>
      <c r="T92" s="33"/>
      <c r="U92" s="33"/>
      <c r="V92" s="4">
        <f t="shared" si="16"/>
        <v>173</v>
      </c>
      <c r="W92" s="4">
        <f>Area_Weights_Data!C$12*Q92+Area_Weights_Data!E$12*S92</f>
        <v>168.54978175015589</v>
      </c>
      <c r="X92" s="5">
        <v>95</v>
      </c>
      <c r="Y92" s="5">
        <v>165</v>
      </c>
      <c r="Z92" s="5">
        <v>190</v>
      </c>
      <c r="AA92" s="33"/>
      <c r="AB92" s="33"/>
      <c r="AC92" s="4">
        <f>Area_Weights_Data!C$14*X92+Area_Weights_Data!D$14*Y92+Area_Weights_Data!E$14*Z92</f>
        <v>111.6026248139629</v>
      </c>
      <c r="AD92" s="4">
        <f>Area_Weights_Data!C$15*X92+Area_Weights_Data!D$15*Y92+Area_Weights_Data!E$15*Z92</f>
        <v>176.17933202823747</v>
      </c>
      <c r="AE92" s="5">
        <v>160</v>
      </c>
      <c r="AF92" s="5"/>
      <c r="AG92" s="5">
        <v>154</v>
      </c>
      <c r="AH92" s="33"/>
      <c r="AI92" s="33"/>
      <c r="AJ92" s="4">
        <f t="shared" si="17"/>
        <v>160</v>
      </c>
      <c r="AK92" s="4">
        <f t="shared" si="18"/>
        <v>154</v>
      </c>
      <c r="AL92" s="5"/>
      <c r="AM92" s="5">
        <v>130</v>
      </c>
      <c r="AN92" s="5">
        <v>148</v>
      </c>
      <c r="AO92" s="33"/>
      <c r="AP92" s="33"/>
      <c r="AQ92" s="4">
        <f>Area_Weights_Data!D$23*AM92+Area_Weights_Data!E$23*AN92</f>
        <v>139.27841385087964</v>
      </c>
      <c r="AR92" s="4">
        <f t="shared" si="19"/>
        <v>148</v>
      </c>
      <c r="AS92" s="5">
        <v>90</v>
      </c>
      <c r="AT92" s="5">
        <v>155</v>
      </c>
      <c r="AU92" s="5">
        <v>170</v>
      </c>
      <c r="AV92" s="33"/>
      <c r="AW92" s="33"/>
      <c r="AX92" s="4">
        <f>Area_Weights_Data!$C$26*AS92+Area_Weights_Data!$D$26*AT92+Area_Weights_Data!$E$26*AU92</f>
        <v>109.11297709923662</v>
      </c>
      <c r="AY92" s="4">
        <f>Area_Weights_Data!C$27*AS92+Area_Weights_Data!D$27*AT92+Area_Weights_Data!E$27*AU92</f>
        <v>162.97413562763859</v>
      </c>
      <c r="AZ92" s="5">
        <v>102</v>
      </c>
      <c r="BA92" s="5">
        <v>161</v>
      </c>
      <c r="BB92" s="5">
        <v>165</v>
      </c>
      <c r="BC92" s="33"/>
      <c r="BD92" s="33"/>
      <c r="BE92" s="4">
        <f t="shared" si="20"/>
        <v>102</v>
      </c>
      <c r="BF92" s="4">
        <f>Area_Weights_Data!C$33*AZ92+Area_Weights_Data!D$33*BA92+Area_Weights_Data!E$33*BB92</f>
        <v>163.14975999999999</v>
      </c>
      <c r="BG92" s="5">
        <v>87</v>
      </c>
      <c r="BH92" s="5">
        <v>83</v>
      </c>
      <c r="BI92" s="5">
        <v>110</v>
      </c>
      <c r="BJ92" s="33"/>
      <c r="BK92" s="33"/>
      <c r="BL92" s="4">
        <f>Area_Weights_Data!$C$35*BG92+Area_Weights_Data!$D$35*BH92+Area_Weights_Data!$E$35*BI92</f>
        <v>86.592814371257489</v>
      </c>
      <c r="BM92" s="4">
        <f>Area_Weights_Data!$C$36*BG92+Area_Weights_Data!$D$36*BH92+Area_Weights_Data!$E$36*BI92</f>
        <v>92.444444444444457</v>
      </c>
      <c r="BN92">
        <v>153</v>
      </c>
      <c r="BO92">
        <v>152</v>
      </c>
      <c r="BP92" s="33"/>
      <c r="BQ92" s="33"/>
      <c r="BR92" s="5">
        <v>71</v>
      </c>
      <c r="BS92" s="5">
        <v>129</v>
      </c>
      <c r="BT92" s="5">
        <v>138</v>
      </c>
      <c r="BU92" s="33"/>
      <c r="BV92" s="33"/>
      <c r="BW92" s="4">
        <f>BR92*Area_Weights_Data!C$41+BS92*Area_Weights_Data!D$41+BT92*Area_Weights_Data!E$41</f>
        <v>76.026666666666671</v>
      </c>
      <c r="BX92" s="4">
        <f>BR92*Area_Weights_Data!C$42+BS92*Area_Weights_Data!D$42+BT92*Area_Weights_Data!E$42</f>
        <v>135.07559681697612</v>
      </c>
      <c r="BY92"/>
      <c r="BZ92" s="5">
        <v>12.5</v>
      </c>
      <c r="CA92" s="5">
        <v>16.5</v>
      </c>
      <c r="CB92" s="5">
        <v>21</v>
      </c>
      <c r="CC92" s="33"/>
      <c r="CD92" s="33"/>
      <c r="CE92" s="4">
        <f>Area_Weights_Data!L$5*BZ92+Area_Weights_Data!M$5*CA92+Area_Weights_Data!N$5*CB92</f>
        <v>14.439498703543649</v>
      </c>
      <c r="CF92" s="4">
        <f>Area_Weights_Data!L$6*BZ92+Area_Weights_Data!M$6*CA92+Area_Weights_Data!N$6*CB92</f>
        <v>18.855507088331517</v>
      </c>
      <c r="CG92" s="5">
        <v>19</v>
      </c>
      <c r="CH92" s="5"/>
      <c r="CI92" s="5"/>
      <c r="CJ92" s="33"/>
      <c r="CK92" s="33"/>
      <c r="CL92" s="4"/>
      <c r="CM92" s="4"/>
      <c r="CN92" s="5">
        <v>31.75</v>
      </c>
      <c r="CO92" s="5">
        <v>26</v>
      </c>
      <c r="CP92" s="5">
        <v>28</v>
      </c>
      <c r="CQ92" s="33"/>
      <c r="CR92" s="33"/>
      <c r="CS92" s="4">
        <f>Area_Weights_Data!L$11*CN92+Area_Weights_Data!N$11*CP92</f>
        <v>31.75</v>
      </c>
      <c r="CT92" s="4">
        <f>Area_Weights_Data!L$12*CN92+Area_Weights_Data!N$12*CP92</f>
        <v>29.051450276243095</v>
      </c>
      <c r="CU92" s="5">
        <v>12</v>
      </c>
      <c r="CV92" s="5">
        <v>18</v>
      </c>
      <c r="CW92" s="5">
        <v>28</v>
      </c>
      <c r="CX92" s="33"/>
      <c r="CY92" s="33"/>
      <c r="CZ92" s="4">
        <f>Area_Weights_Data!L$14*CU92+Area_Weights_Data!M$14*CV92+Area_Weights_Data!N$14*CW92</f>
        <v>13.426710097719869</v>
      </c>
      <c r="DA92" s="4">
        <f>Area_Weights_Data!L$15*CU92+Area_Weights_Data!M$15*CV92+Area_Weights_Data!N$15*CW92</f>
        <v>22.772344013490716</v>
      </c>
      <c r="DB92" s="5">
        <v>17.5</v>
      </c>
      <c r="DC92" s="5"/>
      <c r="DD92" s="5">
        <v>15.5</v>
      </c>
      <c r="DE92" s="33"/>
      <c r="DF92" s="33"/>
      <c r="DG92" s="4">
        <f t="shared" si="21"/>
        <v>17.5</v>
      </c>
      <c r="DH92" s="4">
        <f t="shared" si="22"/>
        <v>15.5</v>
      </c>
      <c r="DI92" s="5"/>
      <c r="DJ92" s="5">
        <v>12</v>
      </c>
      <c r="DK92" s="5">
        <v>14.5</v>
      </c>
      <c r="DL92" s="33"/>
      <c r="DM92" s="33"/>
      <c r="DN92" s="4">
        <f>Area_Weights_Data!M$23*DJ92+Area_Weights_Data!N$23*DK92</f>
        <v>12.735294117647054</v>
      </c>
      <c r="DO92" s="4">
        <f t="shared" si="23"/>
        <v>14.5</v>
      </c>
      <c r="DP92" s="5">
        <v>7</v>
      </c>
      <c r="DQ92" s="5">
        <v>9.5</v>
      </c>
      <c r="DR92" s="5">
        <v>11</v>
      </c>
      <c r="DS92" s="33"/>
      <c r="DT92" s="33"/>
      <c r="DU92" s="4">
        <f>Area_Weights_Data!L$26*DP92+Area_Weights_Data!M$26*DQ92+Area_Weights_Data!N$26*DR92</f>
        <v>8.2398373983739823</v>
      </c>
      <c r="DV92" s="4">
        <f>Area_Weights_Data!L$27*DP92+Area_Weights_Data!M$27*DQ92+Area_Weights_Data!N$27*DR92</f>
        <v>10.57547169811321</v>
      </c>
      <c r="DW92" s="5">
        <v>11</v>
      </c>
      <c r="DX92" s="5">
        <v>16</v>
      </c>
      <c r="DY92" s="5">
        <v>19</v>
      </c>
      <c r="DZ92" s="33"/>
      <c r="EA92" s="33"/>
      <c r="EB92" s="4">
        <f>Area_Weights_Data!L$32*DW92+Area_Weights_Data!M$32*DX92+Area_Weights_Data!N$32*DY92</f>
        <v>11.5</v>
      </c>
      <c r="EC92" s="4">
        <f>Area_Weights_Data!L$33*DW92+Area_Weights_Data!M$33*DX92+Area_Weights_Data!N$33*DY92</f>
        <v>17.034693877551017</v>
      </c>
      <c r="ED92" s="5">
        <v>8</v>
      </c>
      <c r="EE92" s="5">
        <v>7</v>
      </c>
      <c r="EF92" s="5">
        <v>7</v>
      </c>
      <c r="EG92" s="33"/>
      <c r="EH92" s="33"/>
      <c r="EI92" s="4">
        <f>Area_Weights_Data!$L$35*ED92+Area_Weights_Data!$M$35*EE92+Area_Weights_Data!$N$35*EF92</f>
        <v>7.9285714285714288</v>
      </c>
      <c r="EJ92" s="4">
        <f>Area_Weights_Data!$L$36*ED92+Area_Weights_Data!$M$36*EE92+Area_Weights_Data!$N$36*EF92</f>
        <v>6.9999999999999991</v>
      </c>
      <c r="EK92">
        <v>17.5</v>
      </c>
      <c r="EL92">
        <v>15.5</v>
      </c>
      <c r="EM92" s="33"/>
      <c r="EN92" s="34"/>
      <c r="EO92" s="5">
        <v>6.5</v>
      </c>
      <c r="EP92" s="5">
        <v>10.5</v>
      </c>
      <c r="EQ92" s="5">
        <v>11</v>
      </c>
      <c r="ER92" s="33"/>
      <c r="ES92" s="34"/>
      <c r="ET92" s="4">
        <f>Area_Weights_Data!L$41*EO92+Area_Weights_Data!M$41*EP92+Area_Weights_Data!N$41*EQ92</f>
        <v>7.6063829787234054</v>
      </c>
      <c r="EU92" s="4">
        <f>Area_Weights_Data!L$42*EO92+Area_Weights_Data!M$42*EP92+Area_Weights_Data!N$42*EQ92</f>
        <v>10.637820512820515</v>
      </c>
    </row>
    <row r="93" spans="1:151" x14ac:dyDescent="0.25">
      <c r="A93" s="1">
        <v>1984</v>
      </c>
      <c r="B93" s="1">
        <v>4</v>
      </c>
      <c r="C93" s="5">
        <v>105</v>
      </c>
      <c r="D93" s="5">
        <v>174</v>
      </c>
      <c r="E93" s="5">
        <v>182</v>
      </c>
      <c r="F93" s="33"/>
      <c r="G93" s="33"/>
      <c r="H93" s="4">
        <f>Area_Weights_Data!C$5*C93+Area_Weights_Data!D$5*D93+Area_Weights_Data!E$5*E93</f>
        <v>139.28990981268791</v>
      </c>
      <c r="I93" s="4">
        <f>Area_Weights_Data!C$6*C93+Area_Weights_Data!D$6*D93+Area_Weights_Data!E$6*E93</f>
        <v>178.39054175396586</v>
      </c>
      <c r="J93" s="5">
        <v>177</v>
      </c>
      <c r="K93" s="5"/>
      <c r="L93" s="5"/>
      <c r="M93" s="33"/>
      <c r="N93" s="33"/>
      <c r="O93" s="4"/>
      <c r="P93" s="4"/>
      <c r="Q93" s="5">
        <v>181</v>
      </c>
      <c r="R93" s="5">
        <v>165</v>
      </c>
      <c r="S93" s="5">
        <v>172</v>
      </c>
      <c r="T93" s="33"/>
      <c r="U93" s="33"/>
      <c r="V93" s="4">
        <f t="shared" si="16"/>
        <v>181</v>
      </c>
      <c r="W93" s="4">
        <f>Area_Weights_Data!C$12*Q93+Area_Weights_Data!E$12*S93</f>
        <v>172.98960715028062</v>
      </c>
      <c r="X93" s="5">
        <v>100</v>
      </c>
      <c r="Y93" s="5">
        <v>177</v>
      </c>
      <c r="Z93" s="5">
        <v>198</v>
      </c>
      <c r="AA93" s="33"/>
      <c r="AB93" s="33"/>
      <c r="AC93" s="4">
        <f>Area_Weights_Data!C$14*X93+Area_Weights_Data!D$14*Y93+Area_Weights_Data!E$14*Z93</f>
        <v>118.26288729535921</v>
      </c>
      <c r="AD93" s="4">
        <f>Area_Weights_Data!C$15*X93+Area_Weights_Data!D$15*Y93+Area_Weights_Data!E$15*Z93</f>
        <v>186.39063890371943</v>
      </c>
      <c r="AE93" s="5">
        <v>174</v>
      </c>
      <c r="AF93" s="5"/>
      <c r="AG93" s="5">
        <v>161</v>
      </c>
      <c r="AH93" s="33"/>
      <c r="AI93" s="33"/>
      <c r="AJ93" s="4">
        <f t="shared" si="17"/>
        <v>174</v>
      </c>
      <c r="AK93" s="4">
        <f t="shared" si="18"/>
        <v>161</v>
      </c>
      <c r="AL93" s="5"/>
      <c r="AM93" s="5">
        <v>152</v>
      </c>
      <c r="AN93" s="5">
        <v>167</v>
      </c>
      <c r="AO93" s="33"/>
      <c r="AP93" s="33"/>
      <c r="AQ93" s="4">
        <f>Area_Weights_Data!D$23*AM93+Area_Weights_Data!E$23*AN93</f>
        <v>159.67104160848925</v>
      </c>
      <c r="AR93" s="4">
        <f t="shared" si="19"/>
        <v>167</v>
      </c>
      <c r="AS93" s="5">
        <v>80</v>
      </c>
      <c r="AT93" s="5">
        <v>135</v>
      </c>
      <c r="AU93" s="5">
        <v>166</v>
      </c>
      <c r="AV93" s="33"/>
      <c r="AW93" s="33"/>
      <c r="AX93" s="4">
        <f>Area_Weights_Data!$C$26*AS93+Area_Weights_Data!$D$26*AT93+Area_Weights_Data!$E$26*AU93</f>
        <v>96.172519083969448</v>
      </c>
      <c r="AY93" s="4">
        <f>Area_Weights_Data!C$27*AS93+Area_Weights_Data!D$27*AT93+Area_Weights_Data!E$27*AU93</f>
        <v>151.47988029711968</v>
      </c>
      <c r="AZ93" s="5">
        <v>110</v>
      </c>
      <c r="BA93" s="5">
        <v>168</v>
      </c>
      <c r="BB93" s="5">
        <v>177</v>
      </c>
      <c r="BC93" s="33"/>
      <c r="BD93" s="33"/>
      <c r="BE93" s="4">
        <f t="shared" si="20"/>
        <v>110</v>
      </c>
      <c r="BF93" s="4">
        <f>Area_Weights_Data!C$33*AZ93+Area_Weights_Data!D$33*BA93+Area_Weights_Data!E$33*BB93</f>
        <v>172.83695999999998</v>
      </c>
      <c r="BG93" s="5">
        <v>70</v>
      </c>
      <c r="BH93" s="5">
        <v>80</v>
      </c>
      <c r="BI93" s="5">
        <v>100</v>
      </c>
      <c r="BJ93" s="33"/>
      <c r="BK93" s="33"/>
      <c r="BL93" s="4">
        <f>Area_Weights_Data!$C$35*BG93+Area_Weights_Data!$D$35*BH93+Area_Weights_Data!$E$35*BI93</f>
        <v>71.017964071856284</v>
      </c>
      <c r="BM93" s="4">
        <f>Area_Weights_Data!$C$36*BG93+Area_Weights_Data!$D$36*BH93+Area_Weights_Data!$E$36*BI93</f>
        <v>86.995884773662553</v>
      </c>
      <c r="BN93">
        <v>170</v>
      </c>
      <c r="BO93">
        <v>172</v>
      </c>
      <c r="BP93" s="33"/>
      <c r="BQ93" s="33"/>
      <c r="BR93" s="5">
        <v>66</v>
      </c>
      <c r="BS93" s="5">
        <v>131</v>
      </c>
      <c r="BT93" s="5">
        <v>130</v>
      </c>
      <c r="BU93" s="33"/>
      <c r="BV93" s="33"/>
      <c r="BW93" s="4">
        <f>BR93*Area_Weights_Data!C$41+BS93*Area_Weights_Data!D$41+BT93*Area_Weights_Data!E$41</f>
        <v>71.63333333333334</v>
      </c>
      <c r="BX93" s="4">
        <f>BR93*Area_Weights_Data!C$42+BS93*Area_Weights_Data!D$42+BT93*Area_Weights_Data!E$42</f>
        <v>130.32493368700264</v>
      </c>
      <c r="BY93"/>
      <c r="BZ93" s="5">
        <v>13</v>
      </c>
      <c r="CA93" s="5">
        <v>18</v>
      </c>
      <c r="CB93" s="5">
        <v>18.5</v>
      </c>
      <c r="CC93" s="33"/>
      <c r="CD93" s="33"/>
      <c r="CE93" s="4">
        <f>Area_Weights_Data!L$5*BZ93+Area_Weights_Data!M$5*CA93+Area_Weights_Data!N$5*CB93</f>
        <v>15.424373379429561</v>
      </c>
      <c r="CF93" s="4">
        <f>Area_Weights_Data!L$6*BZ93+Area_Weights_Data!M$6*CA93+Area_Weights_Data!N$6*CB93</f>
        <v>18.261723009814617</v>
      </c>
      <c r="CG93" s="5">
        <v>19</v>
      </c>
      <c r="CH93" s="5"/>
      <c r="CI93" s="5"/>
      <c r="CJ93" s="33"/>
      <c r="CK93" s="33"/>
      <c r="CL93" s="4"/>
      <c r="CM93" s="4"/>
      <c r="CN93" s="5">
        <v>31.75</v>
      </c>
      <c r="CO93" s="5">
        <v>26</v>
      </c>
      <c r="CP93" s="5">
        <v>29</v>
      </c>
      <c r="CQ93" s="33"/>
      <c r="CR93" s="33"/>
      <c r="CS93" s="4">
        <f>Area_Weights_Data!L$11*CN93+Area_Weights_Data!N$11*CP93</f>
        <v>31.75</v>
      </c>
      <c r="CT93" s="4">
        <f>Area_Weights_Data!L$12*CN93+Area_Weights_Data!N$12*CP93</f>
        <v>29.771063535911608</v>
      </c>
      <c r="CU93" s="5">
        <v>12</v>
      </c>
      <c r="CV93" s="5">
        <v>20</v>
      </c>
      <c r="CW93" s="5">
        <v>28</v>
      </c>
      <c r="CX93" s="33"/>
      <c r="CY93" s="33"/>
      <c r="CZ93" s="4">
        <f>Area_Weights_Data!L$14*CU93+Area_Weights_Data!M$14*CV93+Area_Weights_Data!N$14*CW93</f>
        <v>13.90228013029316</v>
      </c>
      <c r="DA93" s="4">
        <f>Area_Weights_Data!L$15*CU93+Area_Weights_Data!M$15*CV93+Area_Weights_Data!N$15*CW93</f>
        <v>23.817875210792572</v>
      </c>
      <c r="DB93" s="5">
        <v>17.5</v>
      </c>
      <c r="DC93" s="5"/>
      <c r="DD93" s="5">
        <v>15.5</v>
      </c>
      <c r="DE93" s="33"/>
      <c r="DF93" s="33"/>
      <c r="DG93" s="4">
        <f t="shared" si="21"/>
        <v>17.5</v>
      </c>
      <c r="DH93" s="4">
        <f t="shared" si="22"/>
        <v>15.5</v>
      </c>
      <c r="DI93" s="5"/>
      <c r="DJ93" s="5">
        <v>15</v>
      </c>
      <c r="DK93" s="5">
        <v>17</v>
      </c>
      <c r="DL93" s="33"/>
      <c r="DM93" s="33"/>
      <c r="DN93" s="4">
        <f>Area_Weights_Data!M$23*DJ93+Area_Weights_Data!N$23*DK93</f>
        <v>15.588235294117643</v>
      </c>
      <c r="DO93" s="4">
        <f t="shared" si="23"/>
        <v>17</v>
      </c>
      <c r="DP93" s="5">
        <v>7</v>
      </c>
      <c r="DQ93" s="5">
        <v>9</v>
      </c>
      <c r="DR93" s="5">
        <v>11</v>
      </c>
      <c r="DS93" s="33"/>
      <c r="DT93" s="33"/>
      <c r="DU93" s="4">
        <f>Area_Weights_Data!L$26*DP93+Area_Weights_Data!M$26*DQ93+Area_Weights_Data!N$26*DR93</f>
        <v>7.9918699186991855</v>
      </c>
      <c r="DV93" s="4">
        <f>Area_Weights_Data!L$27*DP93+Area_Weights_Data!M$27*DQ93+Area_Weights_Data!N$27*DR93</f>
        <v>10.433962264150946</v>
      </c>
      <c r="DW93" s="5">
        <v>11</v>
      </c>
      <c r="DX93" s="5">
        <v>16</v>
      </c>
      <c r="DY93" s="5">
        <v>19</v>
      </c>
      <c r="DZ93" s="33"/>
      <c r="EA93" s="33"/>
      <c r="EB93" s="4">
        <f>Area_Weights_Data!L$32*DW93+Area_Weights_Data!M$32*DX93+Area_Weights_Data!N$32*DY93</f>
        <v>11.5</v>
      </c>
      <c r="EC93" s="4">
        <f>Area_Weights_Data!L$33*DW93+Area_Weights_Data!M$33*DX93+Area_Weights_Data!N$33*DY93</f>
        <v>17.034693877551017</v>
      </c>
      <c r="ED93" s="5">
        <v>8</v>
      </c>
      <c r="EE93" s="5">
        <v>7</v>
      </c>
      <c r="EF93" s="5">
        <v>7</v>
      </c>
      <c r="EG93" s="33"/>
      <c r="EH93" s="33"/>
      <c r="EI93" s="4">
        <f>Area_Weights_Data!$L$35*ED93+Area_Weights_Data!$M$35*EE93+Area_Weights_Data!$N$35*EF93</f>
        <v>7.9285714285714288</v>
      </c>
      <c r="EJ93" s="4">
        <f>Area_Weights_Data!$L$36*ED93+Area_Weights_Data!$M$36*EE93+Area_Weights_Data!$N$36*EF93</f>
        <v>6.9999999999999991</v>
      </c>
      <c r="EK93">
        <v>17.5</v>
      </c>
      <c r="EL93">
        <v>15.5</v>
      </c>
      <c r="EM93" s="33"/>
      <c r="EN93" s="34"/>
      <c r="EO93" s="5">
        <v>6.5</v>
      </c>
      <c r="EP93" s="5">
        <v>11.25</v>
      </c>
      <c r="EQ93" s="5">
        <v>11</v>
      </c>
      <c r="ER93" s="33"/>
      <c r="ES93" s="34"/>
      <c r="ET93" s="4">
        <f>Area_Weights_Data!L$41*EO93+Area_Weights_Data!M$41*EP93+Area_Weights_Data!N$41*EQ93</f>
        <v>7.8138297872340434</v>
      </c>
      <c r="EU93" s="4">
        <f>Area_Weights_Data!L$42*EO93+Area_Weights_Data!M$42*EP93+Area_Weights_Data!N$42*EQ93</f>
        <v>11.181089743589748</v>
      </c>
    </row>
    <row r="94" spans="1:151" x14ac:dyDescent="0.25">
      <c r="A94" s="1">
        <v>1984</v>
      </c>
      <c r="B94" s="1">
        <v>5</v>
      </c>
      <c r="C94" s="5">
        <v>90</v>
      </c>
      <c r="D94" s="5">
        <v>160</v>
      </c>
      <c r="E94" s="5">
        <v>180</v>
      </c>
      <c r="F94" s="33"/>
      <c r="G94" s="33"/>
      <c r="H94" s="4">
        <f>Area_Weights_Data!C$5*C94+Area_Weights_Data!D$5*D94+Area_Weights_Data!E$5*E94</f>
        <v>124.78686502736456</v>
      </c>
      <c r="I94" s="4">
        <f>Area_Weights_Data!C$6*C94+Area_Weights_Data!D$6*D94+Area_Weights_Data!E$6*E94</f>
        <v>170.97635438491469</v>
      </c>
      <c r="J94" s="5">
        <v>164</v>
      </c>
      <c r="K94" s="5"/>
      <c r="L94" s="5"/>
      <c r="M94" s="33"/>
      <c r="N94" s="33"/>
      <c r="O94" s="4"/>
      <c r="P94" s="4"/>
      <c r="Q94" s="5">
        <v>175</v>
      </c>
      <c r="R94" s="5">
        <v>155</v>
      </c>
      <c r="S94" s="5">
        <v>174</v>
      </c>
      <c r="T94" s="33"/>
      <c r="U94" s="33"/>
      <c r="V94" s="4">
        <f t="shared" si="16"/>
        <v>175</v>
      </c>
      <c r="W94" s="4">
        <f>Area_Weights_Data!C$12*Q94+Area_Weights_Data!E$12*S94</f>
        <v>174.10995635003118</v>
      </c>
      <c r="X94" s="5">
        <v>90</v>
      </c>
      <c r="Y94" s="5">
        <v>162</v>
      </c>
      <c r="Z94" s="5">
        <v>183</v>
      </c>
      <c r="AA94" s="33"/>
      <c r="AB94" s="33"/>
      <c r="AC94" s="4">
        <f>Area_Weights_Data!C$14*X94+Area_Weights_Data!D$14*Y94+Area_Weights_Data!E$14*Z94</f>
        <v>107.07698552293328</v>
      </c>
      <c r="AD94" s="4">
        <f>Area_Weights_Data!C$15*X94+Area_Weights_Data!D$15*Y94+Area_Weights_Data!E$15*Z94</f>
        <v>171.39063890371943</v>
      </c>
      <c r="AE94" s="5">
        <v>170</v>
      </c>
      <c r="AF94" s="5"/>
      <c r="AG94" s="5">
        <v>162</v>
      </c>
      <c r="AH94" s="33"/>
      <c r="AI94" s="33"/>
      <c r="AJ94" s="4">
        <f t="shared" si="17"/>
        <v>170</v>
      </c>
      <c r="AK94" s="4">
        <f t="shared" si="18"/>
        <v>162</v>
      </c>
      <c r="AL94" s="5"/>
      <c r="AM94" s="5">
        <v>143</v>
      </c>
      <c r="AN94" s="5">
        <v>178</v>
      </c>
      <c r="AO94" s="33"/>
      <c r="AP94" s="33"/>
      <c r="AQ94" s="4">
        <f>Area_Weights_Data!D$23*AM94+Area_Weights_Data!E$23*AN94</f>
        <v>161.1946383691706</v>
      </c>
      <c r="AR94" s="4">
        <f t="shared" si="19"/>
        <v>178</v>
      </c>
      <c r="AS94" s="5">
        <v>92</v>
      </c>
      <c r="AT94" s="5">
        <v>145</v>
      </c>
      <c r="AU94" s="5">
        <v>170</v>
      </c>
      <c r="AV94" s="33"/>
      <c r="AW94" s="33"/>
      <c r="AX94" s="4">
        <f>Area_Weights_Data!$C$26*AS94+Area_Weights_Data!$D$26*AT94+Area_Weights_Data!$E$26*AU94</f>
        <v>107.58442748091601</v>
      </c>
      <c r="AY94" s="4">
        <f>Area_Weights_Data!C$27*AS94+Area_Weights_Data!D$27*AT94+Area_Weights_Data!E$27*AU94</f>
        <v>158.29022604606428</v>
      </c>
      <c r="AZ94" s="5">
        <v>95</v>
      </c>
      <c r="BA94" s="5">
        <v>164</v>
      </c>
      <c r="BB94" s="5">
        <v>173</v>
      </c>
      <c r="BC94" s="33"/>
      <c r="BD94" s="33"/>
      <c r="BE94" s="4">
        <f t="shared" si="20"/>
        <v>95</v>
      </c>
      <c r="BF94" s="4">
        <f>Area_Weights_Data!C$33*AZ94+Area_Weights_Data!D$33*BA94+Area_Weights_Data!E$33*BB94</f>
        <v>168.83695999999998</v>
      </c>
      <c r="BG94" s="5">
        <v>83</v>
      </c>
      <c r="BH94" s="5">
        <v>75</v>
      </c>
      <c r="BI94" s="5">
        <v>104</v>
      </c>
      <c r="BJ94" s="33"/>
      <c r="BK94" s="33"/>
      <c r="BL94" s="4">
        <f>Area_Weights_Data!$C$35*BG94+Area_Weights_Data!$D$35*BH94+Area_Weights_Data!$E$35*BI94</f>
        <v>82.185628742514965</v>
      </c>
      <c r="BM94" s="4">
        <f>Area_Weights_Data!$C$36*BG94+Area_Weights_Data!$D$36*BH94+Area_Weights_Data!$E$36*BI94</f>
        <v>85.144032921810705</v>
      </c>
      <c r="BN94">
        <v>171</v>
      </c>
      <c r="BO94">
        <v>160</v>
      </c>
      <c r="BP94" s="33"/>
      <c r="BQ94" s="33"/>
      <c r="BR94" s="5">
        <v>59</v>
      </c>
      <c r="BS94" s="5">
        <v>132</v>
      </c>
      <c r="BT94" s="5">
        <v>139</v>
      </c>
      <c r="BU94" s="33"/>
      <c r="BV94" s="33"/>
      <c r="BW94" s="4">
        <f>BR94*Area_Weights_Data!C$41+BS94*Area_Weights_Data!D$41+BT94*Area_Weights_Data!E$41</f>
        <v>65.326666666666668</v>
      </c>
      <c r="BX94" s="4">
        <f>BR94*Area_Weights_Data!C$42+BS94*Area_Weights_Data!D$42+BT94*Area_Weights_Data!E$42</f>
        <v>136.72546419098143</v>
      </c>
      <c r="BY94"/>
      <c r="BZ94" s="5">
        <v>13</v>
      </c>
      <c r="CA94" s="5">
        <v>18</v>
      </c>
      <c r="CB94" s="5">
        <v>18.5</v>
      </c>
      <c r="CC94" s="33"/>
      <c r="CD94" s="33"/>
      <c r="CE94" s="4">
        <f>Area_Weights_Data!L$5*BZ94+Area_Weights_Data!M$5*CA94+Area_Weights_Data!N$5*CB94</f>
        <v>15.424373379429561</v>
      </c>
      <c r="CF94" s="4">
        <f>Area_Weights_Data!L$6*BZ94+Area_Weights_Data!M$6*CA94+Area_Weights_Data!N$6*CB94</f>
        <v>18.261723009814617</v>
      </c>
      <c r="CG94" s="5">
        <v>19</v>
      </c>
      <c r="CH94" s="5"/>
      <c r="CI94" s="5"/>
      <c r="CJ94" s="33"/>
      <c r="CK94" s="33"/>
      <c r="CL94" s="4"/>
      <c r="CM94" s="4"/>
      <c r="CN94" s="5">
        <v>31.75</v>
      </c>
      <c r="CO94" s="5">
        <v>26</v>
      </c>
      <c r="CP94" s="5">
        <v>29</v>
      </c>
      <c r="CQ94" s="33"/>
      <c r="CR94" s="33"/>
      <c r="CS94" s="4">
        <f>Area_Weights_Data!L$11*CN94+Area_Weights_Data!N$11*CP94</f>
        <v>31.75</v>
      </c>
      <c r="CT94" s="4">
        <f>Area_Weights_Data!L$12*CN94+Area_Weights_Data!N$12*CP94</f>
        <v>29.771063535911608</v>
      </c>
      <c r="CU94" s="5">
        <v>12</v>
      </c>
      <c r="CV94" s="5">
        <v>18.5</v>
      </c>
      <c r="CW94" s="5">
        <v>28</v>
      </c>
      <c r="CX94" s="33"/>
      <c r="CY94" s="33"/>
      <c r="CZ94" s="4">
        <f>Area_Weights_Data!L$14*CU94+Area_Weights_Data!M$14*CV94+Area_Weights_Data!N$14*CW94</f>
        <v>13.545602605863191</v>
      </c>
      <c r="DA94" s="4">
        <f>Area_Weights_Data!L$15*CU94+Area_Weights_Data!M$15*CV94+Area_Weights_Data!N$15*CW94</f>
        <v>23.033726812816184</v>
      </c>
      <c r="DB94" s="5">
        <v>18.5</v>
      </c>
      <c r="DC94" s="5"/>
      <c r="DD94" s="5">
        <v>15.5</v>
      </c>
      <c r="DE94" s="33"/>
      <c r="DF94" s="33"/>
      <c r="DG94" s="4">
        <f t="shared" si="21"/>
        <v>18.5</v>
      </c>
      <c r="DH94" s="4">
        <f t="shared" si="22"/>
        <v>15.5</v>
      </c>
      <c r="DI94" s="5"/>
      <c r="DJ94" s="5">
        <v>12</v>
      </c>
      <c r="DK94" s="5">
        <v>15</v>
      </c>
      <c r="DL94" s="33"/>
      <c r="DM94" s="33"/>
      <c r="DN94" s="4">
        <f>Area_Weights_Data!M$23*DJ94+Area_Weights_Data!N$23*DK94</f>
        <v>12.882352941176467</v>
      </c>
      <c r="DO94" s="4">
        <f t="shared" si="23"/>
        <v>15</v>
      </c>
      <c r="DP94" s="5">
        <v>7</v>
      </c>
      <c r="DQ94" s="5">
        <v>7.5</v>
      </c>
      <c r="DR94" s="5">
        <v>11</v>
      </c>
      <c r="DS94" s="33"/>
      <c r="DT94" s="33"/>
      <c r="DU94" s="4">
        <f>Area_Weights_Data!L$26*DP94+Area_Weights_Data!M$26*DQ94+Area_Weights_Data!N$26*DR94</f>
        <v>7.247967479674795</v>
      </c>
      <c r="DV94" s="4">
        <f>Area_Weights_Data!L$27*DP94+Area_Weights_Data!M$27*DQ94+Area_Weights_Data!N$27*DR94</f>
        <v>10.009433962264154</v>
      </c>
      <c r="DW94" s="5">
        <v>11</v>
      </c>
      <c r="DX94" s="5">
        <v>16</v>
      </c>
      <c r="DY94" s="5">
        <v>19</v>
      </c>
      <c r="DZ94" s="33"/>
      <c r="EA94" s="33"/>
      <c r="EB94" s="4">
        <f>Area_Weights_Data!L$32*DW94+Area_Weights_Data!M$32*DX94+Area_Weights_Data!N$32*DY94</f>
        <v>11.5</v>
      </c>
      <c r="EC94" s="4">
        <f>Area_Weights_Data!L$33*DW94+Area_Weights_Data!M$33*DX94+Area_Weights_Data!N$33*DY94</f>
        <v>17.034693877551017</v>
      </c>
      <c r="ED94" s="5">
        <v>8</v>
      </c>
      <c r="EE94" s="5">
        <v>7</v>
      </c>
      <c r="EF94" s="5">
        <v>7</v>
      </c>
      <c r="EG94" s="33"/>
      <c r="EH94" s="33"/>
      <c r="EI94" s="4">
        <f>Area_Weights_Data!$L$35*ED94+Area_Weights_Data!$M$35*EE94+Area_Weights_Data!$N$35*EF94</f>
        <v>7.9285714285714288</v>
      </c>
      <c r="EJ94" s="4">
        <f>Area_Weights_Data!$L$36*ED94+Area_Weights_Data!$M$36*EE94+Area_Weights_Data!$N$36*EF94</f>
        <v>6.9999999999999991</v>
      </c>
      <c r="EK94">
        <v>16</v>
      </c>
      <c r="EL94">
        <v>15.5</v>
      </c>
      <c r="EM94" s="33"/>
      <c r="EN94" s="34"/>
      <c r="EO94" s="5">
        <v>6.5</v>
      </c>
      <c r="EP94" s="5">
        <v>11.25</v>
      </c>
      <c r="EQ94" s="5">
        <v>11</v>
      </c>
      <c r="ER94" s="33"/>
      <c r="ES94" s="34"/>
      <c r="ET94" s="4">
        <f>Area_Weights_Data!L$41*EO94+Area_Weights_Data!M$41*EP94+Area_Weights_Data!N$41*EQ94</f>
        <v>7.8138297872340434</v>
      </c>
      <c r="EU94" s="4">
        <f>Area_Weights_Data!L$42*EO94+Area_Weights_Data!M$42*EP94+Area_Weights_Data!N$42*EQ94</f>
        <v>11.181089743589748</v>
      </c>
    </row>
    <row r="95" spans="1:151" x14ac:dyDescent="0.25">
      <c r="A95" s="1">
        <v>1984</v>
      </c>
      <c r="B95" s="1">
        <v>6</v>
      </c>
      <c r="C95" s="5">
        <v>113</v>
      </c>
      <c r="D95" s="5">
        <v>160</v>
      </c>
      <c r="E95" s="5">
        <v>170</v>
      </c>
      <c r="F95" s="33"/>
      <c r="G95" s="33"/>
      <c r="H95" s="4">
        <f>Area_Weights_Data!C$5*C95+Area_Weights_Data!D$5*D95+Area_Weights_Data!E$5*E95</f>
        <v>136.35689508980192</v>
      </c>
      <c r="I95" s="4">
        <f>Area_Weights_Data!C$6*C95+Area_Weights_Data!D$6*D95+Area_Weights_Data!E$6*E95</f>
        <v>165.48817719245733</v>
      </c>
      <c r="J95" s="5">
        <v>159</v>
      </c>
      <c r="K95" s="5"/>
      <c r="L95" s="5"/>
      <c r="M95" s="33"/>
      <c r="N95" s="33"/>
      <c r="O95" s="4"/>
      <c r="P95" s="4"/>
      <c r="Q95" s="5">
        <v>180</v>
      </c>
      <c r="R95" s="5">
        <v>158</v>
      </c>
      <c r="S95" s="5">
        <v>177</v>
      </c>
      <c r="T95" s="33"/>
      <c r="U95" s="33"/>
      <c r="V95" s="4">
        <f t="shared" si="16"/>
        <v>180</v>
      </c>
      <c r="W95" s="4">
        <f>Area_Weights_Data!C$12*Q95+Area_Weights_Data!E$12*S95</f>
        <v>177.32986905009352</v>
      </c>
      <c r="X95" s="5">
        <v>120</v>
      </c>
      <c r="Y95" s="5">
        <v>171</v>
      </c>
      <c r="Z95" s="5">
        <v>192</v>
      </c>
      <c r="AA95" s="33"/>
      <c r="AB95" s="33"/>
      <c r="AC95" s="4">
        <f>Area_Weights_Data!C$14*X95+Area_Weights_Data!D$14*Y95+Area_Weights_Data!E$14*Z95</f>
        <v>132.09619807874441</v>
      </c>
      <c r="AD95" s="4">
        <f>Area_Weights_Data!C$15*X95+Area_Weights_Data!D$15*Y95+Area_Weights_Data!E$15*Z95</f>
        <v>180.39063890371943</v>
      </c>
      <c r="AE95" s="5">
        <v>168</v>
      </c>
      <c r="AF95" s="5"/>
      <c r="AG95" s="5">
        <v>164</v>
      </c>
      <c r="AH95" s="33"/>
      <c r="AI95" s="33"/>
      <c r="AJ95" s="4">
        <f t="shared" si="17"/>
        <v>168</v>
      </c>
      <c r="AK95" s="4">
        <f t="shared" si="18"/>
        <v>164</v>
      </c>
      <c r="AL95" s="5"/>
      <c r="AM95" s="5">
        <v>131</v>
      </c>
      <c r="AN95" s="5">
        <v>153</v>
      </c>
      <c r="AO95" s="33"/>
      <c r="AP95" s="33"/>
      <c r="AQ95" s="4">
        <f>Area_Weights_Data!D$23*AM95+Area_Weights_Data!E$23*AN95</f>
        <v>142.37922368053614</v>
      </c>
      <c r="AR95" s="4">
        <f t="shared" si="19"/>
        <v>153</v>
      </c>
      <c r="AS95" s="5">
        <v>76</v>
      </c>
      <c r="AT95" s="5">
        <v>135</v>
      </c>
      <c r="AU95" s="5">
        <v>173</v>
      </c>
      <c r="AV95" s="33"/>
      <c r="AW95" s="33"/>
      <c r="AX95" s="4">
        <f>Area_Weights_Data!$C$26*AS95+Area_Weights_Data!$D$26*AT95+Area_Weights_Data!$E$26*AU95</f>
        <v>93.348702290076318</v>
      </c>
      <c r="AY95" s="4">
        <f>Area_Weights_Data!C$27*AS95+Area_Weights_Data!D$27*AT95+Area_Weights_Data!E$27*AU95</f>
        <v>155.20114359001769</v>
      </c>
      <c r="AZ95" s="5">
        <v>110</v>
      </c>
      <c r="BA95" s="5">
        <v>174</v>
      </c>
      <c r="BB95" s="5">
        <v>174</v>
      </c>
      <c r="BC95" s="33"/>
      <c r="BD95" s="33"/>
      <c r="BE95" s="4">
        <f t="shared" si="20"/>
        <v>110</v>
      </c>
      <c r="BF95" s="4">
        <f>Area_Weights_Data!C$33*AZ95+Area_Weights_Data!D$33*BA95+Area_Weights_Data!E$33*BB95</f>
        <v>174</v>
      </c>
      <c r="BG95" s="5">
        <v>97</v>
      </c>
      <c r="BH95" s="5">
        <v>92</v>
      </c>
      <c r="BI95" s="5">
        <v>115</v>
      </c>
      <c r="BJ95" s="33"/>
      <c r="BK95" s="33"/>
      <c r="BL95" s="4">
        <f>Area_Weights_Data!$C$35*BG95+Area_Weights_Data!$D$35*BH95+Area_Weights_Data!$E$35*BI95</f>
        <v>96.491017964071858</v>
      </c>
      <c r="BM95" s="4">
        <f>Area_Weights_Data!$C$36*BG95+Area_Weights_Data!$D$36*BH95+Area_Weights_Data!$E$36*BI95</f>
        <v>100.04526748971193</v>
      </c>
      <c r="BN95">
        <v>165</v>
      </c>
      <c r="BO95">
        <v>168</v>
      </c>
      <c r="BP95" s="33"/>
      <c r="BQ95" s="33"/>
      <c r="BR95" s="5">
        <v>63</v>
      </c>
      <c r="BS95" s="5">
        <v>133</v>
      </c>
      <c r="BT95" s="5">
        <v>125</v>
      </c>
      <c r="BU95" s="33"/>
      <c r="BV95" s="33"/>
      <c r="BW95" s="4">
        <f>BR95*Area_Weights_Data!C$41+BS95*Area_Weights_Data!D$41+BT95*Area_Weights_Data!E$41</f>
        <v>69.066666666666677</v>
      </c>
      <c r="BX95" s="4">
        <f>BR95*Area_Weights_Data!C$42+BS95*Area_Weights_Data!D$42+BT95*Area_Weights_Data!E$42</f>
        <v>127.5994694960212</v>
      </c>
      <c r="BY95"/>
      <c r="BZ95" s="5">
        <v>13</v>
      </c>
      <c r="CA95" s="5">
        <v>18</v>
      </c>
      <c r="CB95" s="5">
        <v>18.5</v>
      </c>
      <c r="CC95" s="33"/>
      <c r="CD95" s="33"/>
      <c r="CE95" s="4">
        <f>Area_Weights_Data!L$5*BZ95+Area_Weights_Data!M$5*CA95+Area_Weights_Data!N$5*CB95</f>
        <v>15.424373379429561</v>
      </c>
      <c r="CF95" s="4">
        <f>Area_Weights_Data!L$6*BZ95+Area_Weights_Data!M$6*CA95+Area_Weights_Data!N$6*CB95</f>
        <v>18.261723009814617</v>
      </c>
      <c r="CG95" s="5">
        <v>19</v>
      </c>
      <c r="CH95" s="5"/>
      <c r="CI95" s="5"/>
      <c r="CJ95" s="33"/>
      <c r="CK95" s="33"/>
      <c r="CL95" s="4"/>
      <c r="CM95" s="4"/>
      <c r="CN95" s="5">
        <v>31.75</v>
      </c>
      <c r="CO95" s="5">
        <v>23</v>
      </c>
      <c r="CP95" s="5">
        <v>25</v>
      </c>
      <c r="CQ95" s="33"/>
      <c r="CR95" s="33"/>
      <c r="CS95" s="4">
        <f>Area_Weights_Data!L$11*CN95+Area_Weights_Data!N$11*CP95</f>
        <v>31.75</v>
      </c>
      <c r="CT95" s="4">
        <f>Area_Weights_Data!L$12*CN95+Area_Weights_Data!N$12*CP95</f>
        <v>26.89261049723757</v>
      </c>
      <c r="CU95" s="5">
        <v>14</v>
      </c>
      <c r="CV95" s="5">
        <v>20</v>
      </c>
      <c r="CW95" s="5">
        <v>28</v>
      </c>
      <c r="CX95" s="33"/>
      <c r="CY95" s="33"/>
      <c r="CZ95" s="4">
        <f>Area_Weights_Data!L$14*CU95+Area_Weights_Data!M$14*CV95+Area_Weights_Data!N$14*CW95</f>
        <v>15.426710097719869</v>
      </c>
      <c r="DA95" s="4">
        <f>Area_Weights_Data!L$15*CU95+Area_Weights_Data!M$15*CV95+Area_Weights_Data!N$15*CW95</f>
        <v>23.817875210792572</v>
      </c>
      <c r="DB95" s="5">
        <v>18.5</v>
      </c>
      <c r="DC95" s="5"/>
      <c r="DD95" s="5">
        <v>15.5</v>
      </c>
      <c r="DE95" s="33"/>
      <c r="DF95" s="33"/>
      <c r="DG95" s="4">
        <f t="shared" si="21"/>
        <v>18.5</v>
      </c>
      <c r="DH95" s="4">
        <f t="shared" si="22"/>
        <v>15.5</v>
      </c>
      <c r="DI95" s="5"/>
      <c r="DJ95" s="5">
        <v>12</v>
      </c>
      <c r="DK95" s="5">
        <v>15</v>
      </c>
      <c r="DL95" s="33"/>
      <c r="DM95" s="33"/>
      <c r="DN95" s="4">
        <f>Area_Weights_Data!M$23*DJ95+Area_Weights_Data!N$23*DK95</f>
        <v>12.882352941176467</v>
      </c>
      <c r="DO95" s="4">
        <f t="shared" si="23"/>
        <v>15</v>
      </c>
      <c r="DP95" s="5">
        <v>6.5</v>
      </c>
      <c r="DQ95" s="5">
        <v>9</v>
      </c>
      <c r="DR95" s="5">
        <v>11</v>
      </c>
      <c r="DS95" s="33"/>
      <c r="DT95" s="33"/>
      <c r="DU95" s="4">
        <f>Area_Weights_Data!L$26*DP95+Area_Weights_Data!M$26*DQ95+Area_Weights_Data!N$26*DR95</f>
        <v>7.7398373983739823</v>
      </c>
      <c r="DV95" s="4">
        <f>Area_Weights_Data!L$27*DP95+Area_Weights_Data!M$27*DQ95+Area_Weights_Data!N$27*DR95</f>
        <v>10.433962264150946</v>
      </c>
      <c r="DW95" s="5">
        <v>11</v>
      </c>
      <c r="DX95" s="5">
        <v>16</v>
      </c>
      <c r="DY95" s="5">
        <v>19</v>
      </c>
      <c r="DZ95" s="33"/>
      <c r="EA95" s="33"/>
      <c r="EB95" s="4">
        <f>Area_Weights_Data!L$32*DW95+Area_Weights_Data!M$32*DX95+Area_Weights_Data!N$32*DY95</f>
        <v>11.5</v>
      </c>
      <c r="EC95" s="4">
        <f>Area_Weights_Data!L$33*DW95+Area_Weights_Data!M$33*DX95+Area_Weights_Data!N$33*DY95</f>
        <v>17.034693877551017</v>
      </c>
      <c r="ED95" s="5">
        <v>8</v>
      </c>
      <c r="EE95" s="5">
        <v>7.5</v>
      </c>
      <c r="EF95" s="5">
        <v>7</v>
      </c>
      <c r="EG95" s="33"/>
      <c r="EH95" s="33"/>
      <c r="EI95" s="4">
        <f>Area_Weights_Data!$L$35*ED95+Area_Weights_Data!$M$35*EE95+Area_Weights_Data!$N$35*EF95</f>
        <v>7.9642857142857144</v>
      </c>
      <c r="EJ95" s="4">
        <f>Area_Weights_Data!$L$36*ED95+Area_Weights_Data!$M$36*EE95+Area_Weights_Data!$N$36*EF95</f>
        <v>7.2407407407407405</v>
      </c>
      <c r="EK95">
        <v>16</v>
      </c>
      <c r="EL95">
        <v>15.5</v>
      </c>
      <c r="EM95" s="33"/>
      <c r="EN95" s="34"/>
      <c r="EO95" s="5">
        <v>6.5</v>
      </c>
      <c r="EP95" s="5">
        <v>11.25</v>
      </c>
      <c r="EQ95" s="5">
        <v>11</v>
      </c>
      <c r="ER95" s="33"/>
      <c r="ES95" s="34"/>
      <c r="ET95" s="4">
        <f>Area_Weights_Data!L$41*EO95+Area_Weights_Data!M$41*EP95+Area_Weights_Data!N$41*EQ95</f>
        <v>7.8138297872340434</v>
      </c>
      <c r="EU95" s="4">
        <f>Area_Weights_Data!L$42*EO95+Area_Weights_Data!M$42*EP95+Area_Weights_Data!N$42*EQ95</f>
        <v>11.181089743589748</v>
      </c>
    </row>
    <row r="96" spans="1:151" x14ac:dyDescent="0.25">
      <c r="A96" s="1">
        <v>1984</v>
      </c>
      <c r="B96" s="1">
        <v>7</v>
      </c>
      <c r="C96" s="5">
        <v>145</v>
      </c>
      <c r="D96" s="5">
        <v>166</v>
      </c>
      <c r="E96" s="5">
        <v>173</v>
      </c>
      <c r="F96" s="33"/>
      <c r="G96" s="33"/>
      <c r="H96" s="4">
        <f>Area_Weights_Data!C$5*C96+Area_Weights_Data!D$5*D96+Area_Weights_Data!E$5*E96</f>
        <v>155.43605950820938</v>
      </c>
      <c r="I96" s="4">
        <f>Area_Weights_Data!C$6*C96+Area_Weights_Data!D$6*D96+Area_Weights_Data!E$6*E96</f>
        <v>169.84172403472013</v>
      </c>
      <c r="J96" s="5">
        <v>159</v>
      </c>
      <c r="K96" s="5"/>
      <c r="L96" s="5"/>
      <c r="M96" s="33"/>
      <c r="N96" s="33"/>
      <c r="O96" s="4"/>
      <c r="P96" s="4"/>
      <c r="Q96" s="5">
        <v>164</v>
      </c>
      <c r="R96" s="5">
        <v>147</v>
      </c>
      <c r="S96" s="5">
        <v>163</v>
      </c>
      <c r="T96" s="33"/>
      <c r="U96" s="33"/>
      <c r="V96" s="4">
        <f t="shared" si="16"/>
        <v>164</v>
      </c>
      <c r="W96" s="4">
        <f>Area_Weights_Data!C$12*Q96+Area_Weights_Data!E$12*S96</f>
        <v>163.10995635003118</v>
      </c>
      <c r="X96" s="5">
        <v>117</v>
      </c>
      <c r="Y96" s="5">
        <v>164</v>
      </c>
      <c r="Z96" s="5">
        <v>172</v>
      </c>
      <c r="AA96" s="33"/>
      <c r="AB96" s="33"/>
      <c r="AC96" s="4">
        <f>Area_Weights_Data!C$14*X96+Area_Weights_Data!D$14*Y96+Area_Weights_Data!E$14*Z96</f>
        <v>128.14747666080365</v>
      </c>
      <c r="AD96" s="4">
        <f>Area_Weights_Data!C$15*X96+Area_Weights_Data!D$15*Y96+Area_Weights_Data!E$15*Z96</f>
        <v>167.57738624903595</v>
      </c>
      <c r="AE96" s="5">
        <v>162</v>
      </c>
      <c r="AF96" s="5"/>
      <c r="AG96" s="5">
        <v>162</v>
      </c>
      <c r="AH96" s="33"/>
      <c r="AI96" s="33"/>
      <c r="AJ96" s="4">
        <f t="shared" si="17"/>
        <v>162</v>
      </c>
      <c r="AK96" s="4">
        <f t="shared" si="18"/>
        <v>162</v>
      </c>
      <c r="AL96" s="5"/>
      <c r="AM96" s="5">
        <v>127</v>
      </c>
      <c r="AN96" s="5">
        <v>153</v>
      </c>
      <c r="AO96" s="33"/>
      <c r="AP96" s="33"/>
      <c r="AQ96" s="4">
        <f>Area_Weights_Data!D$23*AM96+Area_Weights_Data!E$23*AN96</f>
        <v>140.48701480033509</v>
      </c>
      <c r="AR96" s="4">
        <f t="shared" si="19"/>
        <v>153</v>
      </c>
      <c r="AS96" s="5">
        <v>75</v>
      </c>
      <c r="AT96" s="5">
        <v>133</v>
      </c>
      <c r="AU96" s="5">
        <v>166</v>
      </c>
      <c r="AV96" s="33"/>
      <c r="AW96" s="33"/>
      <c r="AX96" s="4">
        <f>Area_Weights_Data!$C$26*AS96+Area_Weights_Data!$D$26*AT96+Area_Weights_Data!$E$26*AU96</f>
        <v>92.054656488549597</v>
      </c>
      <c r="AY96" s="4">
        <f>Area_Weights_Data!C$27*AS96+Area_Weights_Data!D$27*AT96+Area_Weights_Data!E$27*AU96</f>
        <v>150.54309838080485</v>
      </c>
      <c r="AZ96" s="5">
        <v>112</v>
      </c>
      <c r="BA96" s="5">
        <v>166</v>
      </c>
      <c r="BB96" s="5">
        <v>171</v>
      </c>
      <c r="BC96" s="33"/>
      <c r="BD96" s="33"/>
      <c r="BE96" s="4">
        <f t="shared" si="20"/>
        <v>112</v>
      </c>
      <c r="BF96" s="4">
        <f>Area_Weights_Data!C$33*AZ96+Area_Weights_Data!D$33*BA96+Area_Weights_Data!E$33*BB96</f>
        <v>168.68719999999999</v>
      </c>
      <c r="BG96" s="5">
        <v>97</v>
      </c>
      <c r="BH96" s="5">
        <v>93</v>
      </c>
      <c r="BI96" s="5">
        <v>118</v>
      </c>
      <c r="BJ96" s="33"/>
      <c r="BK96" s="33"/>
      <c r="BL96" s="4">
        <f>Area_Weights_Data!$C$35*BG96+Area_Weights_Data!$D$35*BH96+Area_Weights_Data!$E$35*BI96</f>
        <v>96.592814371257489</v>
      </c>
      <c r="BM96" s="4">
        <f>Area_Weights_Data!$C$36*BG96+Area_Weights_Data!$D$36*BH96+Area_Weights_Data!$E$36*BI96</f>
        <v>101.74485596707819</v>
      </c>
      <c r="BN96">
        <v>158</v>
      </c>
      <c r="BO96">
        <v>148</v>
      </c>
      <c r="BP96" s="33"/>
      <c r="BQ96" s="33"/>
      <c r="BR96" s="5">
        <v>66</v>
      </c>
      <c r="BS96" s="5">
        <v>128</v>
      </c>
      <c r="BT96" s="5">
        <v>129</v>
      </c>
      <c r="BU96" s="33"/>
      <c r="BV96" s="33"/>
      <c r="BW96" s="4">
        <f>BR96*Area_Weights_Data!C$41+BS96*Area_Weights_Data!D$41+BT96*Area_Weights_Data!E$41</f>
        <v>71.373333333333335</v>
      </c>
      <c r="BX96" s="4">
        <f>BR96*Area_Weights_Data!C$42+BS96*Area_Weights_Data!D$42+BT96*Area_Weights_Data!E$42</f>
        <v>128.67506631299733</v>
      </c>
      <c r="BY96"/>
      <c r="BZ96" s="5">
        <v>12</v>
      </c>
      <c r="CA96" s="5">
        <v>16.5</v>
      </c>
      <c r="CB96" s="5">
        <v>18.5</v>
      </c>
      <c r="CC96" s="33"/>
      <c r="CD96" s="33"/>
      <c r="CE96" s="4">
        <f>Area_Weights_Data!L$5*BZ96+Area_Weights_Data!M$5*CA96+Area_Weights_Data!N$5*CB96</f>
        <v>14.181936041486603</v>
      </c>
      <c r="CF96" s="4">
        <f>Area_Weights_Data!L$6*BZ96+Area_Weights_Data!M$6*CA96+Area_Weights_Data!N$6*CB96</f>
        <v>17.546892039258452</v>
      </c>
      <c r="CG96" s="5">
        <v>19</v>
      </c>
      <c r="CH96" s="5"/>
      <c r="CI96" s="5"/>
      <c r="CJ96" s="33"/>
      <c r="CK96" s="33"/>
      <c r="CL96" s="4"/>
      <c r="CM96" s="4"/>
      <c r="CN96" s="5">
        <v>31.75</v>
      </c>
      <c r="CO96" s="5">
        <v>23</v>
      </c>
      <c r="CP96" s="5">
        <v>28</v>
      </c>
      <c r="CQ96" s="33"/>
      <c r="CR96" s="33"/>
      <c r="CS96" s="4">
        <f>Area_Weights_Data!L$11*CN96+Area_Weights_Data!N$11*CP96</f>
        <v>31.75</v>
      </c>
      <c r="CT96" s="4">
        <f>Area_Weights_Data!L$12*CN96+Area_Weights_Data!N$12*CP96</f>
        <v>29.051450276243095</v>
      </c>
      <c r="CU96" s="5">
        <v>14</v>
      </c>
      <c r="CV96" s="5">
        <v>20</v>
      </c>
      <c r="CW96" s="5">
        <v>28</v>
      </c>
      <c r="CX96" s="33"/>
      <c r="CY96" s="33"/>
      <c r="CZ96" s="4">
        <f>Area_Weights_Data!L$14*CU96+Area_Weights_Data!M$14*CV96+Area_Weights_Data!N$14*CW96</f>
        <v>15.426710097719869</v>
      </c>
      <c r="DA96" s="4">
        <f>Area_Weights_Data!L$15*CU96+Area_Weights_Data!M$15*CV96+Area_Weights_Data!N$15*CW96</f>
        <v>23.817875210792572</v>
      </c>
      <c r="DB96" s="5">
        <v>18.5</v>
      </c>
      <c r="DC96" s="5"/>
      <c r="DD96" s="5">
        <v>15.5</v>
      </c>
      <c r="DE96" s="33"/>
      <c r="DF96" s="33"/>
      <c r="DG96" s="4">
        <f t="shared" si="21"/>
        <v>18.5</v>
      </c>
      <c r="DH96" s="4">
        <f t="shared" si="22"/>
        <v>15.5</v>
      </c>
      <c r="DI96" s="5"/>
      <c r="DJ96" s="5">
        <v>12</v>
      </c>
      <c r="DK96" s="5">
        <v>15</v>
      </c>
      <c r="DL96" s="33"/>
      <c r="DM96" s="33"/>
      <c r="DN96" s="4">
        <f>Area_Weights_Data!M$23*DJ96+Area_Weights_Data!N$23*DK96</f>
        <v>12.882352941176467</v>
      </c>
      <c r="DO96" s="4">
        <f t="shared" si="23"/>
        <v>15</v>
      </c>
      <c r="DP96" s="5">
        <v>6.5</v>
      </c>
      <c r="DQ96" s="5">
        <v>9</v>
      </c>
      <c r="DR96" s="5">
        <v>11</v>
      </c>
      <c r="DS96" s="33"/>
      <c r="DT96" s="33"/>
      <c r="DU96" s="4">
        <f>Area_Weights_Data!L$26*DP96+Area_Weights_Data!M$26*DQ96+Area_Weights_Data!N$26*DR96</f>
        <v>7.7398373983739823</v>
      </c>
      <c r="DV96" s="4">
        <f>Area_Weights_Data!L$27*DP96+Area_Weights_Data!M$27*DQ96+Area_Weights_Data!N$27*DR96</f>
        <v>10.433962264150946</v>
      </c>
      <c r="DW96" s="5">
        <v>11</v>
      </c>
      <c r="DX96" s="5">
        <v>16</v>
      </c>
      <c r="DY96" s="5">
        <v>19</v>
      </c>
      <c r="DZ96" s="33"/>
      <c r="EA96" s="33"/>
      <c r="EB96" s="4">
        <f>Area_Weights_Data!L$32*DW96+Area_Weights_Data!M$32*DX96+Area_Weights_Data!N$32*DY96</f>
        <v>11.5</v>
      </c>
      <c r="EC96" s="4">
        <f>Area_Weights_Data!L$33*DW96+Area_Weights_Data!M$33*DX96+Area_Weights_Data!N$33*DY96</f>
        <v>17.034693877551017</v>
      </c>
      <c r="ED96" s="5">
        <v>8</v>
      </c>
      <c r="EE96" s="5">
        <v>7.5</v>
      </c>
      <c r="EF96" s="5">
        <v>7</v>
      </c>
      <c r="EG96" s="33"/>
      <c r="EH96" s="33"/>
      <c r="EI96" s="4">
        <f>Area_Weights_Data!$L$35*ED96+Area_Weights_Data!$M$35*EE96+Area_Weights_Data!$N$35*EF96</f>
        <v>7.9642857142857144</v>
      </c>
      <c r="EJ96" s="4">
        <f>Area_Weights_Data!$L$36*ED96+Area_Weights_Data!$M$36*EE96+Area_Weights_Data!$N$36*EF96</f>
        <v>7.2407407407407405</v>
      </c>
      <c r="EK96">
        <v>16</v>
      </c>
      <c r="EL96">
        <v>15.5</v>
      </c>
      <c r="EM96" s="33"/>
      <c r="EN96" s="34"/>
      <c r="EO96" s="5">
        <v>6.8</v>
      </c>
      <c r="EP96" s="5">
        <v>10</v>
      </c>
      <c r="EQ96" s="5">
        <v>11</v>
      </c>
      <c r="ER96" s="33"/>
      <c r="ES96" s="34"/>
      <c r="ET96" s="4">
        <f>Area_Weights_Data!L$41*EO96+Area_Weights_Data!M$41*EP96+Area_Weights_Data!N$41*EQ96</f>
        <v>7.6851063829787245</v>
      </c>
      <c r="EU96" s="4">
        <f>Area_Weights_Data!L$42*EO96+Area_Weights_Data!M$42*EP96+Area_Weights_Data!N$42*EQ96</f>
        <v>10.275641025641029</v>
      </c>
    </row>
    <row r="97" spans="1:151" x14ac:dyDescent="0.25">
      <c r="A97" s="1">
        <v>1984</v>
      </c>
      <c r="B97" s="1">
        <v>8</v>
      </c>
      <c r="C97" s="5">
        <v>150</v>
      </c>
      <c r="D97" s="5">
        <v>175</v>
      </c>
      <c r="E97" s="5">
        <v>180</v>
      </c>
      <c r="F97" s="33"/>
      <c r="G97" s="33"/>
      <c r="H97" s="4">
        <f>Area_Weights_Data!C$5*C97+Area_Weights_Data!D$5*D97+Area_Weights_Data!E$5*E97</f>
        <v>162.42388036691594</v>
      </c>
      <c r="I97" s="4">
        <f>Area_Weights_Data!C$6*C97+Area_Weights_Data!D$6*D97+Area_Weights_Data!E$6*E97</f>
        <v>177.74408859622866</v>
      </c>
      <c r="J97" s="5">
        <v>154</v>
      </c>
      <c r="K97" s="5"/>
      <c r="L97" s="5"/>
      <c r="M97" s="33"/>
      <c r="N97" s="33"/>
      <c r="O97" s="4"/>
      <c r="P97" s="4"/>
      <c r="Q97" s="5">
        <v>167</v>
      </c>
      <c r="R97" s="5">
        <v>145</v>
      </c>
      <c r="S97" s="5">
        <v>160</v>
      </c>
      <c r="T97" s="33"/>
      <c r="U97" s="33"/>
      <c r="V97" s="4">
        <f t="shared" si="16"/>
        <v>167</v>
      </c>
      <c r="W97" s="4">
        <f>Area_Weights_Data!C$12*Q97+Area_Weights_Data!E$12*S97</f>
        <v>160.76969445021825</v>
      </c>
      <c r="X97" s="5">
        <v>115</v>
      </c>
      <c r="Y97" s="5">
        <v>155</v>
      </c>
      <c r="Z97" s="5">
        <v>173</v>
      </c>
      <c r="AA97" s="33"/>
      <c r="AB97" s="33"/>
      <c r="AC97" s="4">
        <f>Area_Weights_Data!C$14*X97+Area_Weights_Data!D$14*Y97+Area_Weights_Data!E$14*Z97</f>
        <v>124.48721417940737</v>
      </c>
      <c r="AD97" s="4">
        <f>Area_Weights_Data!C$15*X97+Area_Weights_Data!D$15*Y97+Area_Weights_Data!E$15*Z97</f>
        <v>163.04911906033095</v>
      </c>
      <c r="AE97" s="5">
        <v>140</v>
      </c>
      <c r="AF97" s="5"/>
      <c r="AG97" s="5">
        <v>138</v>
      </c>
      <c r="AH97" s="33"/>
      <c r="AI97" s="33"/>
      <c r="AJ97" s="4">
        <f t="shared" si="17"/>
        <v>140</v>
      </c>
      <c r="AK97" s="4">
        <f t="shared" si="18"/>
        <v>138</v>
      </c>
      <c r="AL97" s="5"/>
      <c r="AM97" s="5">
        <v>120</v>
      </c>
      <c r="AN97" s="5">
        <v>148</v>
      </c>
      <c r="AO97" s="33"/>
      <c r="AP97" s="33"/>
      <c r="AQ97" s="4">
        <f>Area_Weights_Data!D$23*AM97+Area_Weights_Data!E$23*AN97</f>
        <v>134.54789165037698</v>
      </c>
      <c r="AR97" s="4">
        <f t="shared" si="19"/>
        <v>148</v>
      </c>
      <c r="AS97" s="5">
        <v>80</v>
      </c>
      <c r="AT97" s="5">
        <v>148</v>
      </c>
      <c r="AU97" s="5">
        <v>167</v>
      </c>
      <c r="AV97" s="33"/>
      <c r="AW97" s="33"/>
      <c r="AX97" s="4">
        <f>Area_Weights_Data!$C$26*AS97+Area_Weights_Data!$D$26*AT97+Area_Weights_Data!$E$26*AU97</f>
        <v>99.995114503816779</v>
      </c>
      <c r="AY97" s="4">
        <f>Area_Weights_Data!C$27*AS97+Area_Weights_Data!D$27*AT97+Area_Weights_Data!E$27*AU97</f>
        <v>158.10057179500888</v>
      </c>
      <c r="AZ97" s="5">
        <v>110</v>
      </c>
      <c r="BA97" s="5">
        <v>159</v>
      </c>
      <c r="BB97" s="5">
        <v>178</v>
      </c>
      <c r="BC97" s="33"/>
      <c r="BD97" s="33"/>
      <c r="BE97" s="4">
        <f t="shared" si="20"/>
        <v>110</v>
      </c>
      <c r="BF97" s="4">
        <f>Area_Weights_Data!C$33*AZ97+Area_Weights_Data!D$33*BA97+Area_Weights_Data!E$33*BB97</f>
        <v>169.21136000000001</v>
      </c>
      <c r="BG97" s="5">
        <v>66</v>
      </c>
      <c r="BH97" s="5">
        <v>65</v>
      </c>
      <c r="BI97" s="5">
        <v>86</v>
      </c>
      <c r="BJ97" s="33"/>
      <c r="BK97" s="33"/>
      <c r="BL97" s="4">
        <f>Area_Weights_Data!$C$35*BG97+Area_Weights_Data!$D$35*BH97+Area_Weights_Data!$E$35*BI97</f>
        <v>65.898203592814369</v>
      </c>
      <c r="BM97" s="4">
        <f>Area_Weights_Data!$C$36*BG97+Area_Weights_Data!$D$36*BH97+Area_Weights_Data!$E$36*BI97</f>
        <v>72.345679012345684</v>
      </c>
      <c r="BN97">
        <v>150</v>
      </c>
      <c r="BO97">
        <v>151</v>
      </c>
      <c r="BP97" s="33"/>
      <c r="BQ97" s="33"/>
      <c r="BR97" s="5">
        <v>60</v>
      </c>
      <c r="BS97" s="5">
        <v>125</v>
      </c>
      <c r="BT97" s="5">
        <v>123</v>
      </c>
      <c r="BU97" s="33"/>
      <c r="BV97" s="33"/>
      <c r="BW97" s="4">
        <f>BR97*Area_Weights_Data!C$41+BS97*Area_Weights_Data!D$41+BT97*Area_Weights_Data!E$41</f>
        <v>65.63333333333334</v>
      </c>
      <c r="BX97" s="4">
        <f>BR97*Area_Weights_Data!C$42+BS97*Area_Weights_Data!D$42+BT97*Area_Weights_Data!E$42</f>
        <v>123.64986737400528</v>
      </c>
      <c r="BY97"/>
      <c r="BZ97" s="5">
        <v>12</v>
      </c>
      <c r="CA97" s="5">
        <v>15</v>
      </c>
      <c r="CB97" s="5">
        <v>18.5</v>
      </c>
      <c r="CC97" s="33"/>
      <c r="CD97" s="33"/>
      <c r="CE97" s="4">
        <f>Area_Weights_Data!L$5*BZ97+Area_Weights_Data!M$5*CA97+Area_Weights_Data!N$5*CB97</f>
        <v>13.454624027657736</v>
      </c>
      <c r="CF97" s="4">
        <f>Area_Weights_Data!L$6*BZ97+Area_Weights_Data!M$6*CA97+Area_Weights_Data!N$6*CB97</f>
        <v>16.832061068702291</v>
      </c>
      <c r="CG97" s="5">
        <v>19</v>
      </c>
      <c r="CH97" s="5"/>
      <c r="CI97" s="5"/>
      <c r="CJ97" s="33"/>
      <c r="CK97" s="33"/>
      <c r="CL97" s="4"/>
      <c r="CM97" s="4"/>
      <c r="CN97" s="5">
        <v>32</v>
      </c>
      <c r="CO97" s="5">
        <v>23</v>
      </c>
      <c r="CP97" s="5">
        <v>29</v>
      </c>
      <c r="CQ97" s="33"/>
      <c r="CR97" s="33"/>
      <c r="CS97" s="4">
        <f>Area_Weights_Data!L$11*CN97+Area_Weights_Data!N$11*CP97</f>
        <v>32</v>
      </c>
      <c r="CT97" s="4">
        <f>Area_Weights_Data!L$12*CN97+Area_Weights_Data!N$12*CP97</f>
        <v>29.841160220994482</v>
      </c>
      <c r="CU97" s="5">
        <v>12.5</v>
      </c>
      <c r="CV97" s="5">
        <v>17.5</v>
      </c>
      <c r="CW97" s="5">
        <v>28</v>
      </c>
      <c r="CX97" s="33"/>
      <c r="CY97" s="33"/>
      <c r="CZ97" s="4">
        <f>Area_Weights_Data!L$14*CU97+Area_Weights_Data!M$14*CV97+Area_Weights_Data!N$14*CW97</f>
        <v>13.688925081433224</v>
      </c>
      <c r="DA97" s="4">
        <f>Area_Weights_Data!L$15*CU97+Area_Weights_Data!M$15*CV97+Area_Weights_Data!N$15*CW97</f>
        <v>22.510961214165256</v>
      </c>
      <c r="DB97" s="5">
        <v>19</v>
      </c>
      <c r="DC97" s="5"/>
      <c r="DD97" s="5">
        <v>17.75</v>
      </c>
      <c r="DE97" s="33"/>
      <c r="DF97" s="33"/>
      <c r="DG97" s="4">
        <f t="shared" si="21"/>
        <v>19</v>
      </c>
      <c r="DH97" s="4">
        <f t="shared" si="22"/>
        <v>17.75</v>
      </c>
      <c r="DI97" s="5"/>
      <c r="DJ97" s="5">
        <v>13</v>
      </c>
      <c r="DK97" s="5">
        <v>15</v>
      </c>
      <c r="DL97" s="33"/>
      <c r="DM97" s="33"/>
      <c r="DN97" s="4">
        <f>Area_Weights_Data!M$23*DJ97+Area_Weights_Data!N$23*DK97</f>
        <v>13.588235294117643</v>
      </c>
      <c r="DO97" s="4">
        <f t="shared" si="23"/>
        <v>15</v>
      </c>
      <c r="DP97" s="5">
        <v>6.5</v>
      </c>
      <c r="DQ97" s="5">
        <v>9</v>
      </c>
      <c r="DR97" s="5">
        <v>11</v>
      </c>
      <c r="DS97" s="33"/>
      <c r="DT97" s="33"/>
      <c r="DU97" s="4">
        <f>Area_Weights_Data!L$26*DP97+Area_Weights_Data!M$26*DQ97+Area_Weights_Data!N$26*DR97</f>
        <v>7.7398373983739823</v>
      </c>
      <c r="DV97" s="4">
        <f>Area_Weights_Data!L$27*DP97+Area_Weights_Data!M$27*DQ97+Area_Weights_Data!N$27*DR97</f>
        <v>10.433962264150946</v>
      </c>
      <c r="DW97" s="5">
        <v>11</v>
      </c>
      <c r="DX97" s="5">
        <v>16</v>
      </c>
      <c r="DY97" s="5">
        <v>19</v>
      </c>
      <c r="DZ97" s="33"/>
      <c r="EA97" s="33"/>
      <c r="EB97" s="4">
        <f>Area_Weights_Data!L$32*DW97+Area_Weights_Data!M$32*DX97+Area_Weights_Data!N$32*DY97</f>
        <v>11.5</v>
      </c>
      <c r="EC97" s="4">
        <f>Area_Weights_Data!L$33*DW97+Area_Weights_Data!M$33*DX97+Area_Weights_Data!N$33*DY97</f>
        <v>17.034693877551017</v>
      </c>
      <c r="ED97" s="5">
        <v>8</v>
      </c>
      <c r="EE97" s="5">
        <v>7.5</v>
      </c>
      <c r="EF97" s="5">
        <v>7</v>
      </c>
      <c r="EG97" s="33"/>
      <c r="EH97" s="33"/>
      <c r="EI97" s="4">
        <f>Area_Weights_Data!$L$35*ED97+Area_Weights_Data!$M$35*EE97+Area_Weights_Data!$N$35*EF97</f>
        <v>7.9642857142857144</v>
      </c>
      <c r="EJ97" s="4">
        <f>Area_Weights_Data!$L$36*ED97+Area_Weights_Data!$M$36*EE97+Area_Weights_Data!$N$36*EF97</f>
        <v>7.2407407407407405</v>
      </c>
      <c r="EK97">
        <v>17</v>
      </c>
      <c r="EL97">
        <v>16</v>
      </c>
      <c r="EM97" s="33"/>
      <c r="EN97" s="34"/>
      <c r="EO97" s="5">
        <v>7</v>
      </c>
      <c r="EP97" s="5">
        <v>11.5</v>
      </c>
      <c r="EQ97" s="5">
        <v>11</v>
      </c>
      <c r="ER97" s="33"/>
      <c r="ES97" s="34"/>
      <c r="ET97" s="4">
        <f>Area_Weights_Data!L$41*EO97+Area_Weights_Data!M$41*EP97+Area_Weights_Data!N$41*EQ97</f>
        <v>8.2446808510638299</v>
      </c>
      <c r="EU97" s="4">
        <f>Area_Weights_Data!L$42*EO97+Area_Weights_Data!M$42*EP97+Area_Weights_Data!N$42*EQ97</f>
        <v>11.362179487179489</v>
      </c>
    </row>
    <row r="98" spans="1:151" x14ac:dyDescent="0.25">
      <c r="A98" s="1">
        <v>1984</v>
      </c>
      <c r="B98" s="1">
        <v>9</v>
      </c>
      <c r="C98" s="5">
        <v>140</v>
      </c>
      <c r="D98" s="5">
        <v>172</v>
      </c>
      <c r="E98" s="5">
        <v>177</v>
      </c>
      <c r="F98" s="33"/>
      <c r="G98" s="33"/>
      <c r="H98" s="4">
        <f>Area_Weights_Data!C$5*C98+Area_Weights_Data!D$5*D98+Area_Weights_Data!E$5*E98</f>
        <v>155.90256686965239</v>
      </c>
      <c r="I98" s="4">
        <f>Area_Weights_Data!C$6*C98+Area_Weights_Data!D$6*D98+Area_Weights_Data!E$6*E98</f>
        <v>174.74408859622866</v>
      </c>
      <c r="J98" s="5">
        <v>172</v>
      </c>
      <c r="K98" s="5"/>
      <c r="L98" s="5"/>
      <c r="M98" s="33"/>
      <c r="N98" s="33"/>
      <c r="O98" s="4"/>
      <c r="P98" s="4"/>
      <c r="Q98" s="5">
        <v>175</v>
      </c>
      <c r="R98" s="5">
        <v>157</v>
      </c>
      <c r="S98" s="5">
        <v>164</v>
      </c>
      <c r="T98" s="33"/>
      <c r="U98" s="33"/>
      <c r="V98" s="4">
        <f t="shared" si="16"/>
        <v>175</v>
      </c>
      <c r="W98" s="4">
        <f>Area_Weights_Data!C$12*Q98+Area_Weights_Data!E$12*S98</f>
        <v>165.20951985034296</v>
      </c>
      <c r="X98" s="5">
        <v>105</v>
      </c>
      <c r="Y98" s="5">
        <v>157</v>
      </c>
      <c r="Z98" s="5">
        <v>183</v>
      </c>
      <c r="AA98" s="33"/>
      <c r="AB98" s="33"/>
      <c r="AC98" s="4">
        <f>Area_Weights_Data!C$14*X98+Area_Weights_Data!D$14*Y98+Area_Weights_Data!E$14*Z98</f>
        <v>117.3333784332296</v>
      </c>
      <c r="AD98" s="4">
        <f>Area_Weights_Data!C$15*X98+Area_Weights_Data!D$15*Y98+Area_Weights_Data!E$15*Z98</f>
        <v>168.62650530936696</v>
      </c>
      <c r="AE98" s="5">
        <v>166</v>
      </c>
      <c r="AF98" s="5"/>
      <c r="AG98" s="5">
        <v>163</v>
      </c>
      <c r="AH98" s="33"/>
      <c r="AI98" s="33"/>
      <c r="AJ98" s="4">
        <f t="shared" si="17"/>
        <v>166</v>
      </c>
      <c r="AK98" s="4">
        <f t="shared" si="18"/>
        <v>163</v>
      </c>
      <c r="AL98" s="5"/>
      <c r="AM98" s="5">
        <v>111</v>
      </c>
      <c r="AN98" s="5">
        <v>156</v>
      </c>
      <c r="AO98" s="33"/>
      <c r="AP98" s="33"/>
      <c r="AQ98" s="4">
        <f>Area_Weights_Data!D$23*AM98+Area_Weights_Data!E$23*AN98</f>
        <v>134.49483384529461</v>
      </c>
      <c r="AR98" s="4">
        <f t="shared" si="19"/>
        <v>156</v>
      </c>
      <c r="AS98" s="5">
        <v>78</v>
      </c>
      <c r="AT98" s="5">
        <v>130</v>
      </c>
      <c r="AU98" s="5">
        <v>160</v>
      </c>
      <c r="AV98" s="33"/>
      <c r="AW98" s="33"/>
      <c r="AX98" s="4">
        <f>Area_Weights_Data!$C$26*AS98+Area_Weights_Data!$D$26*AT98+Area_Weights_Data!$E$26*AU98</f>
        <v>93.290381679389299</v>
      </c>
      <c r="AY98" s="4">
        <f>Area_Weights_Data!C$27*AS98+Area_Weights_Data!D$27*AT98+Area_Weights_Data!E$27*AU98</f>
        <v>145.94827125527712</v>
      </c>
      <c r="AZ98" s="5">
        <v>107</v>
      </c>
      <c r="BA98" s="5">
        <v>160</v>
      </c>
      <c r="BB98" s="5">
        <v>177</v>
      </c>
      <c r="BC98" s="33"/>
      <c r="BD98" s="33"/>
      <c r="BE98" s="4">
        <f t="shared" si="20"/>
        <v>107</v>
      </c>
      <c r="BF98" s="4">
        <f>Area_Weights_Data!C$33*AZ98+Area_Weights_Data!D$33*BA98+Area_Weights_Data!E$33*BB98</f>
        <v>169.13648000000001</v>
      </c>
      <c r="BG98" s="5">
        <v>83</v>
      </c>
      <c r="BH98" s="5">
        <v>72</v>
      </c>
      <c r="BI98" s="5">
        <v>103</v>
      </c>
      <c r="BJ98" s="33"/>
      <c r="BK98" s="33"/>
      <c r="BL98" s="4">
        <f>Area_Weights_Data!$C$35*BG98+Area_Weights_Data!$D$35*BH98+Area_Weights_Data!$E$35*BI98</f>
        <v>81.880239520958071</v>
      </c>
      <c r="BM98" s="4">
        <f>Area_Weights_Data!$C$36*BG98+Area_Weights_Data!$D$36*BH98+Area_Weights_Data!$E$36*BI98</f>
        <v>82.843621399176953</v>
      </c>
      <c r="BN98">
        <v>155</v>
      </c>
      <c r="BO98">
        <v>159</v>
      </c>
      <c r="BP98" s="33"/>
      <c r="BQ98" s="33"/>
      <c r="BR98" s="5">
        <v>61</v>
      </c>
      <c r="BS98" s="5">
        <v>119</v>
      </c>
      <c r="BT98" s="5">
        <v>129</v>
      </c>
      <c r="BU98" s="33"/>
      <c r="BV98" s="33"/>
      <c r="BW98" s="4">
        <f>BR98*Area_Weights_Data!C$41+BS98*Area_Weights_Data!D$41+BT98*Area_Weights_Data!E$41</f>
        <v>66.026666666666671</v>
      </c>
      <c r="BX98" s="4">
        <f>BR98*Area_Weights_Data!C$42+BS98*Area_Weights_Data!D$42+BT98*Area_Weights_Data!E$42</f>
        <v>125.75066312997346</v>
      </c>
      <c r="BY98"/>
      <c r="BZ98" s="5">
        <v>13</v>
      </c>
      <c r="CA98" s="5">
        <v>15</v>
      </c>
      <c r="CB98" s="5">
        <v>18.5</v>
      </c>
      <c r="CC98" s="33"/>
      <c r="CD98" s="33"/>
      <c r="CE98" s="4">
        <f>Area_Weights_Data!L$5*BZ98+Area_Weights_Data!M$5*CA98+Area_Weights_Data!N$5*CB98</f>
        <v>13.969749351771824</v>
      </c>
      <c r="CF98" s="4">
        <f>Area_Weights_Data!L$6*BZ98+Area_Weights_Data!M$6*CA98+Area_Weights_Data!N$6*CB98</f>
        <v>16.832061068702291</v>
      </c>
      <c r="CG98" s="5">
        <v>19</v>
      </c>
      <c r="CH98" s="5"/>
      <c r="CI98" s="5"/>
      <c r="CJ98" s="33"/>
      <c r="CK98" s="33"/>
      <c r="CL98" s="4"/>
      <c r="CM98" s="4"/>
      <c r="CN98" s="5">
        <v>32</v>
      </c>
      <c r="CO98" s="5">
        <v>23</v>
      </c>
      <c r="CP98" s="5">
        <v>29</v>
      </c>
      <c r="CQ98" s="33"/>
      <c r="CR98" s="33"/>
      <c r="CS98" s="4">
        <f>Area_Weights_Data!L$11*CN98+Area_Weights_Data!N$11*CP98</f>
        <v>32</v>
      </c>
      <c r="CT98" s="4">
        <f>Area_Weights_Data!L$12*CN98+Area_Weights_Data!N$12*CP98</f>
        <v>29.841160220994482</v>
      </c>
      <c r="CU98" s="5">
        <v>12.5</v>
      </c>
      <c r="CV98" s="5">
        <v>16.5</v>
      </c>
      <c r="CW98" s="5">
        <v>28.5</v>
      </c>
      <c r="CX98" s="33"/>
      <c r="CY98" s="33"/>
      <c r="CZ98" s="4">
        <f>Area_Weights_Data!L$14*CU98+Area_Weights_Data!M$14*CV98+Area_Weights_Data!N$14*CW98</f>
        <v>13.451140065146578</v>
      </c>
      <c r="DA98" s="4">
        <f>Area_Weights_Data!L$15*CU98+Area_Weights_Data!M$15*CV98+Area_Weights_Data!N$15*CW98</f>
        <v>22.226812816188861</v>
      </c>
      <c r="DB98" s="5">
        <v>19</v>
      </c>
      <c r="DC98" s="5"/>
      <c r="DD98" s="5">
        <v>17.75</v>
      </c>
      <c r="DE98" s="33"/>
      <c r="DF98" s="33"/>
      <c r="DG98" s="4">
        <f t="shared" si="21"/>
        <v>19</v>
      </c>
      <c r="DH98" s="4">
        <f t="shared" si="22"/>
        <v>17.75</v>
      </c>
      <c r="DI98" s="5"/>
      <c r="DJ98" s="5">
        <v>12</v>
      </c>
      <c r="DK98" s="5">
        <v>15</v>
      </c>
      <c r="DL98" s="33"/>
      <c r="DM98" s="33"/>
      <c r="DN98" s="4">
        <f>Area_Weights_Data!M$23*DJ98+Area_Weights_Data!N$23*DK98</f>
        <v>12.882352941176467</v>
      </c>
      <c r="DO98" s="4">
        <f t="shared" si="23"/>
        <v>15</v>
      </c>
      <c r="DP98" s="5">
        <v>6.5</v>
      </c>
      <c r="DQ98" s="5">
        <v>9</v>
      </c>
      <c r="DR98" s="5">
        <v>11</v>
      </c>
      <c r="DS98" s="33"/>
      <c r="DT98" s="33"/>
      <c r="DU98" s="4">
        <f>Area_Weights_Data!L$26*DP98+Area_Weights_Data!M$26*DQ98+Area_Weights_Data!N$26*DR98</f>
        <v>7.7398373983739823</v>
      </c>
      <c r="DV98" s="4">
        <f>Area_Weights_Data!L$27*DP98+Area_Weights_Data!M$27*DQ98+Area_Weights_Data!N$27*DR98</f>
        <v>10.433962264150946</v>
      </c>
      <c r="DW98" s="5">
        <v>11</v>
      </c>
      <c r="DX98" s="5">
        <v>16</v>
      </c>
      <c r="DY98" s="5">
        <v>19.5</v>
      </c>
      <c r="DZ98" s="33"/>
      <c r="EA98" s="33"/>
      <c r="EB98" s="4">
        <f>Area_Weights_Data!L$32*DW98+Area_Weights_Data!M$32*DX98+Area_Weights_Data!N$32*DY98</f>
        <v>11.5</v>
      </c>
      <c r="EC98" s="4">
        <f>Area_Weights_Data!L$33*DW98+Area_Weights_Data!M$33*DX98+Area_Weights_Data!N$33*DY98</f>
        <v>17.207142857142856</v>
      </c>
      <c r="ED98" s="5">
        <v>8</v>
      </c>
      <c r="EE98" s="5">
        <v>7.5</v>
      </c>
      <c r="EF98" s="5">
        <v>7</v>
      </c>
      <c r="EG98" s="33"/>
      <c r="EH98" s="33"/>
      <c r="EI98" s="4">
        <f>Area_Weights_Data!$L$35*ED98+Area_Weights_Data!$M$35*EE98+Area_Weights_Data!$N$35*EF98</f>
        <v>7.9642857142857144</v>
      </c>
      <c r="EJ98" s="4">
        <f>Area_Weights_Data!$L$36*ED98+Area_Weights_Data!$M$36*EE98+Area_Weights_Data!$N$36*EF98</f>
        <v>7.2407407407407405</v>
      </c>
      <c r="EK98">
        <v>17</v>
      </c>
      <c r="EL98">
        <v>16</v>
      </c>
      <c r="EM98" s="33"/>
      <c r="EN98" s="34"/>
      <c r="EO98" s="5">
        <v>7</v>
      </c>
      <c r="EP98" s="5">
        <v>11.5</v>
      </c>
      <c r="EQ98" s="5">
        <v>11</v>
      </c>
      <c r="ER98" s="33"/>
      <c r="ES98" s="34"/>
      <c r="ET98" s="4">
        <f>Area_Weights_Data!L$41*EO98+Area_Weights_Data!M$41*EP98+Area_Weights_Data!N$41*EQ98</f>
        <v>8.2446808510638299</v>
      </c>
      <c r="EU98" s="4">
        <f>Area_Weights_Data!L$42*EO98+Area_Weights_Data!M$42*EP98+Area_Weights_Data!N$42*EQ98</f>
        <v>11.362179487179489</v>
      </c>
    </row>
    <row r="99" spans="1:151" x14ac:dyDescent="0.25">
      <c r="A99" s="1">
        <v>1984</v>
      </c>
      <c r="B99" s="1">
        <v>10</v>
      </c>
      <c r="C99" s="5">
        <v>130</v>
      </c>
      <c r="D99" s="5">
        <v>155</v>
      </c>
      <c r="E99" s="5">
        <v>173</v>
      </c>
      <c r="F99" s="33"/>
      <c r="G99" s="33"/>
      <c r="H99" s="4">
        <f>Area_Weights_Data!C$5*C99+Area_Weights_Data!D$5*D99+Area_Weights_Data!E$5*E99</f>
        <v>142.42388036691591</v>
      </c>
      <c r="I99" s="4">
        <f>Area_Weights_Data!C$6*C99+Area_Weights_Data!D$6*D99+Area_Weights_Data!E$6*E99</f>
        <v>164.87871894642319</v>
      </c>
      <c r="J99" s="5">
        <v>158</v>
      </c>
      <c r="K99" s="5"/>
      <c r="L99" s="5"/>
      <c r="M99" s="33"/>
      <c r="N99" s="33"/>
      <c r="O99" s="4"/>
      <c r="P99" s="4"/>
      <c r="Q99" s="5">
        <v>170</v>
      </c>
      <c r="R99" s="5">
        <v>147</v>
      </c>
      <c r="S99" s="5">
        <v>165</v>
      </c>
      <c r="T99" s="33"/>
      <c r="U99" s="33"/>
      <c r="V99" s="4">
        <f t="shared" si="16"/>
        <v>170</v>
      </c>
      <c r="W99" s="4">
        <f>Area_Weights_Data!C$12*Q99+Area_Weights_Data!E$12*S99</f>
        <v>165.54978175015589</v>
      </c>
      <c r="X99" s="5">
        <v>90</v>
      </c>
      <c r="Y99" s="5">
        <v>150</v>
      </c>
      <c r="Z99" s="5">
        <v>175</v>
      </c>
      <c r="AA99" s="33"/>
      <c r="AB99" s="33"/>
      <c r="AC99" s="4">
        <f>Area_Weights_Data!C$14*X99+Area_Weights_Data!D$14*Y99+Area_Weights_Data!E$14*Z99</f>
        <v>104.23082126911106</v>
      </c>
      <c r="AD99" s="4">
        <f>Area_Weights_Data!C$15*X99+Area_Weights_Data!D$15*Y99+Area_Weights_Data!E$15*Z99</f>
        <v>161.17933202823747</v>
      </c>
      <c r="AE99" s="5">
        <v>161</v>
      </c>
      <c r="AF99" s="5"/>
      <c r="AG99" s="5">
        <v>151</v>
      </c>
      <c r="AH99" s="33"/>
      <c r="AI99" s="33"/>
      <c r="AJ99" s="4">
        <f t="shared" si="17"/>
        <v>161</v>
      </c>
      <c r="AK99" s="4">
        <f t="shared" si="18"/>
        <v>151</v>
      </c>
      <c r="AL99" s="5"/>
      <c r="AM99" s="5">
        <v>108</v>
      </c>
      <c r="AN99" s="5">
        <v>154</v>
      </c>
      <c r="AO99" s="33"/>
      <c r="AP99" s="33"/>
      <c r="AQ99" s="4">
        <f>Area_Weights_Data!D$23*AM99+Area_Weights_Data!E$23*AN99</f>
        <v>132.02457414130129</v>
      </c>
      <c r="AR99" s="4">
        <f t="shared" si="19"/>
        <v>154</v>
      </c>
      <c r="AS99" s="5">
        <v>66</v>
      </c>
      <c r="AT99" s="5">
        <v>131</v>
      </c>
      <c r="AU99" s="5">
        <v>161</v>
      </c>
      <c r="AV99" s="33"/>
      <c r="AW99" s="33"/>
      <c r="AX99" s="4">
        <f>Area_Weights_Data!$C$26*AS99+Area_Weights_Data!$D$26*AT99+Area_Weights_Data!$E$26*AU99</f>
        <v>85.112977099236616</v>
      </c>
      <c r="AY99" s="4">
        <f>Area_Weights_Data!C$27*AS99+Area_Weights_Data!D$27*AT99+Area_Weights_Data!E$27*AU99</f>
        <v>146.94827125527712</v>
      </c>
      <c r="AZ99" s="5">
        <v>106</v>
      </c>
      <c r="BA99" s="5">
        <v>151</v>
      </c>
      <c r="BB99" s="5">
        <v>164</v>
      </c>
      <c r="BC99" s="33"/>
      <c r="BD99" s="33"/>
      <c r="BE99" s="4">
        <f t="shared" si="20"/>
        <v>106</v>
      </c>
      <c r="BF99" s="4">
        <f>Area_Weights_Data!C$33*AZ99+Area_Weights_Data!D$33*BA99+Area_Weights_Data!E$33*BB99</f>
        <v>157.98671999999999</v>
      </c>
      <c r="BG99" s="5">
        <v>80</v>
      </c>
      <c r="BH99" s="5">
        <v>77</v>
      </c>
      <c r="BI99" s="5">
        <v>92</v>
      </c>
      <c r="BJ99" s="33"/>
      <c r="BK99" s="33"/>
      <c r="BL99" s="4">
        <f>Area_Weights_Data!$C$35*BG99+Area_Weights_Data!$D$35*BH99+Area_Weights_Data!$E$35*BI99</f>
        <v>79.694610778443121</v>
      </c>
      <c r="BM99" s="4">
        <f>Area_Weights_Data!$C$36*BG99+Area_Weights_Data!$D$36*BH99+Area_Weights_Data!$E$36*BI99</f>
        <v>82.246913580246911</v>
      </c>
      <c r="BN99">
        <v>152</v>
      </c>
      <c r="BO99">
        <v>148</v>
      </c>
      <c r="BP99" s="33"/>
      <c r="BQ99" s="33"/>
      <c r="BR99" s="5">
        <v>57</v>
      </c>
      <c r="BS99" s="5">
        <v>114</v>
      </c>
      <c r="BT99" s="5">
        <v>112</v>
      </c>
      <c r="BU99" s="33"/>
      <c r="BV99" s="33"/>
      <c r="BW99" s="4">
        <f>BR99*Area_Weights_Data!C$41+BS99*Area_Weights_Data!D$41+BT99*Area_Weights_Data!E$41</f>
        <v>61.940000000000012</v>
      </c>
      <c r="BX99" s="4">
        <f>BR99*Area_Weights_Data!C$42+BS99*Area_Weights_Data!D$42+BT99*Area_Weights_Data!E$42</f>
        <v>112.6498673740053</v>
      </c>
      <c r="BY99"/>
      <c r="BZ99" s="5">
        <v>13</v>
      </c>
      <c r="CA99" s="5">
        <v>16</v>
      </c>
      <c r="CB99" s="5">
        <v>18.5</v>
      </c>
      <c r="CC99" s="33"/>
      <c r="CD99" s="33"/>
      <c r="CE99" s="4">
        <f>Area_Weights_Data!L$5*BZ99+Area_Weights_Data!M$5*CA99+Area_Weights_Data!N$5*CB99</f>
        <v>14.454624027657736</v>
      </c>
      <c r="CF99" s="4">
        <f>Area_Weights_Data!L$6*BZ99+Area_Weights_Data!M$6*CA99+Area_Weights_Data!N$6*CB99</f>
        <v>17.308615049073065</v>
      </c>
      <c r="CG99" s="5">
        <v>19</v>
      </c>
      <c r="CH99" s="5"/>
      <c r="CI99" s="5"/>
      <c r="CJ99" s="33"/>
      <c r="CK99" s="33"/>
      <c r="CL99" s="4"/>
      <c r="CM99" s="4"/>
      <c r="CN99" s="5">
        <v>32</v>
      </c>
      <c r="CO99" s="5">
        <v>23</v>
      </c>
      <c r="CP99" s="5">
        <v>30</v>
      </c>
      <c r="CQ99" s="33"/>
      <c r="CR99" s="33"/>
      <c r="CS99" s="4">
        <f>Area_Weights_Data!L$11*CN99+Area_Weights_Data!N$11*CP99</f>
        <v>32</v>
      </c>
      <c r="CT99" s="4">
        <f>Area_Weights_Data!L$12*CN99+Area_Weights_Data!N$12*CP99</f>
        <v>30.560773480662988</v>
      </c>
      <c r="CU99" s="5">
        <v>12.5</v>
      </c>
      <c r="CV99" s="5">
        <v>17</v>
      </c>
      <c r="CW99" s="5">
        <v>29</v>
      </c>
      <c r="CX99" s="33"/>
      <c r="CY99" s="33"/>
      <c r="CZ99" s="4">
        <f>Area_Weights_Data!L$14*CU99+Area_Weights_Data!M$14*CV99+Area_Weights_Data!N$14*CW99</f>
        <v>13.5700325732899</v>
      </c>
      <c r="DA99" s="4">
        <f>Area_Weights_Data!L$15*CU99+Area_Weights_Data!M$15*CV99+Area_Weights_Data!N$15*CW99</f>
        <v>22.726812816188861</v>
      </c>
      <c r="DB99" s="5">
        <v>19</v>
      </c>
      <c r="DC99" s="5"/>
      <c r="DD99" s="5">
        <v>17.75</v>
      </c>
      <c r="DE99" s="33"/>
      <c r="DF99" s="33"/>
      <c r="DG99" s="4">
        <f t="shared" si="21"/>
        <v>19</v>
      </c>
      <c r="DH99" s="4">
        <f t="shared" si="22"/>
        <v>17.75</v>
      </c>
      <c r="DI99" s="5"/>
      <c r="DJ99" s="5">
        <v>13</v>
      </c>
      <c r="DK99" s="5">
        <v>16</v>
      </c>
      <c r="DL99" s="33"/>
      <c r="DM99" s="33"/>
      <c r="DN99" s="4">
        <f>Area_Weights_Data!M$23*DJ99+Area_Weights_Data!N$23*DK99</f>
        <v>13.882352941176467</v>
      </c>
      <c r="DO99" s="4">
        <f t="shared" si="23"/>
        <v>16</v>
      </c>
      <c r="DP99" s="5">
        <v>6.5</v>
      </c>
      <c r="DQ99" s="5">
        <v>9</v>
      </c>
      <c r="DR99" s="5">
        <v>11</v>
      </c>
      <c r="DS99" s="33"/>
      <c r="DT99" s="33"/>
      <c r="DU99" s="4">
        <f>Area_Weights_Data!L$26*DP99+Area_Weights_Data!M$26*DQ99+Area_Weights_Data!N$26*DR99</f>
        <v>7.7398373983739823</v>
      </c>
      <c r="DV99" s="4">
        <f>Area_Weights_Data!L$27*DP99+Area_Weights_Data!M$27*DQ99+Area_Weights_Data!N$27*DR99</f>
        <v>10.433962264150946</v>
      </c>
      <c r="DW99" s="5">
        <v>11.5</v>
      </c>
      <c r="DX99" s="5">
        <v>16</v>
      </c>
      <c r="DY99" s="5">
        <v>19</v>
      </c>
      <c r="DZ99" s="33"/>
      <c r="EA99" s="33"/>
      <c r="EB99" s="4">
        <f>Area_Weights_Data!L$32*DW99+Area_Weights_Data!M$32*DX99+Area_Weights_Data!N$32*DY99</f>
        <v>11.95</v>
      </c>
      <c r="EC99" s="4">
        <f>Area_Weights_Data!L$33*DW99+Area_Weights_Data!M$33*DX99+Area_Weights_Data!N$33*DY99</f>
        <v>17.034693877551017</v>
      </c>
      <c r="ED99" s="5">
        <v>8</v>
      </c>
      <c r="EE99" s="5">
        <v>7.5</v>
      </c>
      <c r="EF99" s="5">
        <v>7</v>
      </c>
      <c r="EG99" s="33"/>
      <c r="EH99" s="33"/>
      <c r="EI99" s="4">
        <f>Area_Weights_Data!$L$35*ED99+Area_Weights_Data!$M$35*EE99+Area_Weights_Data!$N$35*EF99</f>
        <v>7.9642857142857144</v>
      </c>
      <c r="EJ99" s="4">
        <f>Area_Weights_Data!$L$36*ED99+Area_Weights_Data!$M$36*EE99+Area_Weights_Data!$N$36*EF99</f>
        <v>7.2407407407407405</v>
      </c>
      <c r="EK99">
        <v>17</v>
      </c>
      <c r="EL99">
        <v>16</v>
      </c>
      <c r="EM99" s="33"/>
      <c r="EN99" s="34"/>
      <c r="EO99" s="5">
        <v>7.5</v>
      </c>
      <c r="EP99" s="5">
        <v>11.5</v>
      </c>
      <c r="EQ99" s="5">
        <v>11</v>
      </c>
      <c r="ER99" s="33"/>
      <c r="ES99" s="34"/>
      <c r="ET99" s="4">
        <f>Area_Weights_Data!L$41*EO99+Area_Weights_Data!M$41*EP99+Area_Weights_Data!N$41*EQ99</f>
        <v>8.6063829787234063</v>
      </c>
      <c r="EU99" s="4">
        <f>Area_Weights_Data!L$42*EO99+Area_Weights_Data!M$42*EP99+Area_Weights_Data!N$42*EQ99</f>
        <v>11.362179487179489</v>
      </c>
    </row>
    <row r="100" spans="1:151" x14ac:dyDescent="0.25">
      <c r="A100" s="1">
        <v>1984</v>
      </c>
      <c r="B100" s="1">
        <v>11</v>
      </c>
      <c r="C100" s="5">
        <v>122</v>
      </c>
      <c r="D100" s="5">
        <v>149</v>
      </c>
      <c r="E100" s="5">
        <v>172</v>
      </c>
      <c r="F100" s="33"/>
      <c r="G100" s="33"/>
      <c r="H100" s="4">
        <f>Area_Weights_Data!C$5*C100+Area_Weights_Data!D$5*D100+Area_Weights_Data!E$5*E100</f>
        <v>135.4177907962692</v>
      </c>
      <c r="I100" s="4">
        <f>Area_Weights_Data!C$6*C100+Area_Weights_Data!D$6*D100+Area_Weights_Data!E$6*E100</f>
        <v>161.62280754265188</v>
      </c>
      <c r="J100" s="5">
        <v>147</v>
      </c>
      <c r="K100" s="5"/>
      <c r="L100" s="5"/>
      <c r="M100" s="33"/>
      <c r="N100" s="33"/>
      <c r="O100" s="4"/>
      <c r="P100" s="4"/>
      <c r="Q100" s="5">
        <v>167</v>
      </c>
      <c r="R100" s="5">
        <v>152</v>
      </c>
      <c r="S100" s="5">
        <v>170</v>
      </c>
      <c r="T100" s="33"/>
      <c r="U100" s="33"/>
      <c r="V100" s="4">
        <f t="shared" si="16"/>
        <v>167</v>
      </c>
      <c r="W100" s="4">
        <f>Area_Weights_Data!C$12*Q100+Area_Weights_Data!E$12*S100</f>
        <v>169.67013094990645</v>
      </c>
      <c r="X100" s="5">
        <v>90</v>
      </c>
      <c r="Y100" s="5">
        <v>148</v>
      </c>
      <c r="Z100" s="5">
        <v>171</v>
      </c>
      <c r="AA100" s="33"/>
      <c r="AB100" s="33"/>
      <c r="AC100" s="4">
        <f>Area_Weights_Data!C$14*X100+Area_Weights_Data!D$14*Y100+Area_Weights_Data!E$14*Z100</f>
        <v>103.7564605601407</v>
      </c>
      <c r="AD100" s="4">
        <f>Area_Weights_Data!C$15*X100+Area_Weights_Data!D$15*Y100+Area_Weights_Data!E$15*Z100</f>
        <v>158.28498546597845</v>
      </c>
      <c r="AE100" s="5">
        <v>145</v>
      </c>
      <c r="AF100" s="5"/>
      <c r="AG100" s="5">
        <v>150</v>
      </c>
      <c r="AH100" s="33"/>
      <c r="AI100" s="33"/>
      <c r="AJ100" s="4">
        <f t="shared" si="17"/>
        <v>145</v>
      </c>
      <c r="AK100" s="4">
        <f t="shared" si="18"/>
        <v>150</v>
      </c>
      <c r="AL100" s="5"/>
      <c r="AM100" s="5">
        <v>130</v>
      </c>
      <c r="AN100" s="5">
        <v>143</v>
      </c>
      <c r="AO100" s="33"/>
      <c r="AP100" s="33"/>
      <c r="AQ100" s="4">
        <f>Area_Weights_Data!D$23*AM100+Area_Weights_Data!E$23*AN100</f>
        <v>136.65065624127337</v>
      </c>
      <c r="AR100" s="4">
        <f t="shared" si="19"/>
        <v>143</v>
      </c>
      <c r="AS100" s="5">
        <v>65</v>
      </c>
      <c r="AT100" s="5">
        <v>145</v>
      </c>
      <c r="AU100" s="5">
        <v>161</v>
      </c>
      <c r="AV100" s="33"/>
      <c r="AW100" s="33"/>
      <c r="AX100" s="4">
        <f>Area_Weights_Data!$C$26*AS100+Area_Weights_Data!$D$26*AT100+Area_Weights_Data!$E$26*AU100</f>
        <v>88.523664122137376</v>
      </c>
      <c r="AY100" s="4">
        <f>Area_Weights_Data!C$27*AS100+Area_Weights_Data!D$27*AT100+Area_Weights_Data!E$27*AU100</f>
        <v>153.50574466948115</v>
      </c>
      <c r="AZ100" s="5">
        <v>100</v>
      </c>
      <c r="BA100" s="5">
        <v>155</v>
      </c>
      <c r="BB100" s="5">
        <v>166</v>
      </c>
      <c r="BC100" s="33"/>
      <c r="BD100" s="33"/>
      <c r="BE100" s="4">
        <f t="shared" si="20"/>
        <v>100</v>
      </c>
      <c r="BF100" s="4">
        <f>Area_Weights_Data!C$33*AZ100+Area_Weights_Data!D$33*BA100+Area_Weights_Data!E$33*BB100</f>
        <v>160.91183999999998</v>
      </c>
      <c r="BG100" s="5">
        <v>79</v>
      </c>
      <c r="BH100" s="5">
        <v>86</v>
      </c>
      <c r="BI100" s="5"/>
      <c r="BJ100" s="33"/>
      <c r="BK100" s="33"/>
      <c r="BL100" s="4">
        <f>Area_Weights_Data!$C$35*BG100+Area_Weights_Data!$D$35*BH100+Area_Weights_Data!$E$35*BI100</f>
        <v>79.712574850299404</v>
      </c>
      <c r="BM100" s="4" t="s">
        <v>137</v>
      </c>
      <c r="BN100">
        <v>142</v>
      </c>
      <c r="BO100">
        <v>148</v>
      </c>
      <c r="BP100" s="33"/>
      <c r="BQ100" s="33"/>
      <c r="BR100" s="5">
        <v>57</v>
      </c>
      <c r="BS100" s="5">
        <v>114</v>
      </c>
      <c r="BT100" s="5">
        <v>102</v>
      </c>
      <c r="BU100" s="33"/>
      <c r="BV100" s="33"/>
      <c r="BW100" s="4">
        <f>BR100*Area_Weights_Data!C$41+BS100*Area_Weights_Data!D$41+BT100*Area_Weights_Data!E$41</f>
        <v>61.940000000000012</v>
      </c>
      <c r="BX100" s="4">
        <f>BR100*Area_Weights_Data!C$42+BS100*Area_Weights_Data!D$42+BT100*Area_Weights_Data!E$42</f>
        <v>105.89920424403182</v>
      </c>
      <c r="BY100"/>
      <c r="BZ100" s="5">
        <v>16</v>
      </c>
      <c r="CA100" s="5">
        <v>16</v>
      </c>
      <c r="CB100" s="5">
        <v>18.5</v>
      </c>
      <c r="CC100" s="33"/>
      <c r="CD100" s="33"/>
      <c r="CE100" s="4">
        <f>Area_Weights_Data!L$5*BZ100+Area_Weights_Data!M$5*CA100+Area_Weights_Data!N$5*CB100</f>
        <v>16</v>
      </c>
      <c r="CF100" s="4">
        <f>Area_Weights_Data!L$6*BZ100+Area_Weights_Data!M$6*CA100+Area_Weights_Data!N$6*CB100</f>
        <v>17.308615049073065</v>
      </c>
      <c r="CG100" s="5">
        <v>19</v>
      </c>
      <c r="CH100" s="5"/>
      <c r="CI100" s="5"/>
      <c r="CJ100" s="33"/>
      <c r="CK100" s="33"/>
      <c r="CL100" s="4"/>
      <c r="CM100" s="4"/>
      <c r="CN100" s="5">
        <v>32</v>
      </c>
      <c r="CO100" s="5">
        <v>23</v>
      </c>
      <c r="CP100" s="5">
        <v>30</v>
      </c>
      <c r="CQ100" s="33"/>
      <c r="CR100" s="33"/>
      <c r="CS100" s="4">
        <f>Area_Weights_Data!L$11*CN100+Area_Weights_Data!N$11*CP100</f>
        <v>32</v>
      </c>
      <c r="CT100" s="4">
        <f>Area_Weights_Data!L$12*CN100+Area_Weights_Data!N$12*CP100</f>
        <v>30.560773480662988</v>
      </c>
      <c r="CU100" s="5">
        <v>12.5</v>
      </c>
      <c r="CV100" s="5">
        <v>17</v>
      </c>
      <c r="CW100" s="5">
        <v>29</v>
      </c>
      <c r="CX100" s="33"/>
      <c r="CY100" s="33"/>
      <c r="CZ100" s="4">
        <f>Area_Weights_Data!L$14*CU100+Area_Weights_Data!M$14*CV100+Area_Weights_Data!N$14*CW100</f>
        <v>13.5700325732899</v>
      </c>
      <c r="DA100" s="4">
        <f>Area_Weights_Data!L$15*CU100+Area_Weights_Data!M$15*CV100+Area_Weights_Data!N$15*CW100</f>
        <v>22.726812816188861</v>
      </c>
      <c r="DB100" s="5">
        <v>19</v>
      </c>
      <c r="DC100" s="5"/>
      <c r="DD100" s="5">
        <v>17.75</v>
      </c>
      <c r="DE100" s="33"/>
      <c r="DF100" s="33"/>
      <c r="DG100" s="4">
        <f t="shared" si="21"/>
        <v>19</v>
      </c>
      <c r="DH100" s="4">
        <f t="shared" si="22"/>
        <v>17.75</v>
      </c>
      <c r="DI100" s="5"/>
      <c r="DJ100" s="5">
        <v>12</v>
      </c>
      <c r="DK100" s="5">
        <v>16</v>
      </c>
      <c r="DL100" s="33"/>
      <c r="DM100" s="33"/>
      <c r="DN100" s="4">
        <f>Area_Weights_Data!M$23*DJ100+Area_Weights_Data!N$23*DK100</f>
        <v>13.17647058823529</v>
      </c>
      <c r="DO100" s="4">
        <f t="shared" si="23"/>
        <v>16</v>
      </c>
      <c r="DP100" s="5">
        <v>6.5</v>
      </c>
      <c r="DQ100" s="5">
        <v>10</v>
      </c>
      <c r="DR100" s="5">
        <v>11</v>
      </c>
      <c r="DS100" s="33"/>
      <c r="DT100" s="33"/>
      <c r="DU100" s="4">
        <f>Area_Weights_Data!L$26*DP100+Area_Weights_Data!M$26*DQ100+Area_Weights_Data!N$26*DR100</f>
        <v>8.235772357723576</v>
      </c>
      <c r="DV100" s="4">
        <f>Area_Weights_Data!L$27*DP100+Area_Weights_Data!M$27*DQ100+Area_Weights_Data!N$27*DR100</f>
        <v>10.716981132075475</v>
      </c>
      <c r="DW100" s="5">
        <v>11.5</v>
      </c>
      <c r="DX100" s="5">
        <v>16</v>
      </c>
      <c r="DY100" s="5">
        <v>19</v>
      </c>
      <c r="DZ100" s="33"/>
      <c r="EA100" s="33"/>
      <c r="EB100" s="4">
        <f>Area_Weights_Data!L$32*DW100+Area_Weights_Data!M$32*DX100+Area_Weights_Data!N$32*DY100</f>
        <v>11.95</v>
      </c>
      <c r="EC100" s="4">
        <f>Area_Weights_Data!L$33*DW100+Area_Weights_Data!M$33*DX100+Area_Weights_Data!N$33*DY100</f>
        <v>17.034693877551017</v>
      </c>
      <c r="ED100" s="5">
        <v>8.5</v>
      </c>
      <c r="EE100" s="5">
        <v>7.5</v>
      </c>
      <c r="EF100" s="5">
        <v>7</v>
      </c>
      <c r="EG100" s="33"/>
      <c r="EH100" s="33"/>
      <c r="EI100" s="4">
        <f>Area_Weights_Data!$L$35*ED100+Area_Weights_Data!$M$35*EE100+Area_Weights_Data!$N$35*EF100</f>
        <v>8.4285714285714288</v>
      </c>
      <c r="EJ100" s="4">
        <f>Area_Weights_Data!$L$36*ED100+Area_Weights_Data!$M$36*EE100+Area_Weights_Data!$N$36*EF100</f>
        <v>7.2407407407407405</v>
      </c>
      <c r="EK100">
        <v>21</v>
      </c>
      <c r="EL100">
        <v>20</v>
      </c>
      <c r="EM100" s="33"/>
      <c r="EN100" s="34"/>
      <c r="EO100" s="5">
        <v>7.5</v>
      </c>
      <c r="EP100" s="5">
        <v>11.5</v>
      </c>
      <c r="EQ100" s="5">
        <v>11</v>
      </c>
      <c r="ER100" s="33"/>
      <c r="ES100" s="34"/>
      <c r="ET100" s="4">
        <f>Area_Weights_Data!L$41*EO100+Area_Weights_Data!M$41*EP100+Area_Weights_Data!N$41*EQ100</f>
        <v>8.6063829787234063</v>
      </c>
      <c r="EU100" s="4">
        <f>Area_Weights_Data!L$42*EO100+Area_Weights_Data!M$42*EP100+Area_Weights_Data!N$42*EQ100</f>
        <v>11.362179487179489</v>
      </c>
    </row>
    <row r="101" spans="1:151" x14ac:dyDescent="0.25">
      <c r="A101" s="1">
        <v>1984</v>
      </c>
      <c r="B101" s="1">
        <v>12</v>
      </c>
      <c r="C101" s="5">
        <v>113</v>
      </c>
      <c r="D101" s="5">
        <v>149</v>
      </c>
      <c r="E101" s="5">
        <v>185</v>
      </c>
      <c r="F101" s="33"/>
      <c r="G101" s="33"/>
      <c r="H101" s="4">
        <f>Area_Weights_Data!C$5*C101+Area_Weights_Data!D$5*D101+Area_Weights_Data!E$5*E101</f>
        <v>130.89038772835892</v>
      </c>
      <c r="I101" s="4">
        <f>Area_Weights_Data!C$6*C101+Area_Weights_Data!D$6*D101+Area_Weights_Data!E$6*E101</f>
        <v>168.75743789284644</v>
      </c>
      <c r="J101" s="5">
        <v>145</v>
      </c>
      <c r="K101" s="5"/>
      <c r="L101" s="5"/>
      <c r="M101" s="33"/>
      <c r="N101" s="33"/>
      <c r="O101" s="4"/>
      <c r="P101" s="4"/>
      <c r="Q101" s="5">
        <v>175</v>
      </c>
      <c r="R101" s="5">
        <v>155</v>
      </c>
      <c r="S101" s="5">
        <v>150</v>
      </c>
      <c r="T101" s="33"/>
      <c r="U101" s="33"/>
      <c r="V101" s="4">
        <f t="shared" si="16"/>
        <v>175</v>
      </c>
      <c r="W101" s="4">
        <f>Area_Weights_Data!C$12*Q101+Area_Weights_Data!E$12*S101</f>
        <v>152.74890875077946</v>
      </c>
      <c r="X101" s="5">
        <v>94</v>
      </c>
      <c r="Y101" s="5">
        <v>157</v>
      </c>
      <c r="Z101" s="5">
        <v>180</v>
      </c>
      <c r="AA101" s="33"/>
      <c r="AB101" s="33"/>
      <c r="AC101" s="4">
        <f>Area_Weights_Data!C$14*X101+Area_Weights_Data!D$14*Y101+Area_Weights_Data!E$14*Z101</f>
        <v>108.94236233256663</v>
      </c>
      <c r="AD101" s="4">
        <f>Area_Weights_Data!C$15*X101+Area_Weights_Data!D$15*Y101+Area_Weights_Data!E$15*Z101</f>
        <v>167.28498546597845</v>
      </c>
      <c r="AE101" s="5">
        <v>134</v>
      </c>
      <c r="AF101" s="5"/>
      <c r="AG101" s="5"/>
      <c r="AH101" s="33"/>
      <c r="AI101" s="33"/>
      <c r="AJ101" s="4">
        <f t="shared" si="17"/>
        <v>134</v>
      </c>
      <c r="AK101" s="4" t="s">
        <v>137</v>
      </c>
      <c r="AL101" s="5"/>
      <c r="AM101" s="5">
        <v>117</v>
      </c>
      <c r="AN101" s="5">
        <v>136</v>
      </c>
      <c r="AO101" s="33"/>
      <c r="AP101" s="33"/>
      <c r="AQ101" s="4">
        <f>Area_Weights_Data!D$23*AM101+Area_Weights_Data!E$23*AN101</f>
        <v>126.82211672717116</v>
      </c>
      <c r="AR101" s="4">
        <f t="shared" si="19"/>
        <v>136</v>
      </c>
      <c r="AS101" s="5">
        <v>63</v>
      </c>
      <c r="AT101" s="5">
        <v>140</v>
      </c>
      <c r="AU101" s="5">
        <v>157</v>
      </c>
      <c r="AV101" s="33"/>
      <c r="AW101" s="33"/>
      <c r="AX101" s="4">
        <f>Area_Weights_Data!$C$26*AS101+Area_Weights_Data!$D$26*AT101+Area_Weights_Data!$E$26*AU101</f>
        <v>85.641526717557241</v>
      </c>
      <c r="AY101" s="4">
        <f>Area_Weights_Data!C$27*AS101+Area_Weights_Data!D$27*AT101+Area_Weights_Data!E$27*AU101</f>
        <v>149.03735371132373</v>
      </c>
      <c r="AZ101" s="5">
        <v>110</v>
      </c>
      <c r="BA101" s="5">
        <v>157</v>
      </c>
      <c r="BB101" s="5">
        <v>175</v>
      </c>
      <c r="BC101" s="33"/>
      <c r="BD101" s="33"/>
      <c r="BE101" s="4">
        <f t="shared" si="20"/>
        <v>110</v>
      </c>
      <c r="BF101" s="4">
        <f>Area_Weights_Data!C$33*AZ101+Area_Weights_Data!D$33*BA101+Area_Weights_Data!E$33*BB101</f>
        <v>166.67392000000001</v>
      </c>
      <c r="BG101" s="5">
        <v>72</v>
      </c>
      <c r="BH101" s="5">
        <v>83</v>
      </c>
      <c r="BI101" s="5">
        <v>97</v>
      </c>
      <c r="BJ101" s="33"/>
      <c r="BK101" s="33"/>
      <c r="BL101" s="4">
        <f>Area_Weights_Data!$C$35*BG101+Area_Weights_Data!$D$35*BH101+Area_Weights_Data!$E$35*BI101</f>
        <v>73.119760479041915</v>
      </c>
      <c r="BM101" s="4">
        <f>Area_Weights_Data!$C$36*BG101+Area_Weights_Data!$D$36*BH101+Area_Weights_Data!$E$36*BI101</f>
        <v>87.897119341563794</v>
      </c>
      <c r="BN101">
        <v>135</v>
      </c>
      <c r="BO101">
        <v>144</v>
      </c>
      <c r="BP101" s="33"/>
      <c r="BQ101" s="33"/>
      <c r="BR101" s="5">
        <v>56</v>
      </c>
      <c r="BS101" s="5">
        <v>110</v>
      </c>
      <c r="BT101" s="5">
        <v>106</v>
      </c>
      <c r="BU101" s="33"/>
      <c r="BV101" s="33"/>
      <c r="BW101" s="4">
        <f>BR101*Area_Weights_Data!C$41+BS101*Area_Weights_Data!D$41+BT101*Area_Weights_Data!E$41</f>
        <v>60.680000000000007</v>
      </c>
      <c r="BX101" s="4">
        <f>BR101*Area_Weights_Data!C$42+BS101*Area_Weights_Data!D$42+BT101*Area_Weights_Data!E$42</f>
        <v>107.29973474801059</v>
      </c>
      <c r="BY101"/>
      <c r="BZ101" s="5">
        <v>13</v>
      </c>
      <c r="CA101" s="5">
        <v>16</v>
      </c>
      <c r="CB101" s="5">
        <v>19</v>
      </c>
      <c r="CC101" s="33"/>
      <c r="CD101" s="33"/>
      <c r="CE101" s="4">
        <f>Area_Weights_Data!L$5*BZ101+Area_Weights_Data!M$5*CA101+Area_Weights_Data!N$5*CB101</f>
        <v>14.454624027657736</v>
      </c>
      <c r="CF101" s="4">
        <f>Area_Weights_Data!L$6*BZ101+Area_Weights_Data!M$6*CA101+Area_Weights_Data!N$6*CB101</f>
        <v>17.570338058887678</v>
      </c>
      <c r="CG101" s="5">
        <v>18</v>
      </c>
      <c r="CH101" s="5"/>
      <c r="CI101" s="5"/>
      <c r="CJ101" s="33"/>
      <c r="CK101" s="33"/>
      <c r="CL101" s="4"/>
      <c r="CM101" s="4"/>
      <c r="CN101" s="5">
        <v>34.5</v>
      </c>
      <c r="CO101" s="5">
        <v>25</v>
      </c>
      <c r="CP101" s="5">
        <v>31.5</v>
      </c>
      <c r="CQ101" s="33"/>
      <c r="CR101" s="33"/>
      <c r="CS101" s="4">
        <f>Area_Weights_Data!L$11*CN101+Area_Weights_Data!N$11*CP101</f>
        <v>34.5</v>
      </c>
      <c r="CT101" s="4">
        <f>Area_Weights_Data!L$12*CN101+Area_Weights_Data!N$12*CP101</f>
        <v>32.341160220994482</v>
      </c>
      <c r="CU101" s="5">
        <v>12.5</v>
      </c>
      <c r="CV101" s="5">
        <v>17</v>
      </c>
      <c r="CW101" s="5">
        <v>30</v>
      </c>
      <c r="CX101" s="33"/>
      <c r="CY101" s="33"/>
      <c r="CZ101" s="4">
        <f>Area_Weights_Data!L$14*CU101+Area_Weights_Data!M$14*CV101+Area_Weights_Data!N$14*CW101</f>
        <v>13.5700325732899</v>
      </c>
      <c r="DA101" s="4">
        <f>Area_Weights_Data!L$15*CU101+Area_Weights_Data!M$15*CV101+Area_Weights_Data!N$15*CW101</f>
        <v>23.204047217537934</v>
      </c>
      <c r="DB101" s="5">
        <v>18.25</v>
      </c>
      <c r="DC101" s="5"/>
      <c r="DD101" s="5"/>
      <c r="DE101" s="33"/>
      <c r="DF101" s="33"/>
      <c r="DG101" s="4">
        <f t="shared" si="21"/>
        <v>18.25</v>
      </c>
      <c r="DH101" s="4">
        <f t="shared" si="22"/>
        <v>0</v>
      </c>
      <c r="DI101" s="5"/>
      <c r="DJ101" s="5">
        <v>10.5</v>
      </c>
      <c r="DK101" s="5">
        <v>15</v>
      </c>
      <c r="DL101" s="33"/>
      <c r="DM101" s="33"/>
      <c r="DN101" s="4">
        <f>Area_Weights_Data!M$23*DJ101+Area_Weights_Data!N$23*DK101</f>
        <v>11.823529411764703</v>
      </c>
      <c r="DO101" s="4">
        <f t="shared" si="23"/>
        <v>15</v>
      </c>
      <c r="DP101" s="5">
        <v>6.5</v>
      </c>
      <c r="DQ101" s="5">
        <v>10</v>
      </c>
      <c r="DR101" s="5">
        <v>11</v>
      </c>
      <c r="DS101" s="33"/>
      <c r="DT101" s="33"/>
      <c r="DU101" s="4">
        <f>Area_Weights_Data!L$26*DP101+Area_Weights_Data!M$26*DQ101+Area_Weights_Data!N$26*DR101</f>
        <v>8.235772357723576</v>
      </c>
      <c r="DV101" s="4">
        <f>Area_Weights_Data!L$27*DP101+Area_Weights_Data!M$27*DQ101+Area_Weights_Data!N$27*DR101</f>
        <v>10.716981132075475</v>
      </c>
      <c r="DW101" s="5">
        <v>12.5</v>
      </c>
      <c r="DX101" s="5">
        <v>16</v>
      </c>
      <c r="DY101" s="5">
        <v>19</v>
      </c>
      <c r="DZ101" s="33"/>
      <c r="EA101" s="33"/>
      <c r="EB101" s="4">
        <f>Area_Weights_Data!L$32*DW101+Area_Weights_Data!M$32*DX101+Area_Weights_Data!N$32*DY101</f>
        <v>12.85</v>
      </c>
      <c r="EC101" s="4">
        <f>Area_Weights_Data!L$33*DW101+Area_Weights_Data!M$33*DX101+Area_Weights_Data!N$33*DY101</f>
        <v>17.034693877551017</v>
      </c>
      <c r="ED101" s="5">
        <v>8.5</v>
      </c>
      <c r="EE101" s="5">
        <v>7.5</v>
      </c>
      <c r="EF101" s="5">
        <v>7</v>
      </c>
      <c r="EG101" s="33"/>
      <c r="EH101" s="33"/>
      <c r="EI101" s="4">
        <f>Area_Weights_Data!$L$35*ED101+Area_Weights_Data!$M$35*EE101+Area_Weights_Data!$N$35*EF101</f>
        <v>8.4285714285714288</v>
      </c>
      <c r="EJ101" s="4">
        <f>Area_Weights_Data!$L$36*ED101+Area_Weights_Data!$M$36*EE101+Area_Weights_Data!$N$36*EF101</f>
        <v>7.2407407407407405</v>
      </c>
      <c r="EK101">
        <v>20</v>
      </c>
      <c r="EL101">
        <v>18</v>
      </c>
      <c r="EM101" s="33"/>
      <c r="EN101" s="34"/>
      <c r="EO101" s="5">
        <v>7.5</v>
      </c>
      <c r="EP101" s="5">
        <v>11.5</v>
      </c>
      <c r="EQ101" s="5">
        <v>11</v>
      </c>
      <c r="ER101" s="33"/>
      <c r="ES101" s="34"/>
      <c r="ET101" s="4">
        <f>Area_Weights_Data!L$41*EO101+Area_Weights_Data!M$41*EP101+Area_Weights_Data!N$41*EQ101</f>
        <v>8.6063829787234063</v>
      </c>
      <c r="EU101" s="4">
        <f>Area_Weights_Data!L$42*EO101+Area_Weights_Data!M$42*EP101+Area_Weights_Data!N$42*EQ101</f>
        <v>11.362179487179489</v>
      </c>
    </row>
    <row r="102" spans="1:151" x14ac:dyDescent="0.25">
      <c r="A102" s="3">
        <v>1985</v>
      </c>
      <c r="B102" s="1">
        <v>1</v>
      </c>
      <c r="C102" s="5">
        <v>113</v>
      </c>
      <c r="D102" s="5">
        <v>146</v>
      </c>
      <c r="E102" s="5">
        <v>174</v>
      </c>
      <c r="F102" s="33"/>
      <c r="G102" s="33"/>
      <c r="H102" s="4">
        <f>Area_Weights_Data!C$5*C102+Area_Weights_Data!D$5*D102+Area_Weights_Data!E$5*E102</f>
        <v>129.39952208432902</v>
      </c>
      <c r="I102" s="4">
        <f>Area_Weights_Data!C$6*C102+Area_Weights_Data!D$6*D102+Area_Weights_Data!E$6*E102</f>
        <v>161.36689613888055</v>
      </c>
      <c r="J102" s="5">
        <v>160</v>
      </c>
      <c r="K102" s="5"/>
      <c r="L102" s="5"/>
      <c r="M102" s="33"/>
      <c r="N102" s="33"/>
      <c r="O102" s="4"/>
      <c r="P102" s="4"/>
      <c r="Q102" s="5">
        <v>156</v>
      </c>
      <c r="R102" s="5">
        <v>128</v>
      </c>
      <c r="S102" s="5">
        <v>136</v>
      </c>
      <c r="T102" s="33"/>
      <c r="U102" s="33"/>
      <c r="V102" s="4">
        <f t="shared" ref="V102:V133" si="24">Q102</f>
        <v>156</v>
      </c>
      <c r="W102" s="4">
        <f>Area_Weights_Data!C$12*Q102+Area_Weights_Data!E$12*S102</f>
        <v>138.19912700062358</v>
      </c>
      <c r="X102" s="5">
        <v>92</v>
      </c>
      <c r="Y102" s="5">
        <v>153</v>
      </c>
      <c r="Z102" s="5">
        <v>179</v>
      </c>
      <c r="AA102" s="33"/>
      <c r="AB102" s="33"/>
      <c r="AC102" s="4">
        <f>Area_Weights_Data!C$14*X102+Area_Weights_Data!D$14*Y102+Area_Weights_Data!E$14*Z102</f>
        <v>106.46800162359625</v>
      </c>
      <c r="AD102" s="4">
        <f>Area_Weights_Data!C$15*X102+Area_Weights_Data!D$15*Y102+Area_Weights_Data!E$15*Z102</f>
        <v>164.62650530936696</v>
      </c>
      <c r="AE102" s="5">
        <v>149</v>
      </c>
      <c r="AF102" s="5"/>
      <c r="AG102" s="5">
        <v>150</v>
      </c>
      <c r="AH102" s="33"/>
      <c r="AI102" s="33"/>
      <c r="AJ102" s="4">
        <f t="shared" ref="AJ102:AJ133" si="25">AE102</f>
        <v>149</v>
      </c>
      <c r="AK102" s="4">
        <f t="shared" ref="AK102:AK133" si="26">AG102</f>
        <v>150</v>
      </c>
      <c r="AL102" s="5"/>
      <c r="AM102" s="5">
        <v>132</v>
      </c>
      <c r="AN102" s="5">
        <v>175</v>
      </c>
      <c r="AO102" s="33"/>
      <c r="AP102" s="33"/>
      <c r="AQ102" s="4">
        <f>Area_Weights_Data!D$23*AM102+Area_Weights_Data!E$23*AN102</f>
        <v>154.41440938285393</v>
      </c>
      <c r="AR102" s="4">
        <f t="shared" ref="AR102:AR133" si="27">AN102</f>
        <v>175</v>
      </c>
      <c r="AS102" s="5">
        <v>69</v>
      </c>
      <c r="AT102" s="5">
        <v>145</v>
      </c>
      <c r="AU102" s="5">
        <v>167</v>
      </c>
      <c r="AV102" s="33"/>
      <c r="AW102" s="33"/>
      <c r="AX102" s="4">
        <f>Area_Weights_Data!$C$26*AS102+Area_Weights_Data!$D$26*AT102+Area_Weights_Data!$E$26*AU102</f>
        <v>91.34748091603052</v>
      </c>
      <c r="AY102" s="4">
        <f>Area_Weights_Data!C$27*AS102+Area_Weights_Data!D$27*AT102+Area_Weights_Data!E$27*AU102</f>
        <v>156.69539892053658</v>
      </c>
      <c r="AZ102" s="5">
        <v>113</v>
      </c>
      <c r="BA102" s="5">
        <v>157</v>
      </c>
      <c r="BB102" s="5">
        <v>159</v>
      </c>
      <c r="BC102" s="33"/>
      <c r="BD102" s="33"/>
      <c r="BE102" s="4">
        <f t="shared" ref="BE102:BE133" si="28">AZ102</f>
        <v>113</v>
      </c>
      <c r="BF102" s="4">
        <f>Area_Weights_Data!C$33*AZ102+Area_Weights_Data!D$33*BA102+Area_Weights_Data!E$33*BB102</f>
        <v>158.07488000000001</v>
      </c>
      <c r="BG102" s="5">
        <v>55</v>
      </c>
      <c r="BH102" s="5">
        <v>80</v>
      </c>
      <c r="BI102" s="5">
        <v>97</v>
      </c>
      <c r="BJ102" s="33"/>
      <c r="BK102" s="33"/>
      <c r="BL102" s="4">
        <f>Area_Weights_Data!$C$35*BG102+Area_Weights_Data!$D$35*BH102+Area_Weights_Data!$E$35*BI102</f>
        <v>57.544910179640716</v>
      </c>
      <c r="BM102" s="4">
        <f>Area_Weights_Data!$C$36*BG102+Area_Weights_Data!$D$36*BH102+Area_Weights_Data!$E$36*BI102</f>
        <v>85.946502057613174</v>
      </c>
      <c r="BN102">
        <v>161</v>
      </c>
      <c r="BO102">
        <v>155</v>
      </c>
      <c r="BP102" s="33"/>
      <c r="BQ102" s="33"/>
      <c r="BR102" s="5">
        <v>52</v>
      </c>
      <c r="BS102" s="5">
        <v>90</v>
      </c>
      <c r="BT102" s="5">
        <v>105</v>
      </c>
      <c r="BU102" s="33"/>
      <c r="BV102" s="33"/>
      <c r="BW102" s="4">
        <f>BR102*Area_Weights_Data!C$41+BS102*Area_Weights_Data!D$41+BT102*Area_Weights_Data!E$41</f>
        <v>55.293333333333337</v>
      </c>
      <c r="BX102" s="4">
        <f>BR102*Area_Weights_Data!C$42+BS102*Area_Weights_Data!D$42+BT102*Area_Weights_Data!E$42</f>
        <v>100.12599469496021</v>
      </c>
      <c r="BY102"/>
      <c r="BZ102" s="5">
        <v>13</v>
      </c>
      <c r="CA102" s="5">
        <v>18.5</v>
      </c>
      <c r="CB102" s="5">
        <v>21</v>
      </c>
      <c r="CC102" s="33"/>
      <c r="CD102" s="33"/>
      <c r="CE102" s="4">
        <f>Area_Weights_Data!L$5*BZ102+Area_Weights_Data!M$5*CA102+Area_Weights_Data!N$5*CB102</f>
        <v>15.666810717372517</v>
      </c>
      <c r="CF102" s="4">
        <f>Area_Weights_Data!L$6*BZ102+Area_Weights_Data!M$6*CA102+Area_Weights_Data!N$6*CB102</f>
        <v>19.808615049073065</v>
      </c>
      <c r="CG102" s="5">
        <v>16</v>
      </c>
      <c r="CH102" s="5"/>
      <c r="CI102" s="5"/>
      <c r="CJ102" s="33"/>
      <c r="CK102" s="33"/>
      <c r="CL102" s="4"/>
      <c r="CM102" s="4"/>
      <c r="CN102" s="5">
        <v>34.5</v>
      </c>
      <c r="CO102" s="5">
        <v>25</v>
      </c>
      <c r="CP102" s="5">
        <v>30.5</v>
      </c>
      <c r="CQ102" s="33"/>
      <c r="CR102" s="33"/>
      <c r="CS102" s="4">
        <f>Area_Weights_Data!L$11*CN102+Area_Weights_Data!N$11*CP102</f>
        <v>34.5</v>
      </c>
      <c r="CT102" s="4">
        <f>Area_Weights_Data!L$12*CN102+Area_Weights_Data!N$12*CP102</f>
        <v>31.621546961325972</v>
      </c>
      <c r="CU102" s="5">
        <v>12.5</v>
      </c>
      <c r="CV102" s="5">
        <v>17</v>
      </c>
      <c r="CW102" s="5">
        <v>31</v>
      </c>
      <c r="CX102" s="33"/>
      <c r="CY102" s="33"/>
      <c r="CZ102" s="4">
        <f>Area_Weights_Data!L$14*CU102+Area_Weights_Data!M$14*CV102+Area_Weights_Data!N$14*CW102</f>
        <v>13.5700325732899</v>
      </c>
      <c r="DA102" s="4">
        <f>Area_Weights_Data!L$15*CU102+Area_Weights_Data!M$15*CV102+Area_Weights_Data!N$15*CW102</f>
        <v>23.681281618887006</v>
      </c>
      <c r="DB102" s="5">
        <v>18.25</v>
      </c>
      <c r="DC102" s="5"/>
      <c r="DD102" s="5">
        <v>17.75</v>
      </c>
      <c r="DE102" s="33"/>
      <c r="DF102" s="33"/>
      <c r="DG102" s="4">
        <f t="shared" ref="DG102:DG133" si="29">DB102</f>
        <v>18.25</v>
      </c>
      <c r="DH102" s="4">
        <f t="shared" ref="DH102:DH133" si="30">DD102</f>
        <v>17.75</v>
      </c>
      <c r="DI102" s="5"/>
      <c r="DJ102" s="5">
        <v>12</v>
      </c>
      <c r="DK102" s="5">
        <v>16</v>
      </c>
      <c r="DL102" s="33"/>
      <c r="DM102" s="33"/>
      <c r="DN102" s="4">
        <f>Area_Weights_Data!M$23*DJ102+Area_Weights_Data!N$23*DK102</f>
        <v>13.17647058823529</v>
      </c>
      <c r="DO102" s="4">
        <f t="shared" ref="DO102:DO133" si="31">DK102</f>
        <v>16</v>
      </c>
      <c r="DP102" s="5">
        <v>6.75</v>
      </c>
      <c r="DQ102" s="5">
        <v>10</v>
      </c>
      <c r="DR102" s="5">
        <v>12</v>
      </c>
      <c r="DS102" s="33"/>
      <c r="DT102" s="33"/>
      <c r="DU102" s="4">
        <f>Area_Weights_Data!L$26*DP102+Area_Weights_Data!M$26*DQ102+Area_Weights_Data!N$26*DR102</f>
        <v>8.3617886178861767</v>
      </c>
      <c r="DV102" s="4">
        <f>Area_Weights_Data!L$27*DP102+Area_Weights_Data!M$27*DQ102+Area_Weights_Data!N$27*DR102</f>
        <v>11.433962264150946</v>
      </c>
      <c r="DW102" s="5">
        <v>12</v>
      </c>
      <c r="DX102" s="5">
        <v>16</v>
      </c>
      <c r="DY102" s="5">
        <v>19</v>
      </c>
      <c r="DZ102" s="33"/>
      <c r="EA102" s="33"/>
      <c r="EB102" s="4">
        <f>Area_Weights_Data!L$32*DW102+Area_Weights_Data!M$32*DX102+Area_Weights_Data!N$32*DY102</f>
        <v>12.4</v>
      </c>
      <c r="EC102" s="4">
        <f>Area_Weights_Data!L$33*DW102+Area_Weights_Data!M$33*DX102+Area_Weights_Data!N$33*DY102</f>
        <v>17.034693877551017</v>
      </c>
      <c r="ED102" s="5">
        <v>8.5</v>
      </c>
      <c r="EE102" s="5">
        <v>7.5</v>
      </c>
      <c r="EF102" s="5">
        <v>7</v>
      </c>
      <c r="EG102" s="33"/>
      <c r="EH102" s="33"/>
      <c r="EI102" s="4">
        <f>Area_Weights_Data!$L$35*ED102+Area_Weights_Data!$M$35*EE102+Area_Weights_Data!$N$35*EF102</f>
        <v>8.4285714285714288</v>
      </c>
      <c r="EJ102" s="4">
        <f>Area_Weights_Data!$L$36*ED102+Area_Weights_Data!$M$36*EE102+Area_Weights_Data!$N$36*EF102</f>
        <v>7.2407407407407405</v>
      </c>
      <c r="EK102">
        <v>21.5</v>
      </c>
      <c r="EL102">
        <v>19</v>
      </c>
      <c r="EM102" s="33"/>
      <c r="EN102" s="34"/>
      <c r="EO102" s="5">
        <v>7.5</v>
      </c>
      <c r="EP102" s="5">
        <v>11.5</v>
      </c>
      <c r="EQ102" s="5">
        <v>11</v>
      </c>
      <c r="ER102" s="33"/>
      <c r="ES102" s="34"/>
      <c r="ET102" s="4">
        <f>Area_Weights_Data!L$41*EO102+Area_Weights_Data!M$41*EP102+Area_Weights_Data!N$41*EQ102</f>
        <v>8.6063829787234063</v>
      </c>
      <c r="EU102" s="4">
        <f>Area_Weights_Data!L$42*EO102+Area_Weights_Data!M$42*EP102+Area_Weights_Data!N$42*EQ102</f>
        <v>11.362179487179489</v>
      </c>
    </row>
    <row r="103" spans="1:151" x14ac:dyDescent="0.25">
      <c r="A103" s="3">
        <v>1985</v>
      </c>
      <c r="B103" s="1">
        <v>2</v>
      </c>
      <c r="C103" s="5">
        <v>122</v>
      </c>
      <c r="D103" s="5">
        <v>158</v>
      </c>
      <c r="E103" s="5">
        <v>183</v>
      </c>
      <c r="F103" s="33"/>
      <c r="G103" s="33"/>
      <c r="H103" s="4">
        <f>Area_Weights_Data!C$5*C103+Area_Weights_Data!D$5*D103+Area_Weights_Data!E$5*E103</f>
        <v>139.89038772835892</v>
      </c>
      <c r="I103" s="4">
        <f>Area_Weights_Data!C$6*C103+Area_Weights_Data!D$6*D103+Area_Weights_Data!E$6*E103</f>
        <v>171.72044298114335</v>
      </c>
      <c r="J103" s="5">
        <v>153</v>
      </c>
      <c r="K103" s="5"/>
      <c r="L103" s="5"/>
      <c r="M103" s="33"/>
      <c r="N103" s="33"/>
      <c r="O103" s="4"/>
      <c r="P103" s="4"/>
      <c r="Q103" s="5">
        <v>182</v>
      </c>
      <c r="R103" s="5">
        <v>127</v>
      </c>
      <c r="S103" s="5">
        <v>150</v>
      </c>
      <c r="T103" s="33"/>
      <c r="U103" s="33"/>
      <c r="V103" s="4">
        <f t="shared" si="24"/>
        <v>182</v>
      </c>
      <c r="W103" s="4">
        <f>Area_Weights_Data!C$12*Q103+Area_Weights_Data!E$12*S103</f>
        <v>153.51860320099772</v>
      </c>
      <c r="X103" s="5">
        <v>100</v>
      </c>
      <c r="Y103" s="5">
        <v>145</v>
      </c>
      <c r="Z103" s="5">
        <v>185</v>
      </c>
      <c r="AA103" s="33"/>
      <c r="AB103" s="33"/>
      <c r="AC103" s="4">
        <f>Area_Weights_Data!C$14*X103+Area_Weights_Data!D$14*Y103+Area_Weights_Data!E$14*Z103</f>
        <v>110.6731159518333</v>
      </c>
      <c r="AD103" s="4">
        <f>Area_Weights_Data!C$15*X103+Area_Weights_Data!D$15*Y103+Area_Weights_Data!E$15*Z103</f>
        <v>162.88693124517997</v>
      </c>
      <c r="AE103" s="5">
        <v>141</v>
      </c>
      <c r="AF103" s="5"/>
      <c r="AG103" s="5">
        <v>144</v>
      </c>
      <c r="AH103" s="33"/>
      <c r="AI103" s="33"/>
      <c r="AJ103" s="4">
        <f t="shared" si="25"/>
        <v>141</v>
      </c>
      <c r="AK103" s="4">
        <f t="shared" si="26"/>
        <v>144</v>
      </c>
      <c r="AL103" s="5"/>
      <c r="AM103" s="5">
        <v>127</v>
      </c>
      <c r="AN103" s="5">
        <v>155</v>
      </c>
      <c r="AO103" s="33"/>
      <c r="AP103" s="33"/>
      <c r="AQ103" s="4">
        <f>Area_Weights_Data!D$23*AM103+Area_Weights_Data!E$23*AN103</f>
        <v>141.53811784417758</v>
      </c>
      <c r="AR103" s="4">
        <f t="shared" si="27"/>
        <v>155</v>
      </c>
      <c r="AS103" s="5">
        <v>67</v>
      </c>
      <c r="AT103" s="5">
        <v>146</v>
      </c>
      <c r="AU103" s="5">
        <v>169</v>
      </c>
      <c r="AV103" s="33"/>
      <c r="AW103" s="33"/>
      <c r="AX103" s="4">
        <f>Area_Weights_Data!$C$26*AS103+Area_Weights_Data!$D$26*AT103+Area_Weights_Data!$E$26*AU103</f>
        <v>90.229618320610669</v>
      </c>
      <c r="AY103" s="4">
        <f>Area_Weights_Data!C$27*AS103+Area_Weights_Data!D$27*AT103+Area_Weights_Data!E$27*AU103</f>
        <v>158.22700796237916</v>
      </c>
      <c r="AZ103" s="5">
        <v>117</v>
      </c>
      <c r="BA103" s="5">
        <v>159</v>
      </c>
      <c r="BB103" s="5">
        <v>166</v>
      </c>
      <c r="BC103" s="33"/>
      <c r="BD103" s="33"/>
      <c r="BE103" s="4">
        <f t="shared" si="28"/>
        <v>117</v>
      </c>
      <c r="BF103" s="4">
        <f>Area_Weights_Data!C$33*AZ103+Area_Weights_Data!D$33*BA103+Area_Weights_Data!E$33*BB103</f>
        <v>162.76208</v>
      </c>
      <c r="BG103" s="5">
        <v>87</v>
      </c>
      <c r="BH103" s="5">
        <v>68</v>
      </c>
      <c r="BI103" s="5">
        <v>110</v>
      </c>
      <c r="BJ103" s="33"/>
      <c r="BK103" s="33"/>
      <c r="BL103" s="4">
        <f>Area_Weights_Data!$C$35*BG103+Area_Weights_Data!$D$35*BH103+Area_Weights_Data!$E$35*BI103</f>
        <v>85.06586826347305</v>
      </c>
      <c r="BM103" s="4">
        <f>Area_Weights_Data!$C$36*BG103+Area_Weights_Data!$D$36*BH103+Area_Weights_Data!$E$36*BI103</f>
        <v>82.691358024691368</v>
      </c>
      <c r="BN103">
        <v>154</v>
      </c>
      <c r="BO103">
        <v>151</v>
      </c>
      <c r="BP103" s="33"/>
      <c r="BQ103" s="33"/>
      <c r="BR103" s="5">
        <v>80</v>
      </c>
      <c r="BS103" s="5">
        <v>110</v>
      </c>
      <c r="BT103" s="5">
        <v>106</v>
      </c>
      <c r="BU103" s="33"/>
      <c r="BV103" s="33"/>
      <c r="BW103" s="4">
        <f>BR103*Area_Weights_Data!C$41+BS103*Area_Weights_Data!D$41+BT103*Area_Weights_Data!E$41</f>
        <v>82.600000000000009</v>
      </c>
      <c r="BX103" s="4">
        <f>BR103*Area_Weights_Data!C$42+BS103*Area_Weights_Data!D$42+BT103*Area_Weights_Data!E$42</f>
        <v>107.29973474801059</v>
      </c>
      <c r="BY103"/>
      <c r="BZ103" s="5">
        <v>13.5</v>
      </c>
      <c r="CA103" s="5">
        <v>20</v>
      </c>
      <c r="CB103" s="5">
        <v>22</v>
      </c>
      <c r="CC103" s="33"/>
      <c r="CD103" s="33"/>
      <c r="CE103" s="4">
        <f>Area_Weights_Data!L$5*BZ103+Area_Weights_Data!M$5*CA103+Area_Weights_Data!N$5*CB103</f>
        <v>16.651685393258429</v>
      </c>
      <c r="CF103" s="4">
        <f>Area_Weights_Data!L$6*BZ103+Area_Weights_Data!M$6*CA103+Area_Weights_Data!N$6*CB103</f>
        <v>21.046892039258452</v>
      </c>
      <c r="CG103" s="5">
        <v>16</v>
      </c>
      <c r="CH103" s="5"/>
      <c r="CI103" s="5"/>
      <c r="CJ103" s="33"/>
      <c r="CK103" s="33"/>
      <c r="CL103" s="4"/>
      <c r="CM103" s="4"/>
      <c r="CN103" s="5">
        <v>35</v>
      </c>
      <c r="CO103" s="5">
        <v>22.5</v>
      </c>
      <c r="CP103" s="5">
        <v>30.5</v>
      </c>
      <c r="CQ103" s="33"/>
      <c r="CR103" s="33"/>
      <c r="CS103" s="4">
        <f>Area_Weights_Data!L$11*CN103+Area_Weights_Data!N$11*CP103</f>
        <v>35</v>
      </c>
      <c r="CT103" s="4">
        <f>Area_Weights_Data!L$12*CN103+Area_Weights_Data!N$12*CP103</f>
        <v>31.761740331491715</v>
      </c>
      <c r="CU103" s="5">
        <v>12.5</v>
      </c>
      <c r="CV103" s="5">
        <v>17</v>
      </c>
      <c r="CW103" s="5">
        <v>33</v>
      </c>
      <c r="CX103" s="33"/>
      <c r="CY103" s="33"/>
      <c r="CZ103" s="4">
        <f>Area_Weights_Data!L$14*CU103+Area_Weights_Data!M$14*CV103+Area_Weights_Data!N$14*CW103</f>
        <v>13.5700325732899</v>
      </c>
      <c r="DA103" s="4">
        <f>Area_Weights_Data!L$15*CU103+Area_Weights_Data!M$15*CV103+Area_Weights_Data!N$15*CW103</f>
        <v>24.635750421585151</v>
      </c>
      <c r="DB103" s="5">
        <v>18.5</v>
      </c>
      <c r="DC103" s="5"/>
      <c r="DD103" s="5">
        <v>17.75</v>
      </c>
      <c r="DE103" s="33"/>
      <c r="DF103" s="33"/>
      <c r="DG103" s="4">
        <f t="shared" si="29"/>
        <v>18.5</v>
      </c>
      <c r="DH103" s="4">
        <f t="shared" si="30"/>
        <v>17.75</v>
      </c>
      <c r="DI103" s="5"/>
      <c r="DJ103" s="5">
        <v>12.5</v>
      </c>
      <c r="DK103" s="5">
        <v>15</v>
      </c>
      <c r="DL103" s="33"/>
      <c r="DM103" s="33"/>
      <c r="DN103" s="4">
        <f>Area_Weights_Data!M$23*DJ103+Area_Weights_Data!N$23*DK103</f>
        <v>13.235294117647056</v>
      </c>
      <c r="DO103" s="4">
        <f t="shared" si="31"/>
        <v>15</v>
      </c>
      <c r="DP103" s="5">
        <v>6.75</v>
      </c>
      <c r="DQ103" s="5">
        <v>10</v>
      </c>
      <c r="DR103" s="5">
        <v>12</v>
      </c>
      <c r="DS103" s="33"/>
      <c r="DT103" s="33"/>
      <c r="DU103" s="4">
        <f>Area_Weights_Data!L$26*DP103+Area_Weights_Data!M$26*DQ103+Area_Weights_Data!N$26*DR103</f>
        <v>8.3617886178861767</v>
      </c>
      <c r="DV103" s="4">
        <f>Area_Weights_Data!L$27*DP103+Area_Weights_Data!M$27*DQ103+Area_Weights_Data!N$27*DR103</f>
        <v>11.433962264150946</v>
      </c>
      <c r="DW103" s="5">
        <v>12</v>
      </c>
      <c r="DX103" s="5">
        <v>16</v>
      </c>
      <c r="DY103" s="5">
        <v>20</v>
      </c>
      <c r="DZ103" s="33"/>
      <c r="EA103" s="33"/>
      <c r="EB103" s="4">
        <f>Area_Weights_Data!L$32*DW103+Area_Weights_Data!M$32*DX103+Area_Weights_Data!N$32*DY103</f>
        <v>12.4</v>
      </c>
      <c r="EC103" s="4">
        <f>Area_Weights_Data!L$33*DW103+Area_Weights_Data!M$33*DX103+Area_Weights_Data!N$33*DY103</f>
        <v>17.37959183673469</v>
      </c>
      <c r="ED103" s="5">
        <v>10</v>
      </c>
      <c r="EE103" s="5">
        <v>7.5</v>
      </c>
      <c r="EF103" s="5">
        <v>7</v>
      </c>
      <c r="EG103" s="33"/>
      <c r="EH103" s="33"/>
      <c r="EI103" s="4">
        <f>Area_Weights_Data!$L$35*ED103+Area_Weights_Data!$M$35*EE103+Area_Weights_Data!$N$35*EF103</f>
        <v>9.821428571428573</v>
      </c>
      <c r="EJ103" s="4">
        <f>Area_Weights_Data!$L$36*ED103+Area_Weights_Data!$M$36*EE103+Area_Weights_Data!$N$36*EF103</f>
        <v>7.2407407407407405</v>
      </c>
      <c r="EK103">
        <v>21.5</v>
      </c>
      <c r="EL103">
        <v>19</v>
      </c>
      <c r="EM103" s="33"/>
      <c r="EN103" s="34"/>
      <c r="EO103" s="5">
        <v>8.5</v>
      </c>
      <c r="EP103" s="5">
        <v>11.5</v>
      </c>
      <c r="EQ103" s="5">
        <v>11</v>
      </c>
      <c r="ER103" s="33"/>
      <c r="ES103" s="34"/>
      <c r="ET103" s="4">
        <f>Area_Weights_Data!L$41*EO103+Area_Weights_Data!M$41*EP103+Area_Weights_Data!N$41*EQ103</f>
        <v>9.3297872340425556</v>
      </c>
      <c r="EU103" s="4">
        <f>Area_Weights_Data!L$42*EO103+Area_Weights_Data!M$42*EP103+Area_Weights_Data!N$42*EQ103</f>
        <v>11.362179487179489</v>
      </c>
    </row>
    <row r="104" spans="1:151" x14ac:dyDescent="0.25">
      <c r="A104" s="3">
        <v>1985</v>
      </c>
      <c r="B104" s="1">
        <v>3</v>
      </c>
      <c r="C104" s="5">
        <v>113</v>
      </c>
      <c r="D104" s="5">
        <v>155</v>
      </c>
      <c r="E104" s="5">
        <v>179</v>
      </c>
      <c r="F104" s="33"/>
      <c r="G104" s="33"/>
      <c r="H104" s="4">
        <f>Area_Weights_Data!C$5*C104+Area_Weights_Data!D$5*D104+Area_Weights_Data!E$5*E104</f>
        <v>133.87211901641874</v>
      </c>
      <c r="I104" s="4">
        <f>Area_Weights_Data!C$6*C104+Area_Weights_Data!D$6*D104+Area_Weights_Data!E$6*E104</f>
        <v>168.17162526189762</v>
      </c>
      <c r="J104" s="5">
        <v>170</v>
      </c>
      <c r="K104" s="5"/>
      <c r="L104" s="5"/>
      <c r="M104" s="33"/>
      <c r="N104" s="33"/>
      <c r="O104" s="4"/>
      <c r="P104" s="4"/>
      <c r="Q104" s="5">
        <v>190</v>
      </c>
      <c r="R104" s="5">
        <v>136</v>
      </c>
      <c r="S104" s="5">
        <v>148</v>
      </c>
      <c r="T104" s="33"/>
      <c r="U104" s="33"/>
      <c r="V104" s="4">
        <f t="shared" si="24"/>
        <v>190</v>
      </c>
      <c r="W104" s="4">
        <f>Area_Weights_Data!C$12*Q104+Area_Weights_Data!E$12*S104</f>
        <v>152.61816670130952</v>
      </c>
      <c r="X104" s="5">
        <v>98</v>
      </c>
      <c r="Y104" s="5">
        <v>150</v>
      </c>
      <c r="Z104" s="5">
        <v>175</v>
      </c>
      <c r="AA104" s="33"/>
      <c r="AB104" s="33"/>
      <c r="AC104" s="4">
        <f>Area_Weights_Data!C$14*X104+Area_Weights_Data!D$14*Y104+Area_Weights_Data!E$14*Z104</f>
        <v>110.33337843322958</v>
      </c>
      <c r="AD104" s="4">
        <f>Area_Weights_Data!C$15*X104+Area_Weights_Data!D$15*Y104+Area_Weights_Data!E$15*Z104</f>
        <v>161.17933202823747</v>
      </c>
      <c r="AE104" s="5">
        <v>155</v>
      </c>
      <c r="AF104" s="5"/>
      <c r="AG104" s="5">
        <v>159</v>
      </c>
      <c r="AH104" s="33"/>
      <c r="AI104" s="33"/>
      <c r="AJ104" s="4">
        <f t="shared" si="25"/>
        <v>155</v>
      </c>
      <c r="AK104" s="4">
        <f t="shared" si="26"/>
        <v>159</v>
      </c>
      <c r="AL104" s="5"/>
      <c r="AM104" s="5">
        <v>134</v>
      </c>
      <c r="AN104" s="5">
        <v>162</v>
      </c>
      <c r="AO104" s="33"/>
      <c r="AP104" s="33"/>
      <c r="AQ104" s="4">
        <f>Area_Weights_Data!D$23*AM104+Area_Weights_Data!E$23*AN104</f>
        <v>148.5283440379782</v>
      </c>
      <c r="AR104" s="4">
        <f t="shared" si="27"/>
        <v>162</v>
      </c>
      <c r="AS104" s="5">
        <v>71</v>
      </c>
      <c r="AT104" s="5">
        <v>140</v>
      </c>
      <c r="AU104" s="5">
        <v>162</v>
      </c>
      <c r="AV104" s="33"/>
      <c r="AW104" s="33"/>
      <c r="AX104" s="4">
        <f>Area_Weights_Data!$C$26*AS104+Area_Weights_Data!$D$26*AT104+Area_Weights_Data!$E$26*AU104</f>
        <v>91.289160305343501</v>
      </c>
      <c r="AY104" s="4">
        <f>Area_Weights_Data!C$27*AS104+Area_Weights_Data!D$27*AT104+Area_Weights_Data!E$27*AU104</f>
        <v>151.69539892053658</v>
      </c>
      <c r="AZ104" s="5">
        <v>116</v>
      </c>
      <c r="BA104" s="5">
        <v>148</v>
      </c>
      <c r="BB104" s="5">
        <v>163</v>
      </c>
      <c r="BC104" s="33"/>
      <c r="BD104" s="33"/>
      <c r="BE104" s="4">
        <f t="shared" si="28"/>
        <v>116</v>
      </c>
      <c r="BF104" s="4">
        <f>Area_Weights_Data!C$33*AZ104+Area_Weights_Data!D$33*BA104+Area_Weights_Data!E$33*BB104</f>
        <v>156.0616</v>
      </c>
      <c r="BG104" s="5">
        <v>80</v>
      </c>
      <c r="BH104" s="5">
        <v>89</v>
      </c>
      <c r="BI104" s="5"/>
      <c r="BJ104" s="33"/>
      <c r="BK104" s="33"/>
      <c r="BL104" s="4">
        <f>Area_Weights_Data!$C$35*BG104+Area_Weights_Data!$D$35*BH104+Area_Weights_Data!$E$35*BI104</f>
        <v>80.916167664670667</v>
      </c>
      <c r="BM104" s="4" t="s">
        <v>137</v>
      </c>
      <c r="BN104">
        <v>159</v>
      </c>
      <c r="BO104">
        <v>161</v>
      </c>
      <c r="BP104" s="33"/>
      <c r="BQ104" s="33"/>
      <c r="BR104" s="5">
        <v>78</v>
      </c>
      <c r="BS104" s="5">
        <v>120</v>
      </c>
      <c r="BT104" s="5">
        <v>114</v>
      </c>
      <c r="BU104" s="33"/>
      <c r="BV104" s="33"/>
      <c r="BW104" s="4">
        <f>BR104*Area_Weights_Data!C$41+BS104*Area_Weights_Data!D$41+BT104*Area_Weights_Data!E$41</f>
        <v>81.640000000000015</v>
      </c>
      <c r="BX104" s="4">
        <f>BR104*Area_Weights_Data!C$42+BS104*Area_Weights_Data!D$42+BT104*Area_Weights_Data!E$42</f>
        <v>115.9496021220159</v>
      </c>
      <c r="BY104"/>
      <c r="BZ104" s="5">
        <v>13.5</v>
      </c>
      <c r="CA104" s="5">
        <v>19.5</v>
      </c>
      <c r="CB104" s="5">
        <v>22</v>
      </c>
      <c r="CC104" s="33"/>
      <c r="CD104" s="33"/>
      <c r="CE104" s="4">
        <f>Area_Weights_Data!L$5*BZ104+Area_Weights_Data!M$5*CA104+Area_Weights_Data!N$5*CB104</f>
        <v>16.409248055315473</v>
      </c>
      <c r="CF104" s="4">
        <f>Area_Weights_Data!L$6*BZ104+Area_Weights_Data!M$6*CA104+Area_Weights_Data!N$6*CB104</f>
        <v>20.808615049073065</v>
      </c>
      <c r="CG104" s="5">
        <v>16.5</v>
      </c>
      <c r="CH104" s="5"/>
      <c r="CI104" s="5"/>
      <c r="CJ104" s="33"/>
      <c r="CK104" s="33"/>
      <c r="CL104" s="4"/>
      <c r="CM104" s="4"/>
      <c r="CN104" s="5">
        <v>35.57</v>
      </c>
      <c r="CO104" s="5">
        <v>21.5</v>
      </c>
      <c r="CP104" s="5">
        <v>30.5</v>
      </c>
      <c r="CQ104" s="33"/>
      <c r="CR104" s="33"/>
      <c r="CS104" s="4">
        <f>Area_Weights_Data!L$11*CN104+Area_Weights_Data!N$11*CP104</f>
        <v>35.57</v>
      </c>
      <c r="CT104" s="4">
        <f>Area_Weights_Data!L$12*CN104+Area_Weights_Data!N$12*CP104</f>
        <v>31.921560773480667</v>
      </c>
      <c r="CU104" s="5">
        <v>12</v>
      </c>
      <c r="CV104" s="5">
        <v>18</v>
      </c>
      <c r="CW104" s="5">
        <v>30</v>
      </c>
      <c r="CX104" s="33"/>
      <c r="CY104" s="33"/>
      <c r="CZ104" s="4">
        <f>Area_Weights_Data!L$14*CU104+Area_Weights_Data!M$14*CV104+Area_Weights_Data!N$14*CW104</f>
        <v>13.426710097719869</v>
      </c>
      <c r="DA104" s="4">
        <f>Area_Weights_Data!L$15*CU104+Area_Weights_Data!M$15*CV104+Area_Weights_Data!N$15*CW104</f>
        <v>23.726812816188861</v>
      </c>
      <c r="DB104" s="5">
        <v>19</v>
      </c>
      <c r="DC104" s="5"/>
      <c r="DD104" s="5">
        <v>18</v>
      </c>
      <c r="DE104" s="33"/>
      <c r="DF104" s="33"/>
      <c r="DG104" s="4">
        <f t="shared" si="29"/>
        <v>19</v>
      </c>
      <c r="DH104" s="4">
        <f t="shared" si="30"/>
        <v>18</v>
      </c>
      <c r="DI104" s="5"/>
      <c r="DJ104" s="5">
        <v>12.5</v>
      </c>
      <c r="DK104" s="5">
        <v>15</v>
      </c>
      <c r="DL104" s="33"/>
      <c r="DM104" s="33"/>
      <c r="DN104" s="4">
        <f>Area_Weights_Data!M$23*DJ104+Area_Weights_Data!N$23*DK104</f>
        <v>13.235294117647056</v>
      </c>
      <c r="DO104" s="4">
        <f t="shared" si="31"/>
        <v>15</v>
      </c>
      <c r="DP104" s="5">
        <v>6.75</v>
      </c>
      <c r="DQ104" s="5">
        <v>10.5</v>
      </c>
      <c r="DR104" s="5">
        <v>12.5</v>
      </c>
      <c r="DS104" s="33"/>
      <c r="DT104" s="33"/>
      <c r="DU104" s="4">
        <f>Area_Weights_Data!L$26*DP104+Area_Weights_Data!M$26*DQ104+Area_Weights_Data!N$26*DR104</f>
        <v>8.6097560975609753</v>
      </c>
      <c r="DV104" s="4">
        <f>Area_Weights_Data!L$27*DP104+Area_Weights_Data!M$27*DQ104+Area_Weights_Data!N$27*DR104</f>
        <v>11.933962264150946</v>
      </c>
      <c r="DW104" s="5">
        <v>12</v>
      </c>
      <c r="DX104" s="5">
        <v>16.25</v>
      </c>
      <c r="DY104" s="5">
        <v>20</v>
      </c>
      <c r="DZ104" s="33"/>
      <c r="EA104" s="33"/>
      <c r="EB104" s="4">
        <f>Area_Weights_Data!L$32*DW104+Area_Weights_Data!M$32*DX104+Area_Weights_Data!N$32*DY104</f>
        <v>12.425000000000001</v>
      </c>
      <c r="EC104" s="4">
        <f>Area_Weights_Data!L$33*DW104+Area_Weights_Data!M$33*DX104+Area_Weights_Data!N$33*DY104</f>
        <v>17.543367346938773</v>
      </c>
      <c r="ED104" s="5">
        <v>11</v>
      </c>
      <c r="EE104" s="5">
        <v>8.5</v>
      </c>
      <c r="EF104" s="5">
        <v>8</v>
      </c>
      <c r="EG104" s="33"/>
      <c r="EH104" s="33"/>
      <c r="EI104" s="4">
        <f>Area_Weights_Data!$L$35*ED104+Area_Weights_Data!$M$35*EE104+Area_Weights_Data!$N$35*EF104</f>
        <v>10.821428571428573</v>
      </c>
      <c r="EJ104" s="4">
        <f>Area_Weights_Data!$L$36*ED104+Area_Weights_Data!$M$36*EE104+Area_Weights_Data!$N$36*EF104</f>
        <v>8.2407407407407405</v>
      </c>
      <c r="EK104">
        <v>22</v>
      </c>
      <c r="EL104">
        <v>20</v>
      </c>
      <c r="EM104" s="33"/>
      <c r="EN104" s="34"/>
      <c r="EO104" s="5">
        <v>8.5</v>
      </c>
      <c r="EP104" s="5">
        <v>11.5</v>
      </c>
      <c r="EQ104" s="5">
        <v>11</v>
      </c>
      <c r="ER104" s="33"/>
      <c r="ES104" s="34"/>
      <c r="ET104" s="4">
        <f>Area_Weights_Data!L$41*EO104+Area_Weights_Data!M$41*EP104+Area_Weights_Data!N$41*EQ104</f>
        <v>9.3297872340425556</v>
      </c>
      <c r="EU104" s="4">
        <f>Area_Weights_Data!L$42*EO104+Area_Weights_Data!M$42*EP104+Area_Weights_Data!N$42*EQ104</f>
        <v>11.362179487179489</v>
      </c>
    </row>
    <row r="105" spans="1:151" x14ac:dyDescent="0.25">
      <c r="A105" s="3">
        <v>1985</v>
      </c>
      <c r="B105" s="1">
        <v>4</v>
      </c>
      <c r="C105" s="5">
        <v>115</v>
      </c>
      <c r="D105" s="5">
        <v>144</v>
      </c>
      <c r="E105" s="5">
        <v>147</v>
      </c>
      <c r="F105" s="33"/>
      <c r="G105" s="33"/>
      <c r="H105" s="4">
        <f>Area_Weights_Data!C$5*C105+Area_Weights_Data!D$5*D105+Area_Weights_Data!E$5*E105</f>
        <v>129.41170122562249</v>
      </c>
      <c r="I105" s="4">
        <f>Area_Weights_Data!C$6*C105+Area_Weights_Data!D$6*D105+Area_Weights_Data!E$6*E105</f>
        <v>145.6464531577372</v>
      </c>
      <c r="J105" s="5">
        <v>171</v>
      </c>
      <c r="K105" s="5"/>
      <c r="L105" s="5"/>
      <c r="M105" s="33"/>
      <c r="N105" s="33"/>
      <c r="O105" s="4"/>
      <c r="P105" s="4"/>
      <c r="Q105" s="5">
        <v>170</v>
      </c>
      <c r="R105" s="5">
        <v>132</v>
      </c>
      <c r="S105" s="5">
        <v>156</v>
      </c>
      <c r="T105" s="33"/>
      <c r="U105" s="33"/>
      <c r="V105" s="4">
        <f t="shared" si="24"/>
        <v>170</v>
      </c>
      <c r="W105" s="4">
        <f>Area_Weights_Data!C$12*Q105+Area_Weights_Data!E$12*S105</f>
        <v>157.53938890043651</v>
      </c>
      <c r="X105" s="5">
        <v>102</v>
      </c>
      <c r="Y105" s="5">
        <v>157</v>
      </c>
      <c r="Z105" s="5">
        <v>171</v>
      </c>
      <c r="AA105" s="33"/>
      <c r="AB105" s="33"/>
      <c r="AC105" s="4">
        <f>Area_Weights_Data!C$14*X105+Area_Weights_Data!D$14*Y105+Area_Weights_Data!E$14*Z105</f>
        <v>115.04491949668514</v>
      </c>
      <c r="AD105" s="4">
        <f>Area_Weights_Data!C$15*X105+Area_Weights_Data!D$15*Y105+Area_Weights_Data!E$15*Z105</f>
        <v>163.26042593581292</v>
      </c>
      <c r="AE105" s="5">
        <v>170</v>
      </c>
      <c r="AF105" s="5"/>
      <c r="AG105" s="5">
        <v>169</v>
      </c>
      <c r="AH105" s="33"/>
      <c r="AI105" s="33"/>
      <c r="AJ105" s="4">
        <f t="shared" si="25"/>
        <v>170</v>
      </c>
      <c r="AK105" s="4">
        <f t="shared" si="26"/>
        <v>169</v>
      </c>
      <c r="AL105" s="5"/>
      <c r="AM105" s="5">
        <v>110</v>
      </c>
      <c r="AN105" s="5">
        <v>138</v>
      </c>
      <c r="AO105" s="33"/>
      <c r="AP105" s="33"/>
      <c r="AQ105" s="4">
        <f>Area_Weights_Data!D$23*AM105+Area_Weights_Data!E$23*AN105</f>
        <v>124.56185423066181</v>
      </c>
      <c r="AR105" s="4">
        <f t="shared" si="27"/>
        <v>138</v>
      </c>
      <c r="AS105" s="5">
        <v>86</v>
      </c>
      <c r="AT105" s="5">
        <v>138</v>
      </c>
      <c r="AU105" s="5">
        <v>169</v>
      </c>
      <c r="AV105" s="33"/>
      <c r="AW105" s="33"/>
      <c r="AX105" s="4">
        <f>Area_Weights_Data!$C$26*AS105+Area_Weights_Data!$D$26*AT105+Area_Weights_Data!$E$26*AU105</f>
        <v>101.2903816793893</v>
      </c>
      <c r="AY105" s="4">
        <f>Area_Weights_Data!C$27*AS105+Area_Weights_Data!D$27*AT105+Area_Weights_Data!E$27*AU105</f>
        <v>154.47988029711971</v>
      </c>
      <c r="AZ105" s="5">
        <v>117</v>
      </c>
      <c r="BA105" s="5">
        <v>154</v>
      </c>
      <c r="BB105" s="5">
        <v>165</v>
      </c>
      <c r="BC105" s="33"/>
      <c r="BD105" s="33"/>
      <c r="BE105" s="4">
        <f t="shared" si="28"/>
        <v>117</v>
      </c>
      <c r="BF105" s="4">
        <f>Area_Weights_Data!C$33*AZ105+Area_Weights_Data!D$33*BA105+Area_Weights_Data!E$33*BB105</f>
        <v>159.91183999999998</v>
      </c>
      <c r="BG105" s="5">
        <v>86</v>
      </c>
      <c r="BH105" s="5">
        <v>92</v>
      </c>
      <c r="BI105" s="5">
        <v>104</v>
      </c>
      <c r="BJ105" s="33"/>
      <c r="BK105" s="33"/>
      <c r="BL105" s="4">
        <f>Area_Weights_Data!$C$35*BG105+Area_Weights_Data!$D$35*BH105+Area_Weights_Data!$E$35*BI105</f>
        <v>86.610778443113773</v>
      </c>
      <c r="BM105" s="4">
        <f>Area_Weights_Data!$C$36*BG105+Area_Weights_Data!$D$36*BH105+Area_Weights_Data!$E$36*BI105</f>
        <v>96.197530864197532</v>
      </c>
      <c r="BN105">
        <v>160</v>
      </c>
      <c r="BO105">
        <v>160</v>
      </c>
      <c r="BP105" s="33"/>
      <c r="BQ105" s="33"/>
      <c r="BR105" s="5">
        <v>62</v>
      </c>
      <c r="BS105" s="5">
        <v>123</v>
      </c>
      <c r="BT105" s="5">
        <v>107</v>
      </c>
      <c r="BU105" s="33"/>
      <c r="BV105" s="33"/>
      <c r="BW105" s="4">
        <f>BR105*Area_Weights_Data!C$41+BS105*Area_Weights_Data!D$41+BT105*Area_Weights_Data!E$41</f>
        <v>67.286666666666676</v>
      </c>
      <c r="BX105" s="4">
        <f>BR105*Area_Weights_Data!C$42+BS105*Area_Weights_Data!D$42+BT105*Area_Weights_Data!E$42</f>
        <v>112.19893899204243</v>
      </c>
      <c r="BY105"/>
      <c r="BZ105" s="5">
        <v>13.5</v>
      </c>
      <c r="CA105" s="5">
        <v>21</v>
      </c>
      <c r="CB105" s="5">
        <v>20</v>
      </c>
      <c r="CC105" s="33"/>
      <c r="CD105" s="33"/>
      <c r="CE105" s="4">
        <f>Area_Weights_Data!L$5*BZ105+Area_Weights_Data!M$5*CA105+Area_Weights_Data!N$5*CB105</f>
        <v>17.136560069144341</v>
      </c>
      <c r="CF105" s="4">
        <f>Area_Weights_Data!L$6*BZ105+Area_Weights_Data!M$6*CA105+Area_Weights_Data!N$6*CB105</f>
        <v>20.476553980370774</v>
      </c>
      <c r="CG105" s="5">
        <v>16.5</v>
      </c>
      <c r="CH105" s="5"/>
      <c r="CI105" s="5"/>
      <c r="CJ105" s="33"/>
      <c r="CK105" s="33"/>
      <c r="CL105" s="4"/>
      <c r="CM105" s="4"/>
      <c r="CN105" s="5">
        <v>33.5</v>
      </c>
      <c r="CO105" s="5">
        <v>21</v>
      </c>
      <c r="CP105" s="5">
        <v>28</v>
      </c>
      <c r="CQ105" s="33"/>
      <c r="CR105" s="33"/>
      <c r="CS105" s="4">
        <f>Area_Weights_Data!L$11*CN105+Area_Weights_Data!N$11*CP105</f>
        <v>33.5</v>
      </c>
      <c r="CT105" s="4">
        <f>Area_Weights_Data!L$12*CN105+Area_Weights_Data!N$12*CP105</f>
        <v>29.542127071823209</v>
      </c>
      <c r="CU105" s="5">
        <v>12</v>
      </c>
      <c r="CV105" s="5">
        <v>18</v>
      </c>
      <c r="CW105" s="5">
        <v>29.5</v>
      </c>
      <c r="CX105" s="33"/>
      <c r="CY105" s="33"/>
      <c r="CZ105" s="4">
        <f>Area_Weights_Data!L$14*CU105+Area_Weights_Data!M$14*CV105+Area_Weights_Data!N$14*CW105</f>
        <v>13.426710097719869</v>
      </c>
      <c r="DA105" s="4">
        <f>Area_Weights_Data!L$15*CU105+Area_Weights_Data!M$15*CV105+Area_Weights_Data!N$15*CW105</f>
        <v>23.488195615514329</v>
      </c>
      <c r="DB105" s="5">
        <v>18.5</v>
      </c>
      <c r="DC105" s="5"/>
      <c r="DD105" s="5">
        <v>18.25</v>
      </c>
      <c r="DE105" s="33"/>
      <c r="DF105" s="33"/>
      <c r="DG105" s="4">
        <f t="shared" si="29"/>
        <v>18.5</v>
      </c>
      <c r="DH105" s="4">
        <f t="shared" si="30"/>
        <v>18.25</v>
      </c>
      <c r="DI105" s="5"/>
      <c r="DJ105" s="5">
        <v>12.5</v>
      </c>
      <c r="DK105" s="5">
        <v>15</v>
      </c>
      <c r="DL105" s="33"/>
      <c r="DM105" s="33"/>
      <c r="DN105" s="4">
        <f>Area_Weights_Data!M$23*DJ105+Area_Weights_Data!N$23*DK105</f>
        <v>13.235294117647056</v>
      </c>
      <c r="DO105" s="4">
        <f t="shared" si="31"/>
        <v>15</v>
      </c>
      <c r="DP105" s="5">
        <v>6.75</v>
      </c>
      <c r="DQ105" s="5">
        <v>10.5</v>
      </c>
      <c r="DR105" s="5">
        <v>12.5</v>
      </c>
      <c r="DS105" s="33"/>
      <c r="DT105" s="33"/>
      <c r="DU105" s="4">
        <f>Area_Weights_Data!L$26*DP105+Area_Weights_Data!M$26*DQ105+Area_Weights_Data!N$26*DR105</f>
        <v>8.6097560975609753</v>
      </c>
      <c r="DV105" s="4">
        <f>Area_Weights_Data!L$27*DP105+Area_Weights_Data!M$27*DQ105+Area_Weights_Data!N$27*DR105</f>
        <v>11.933962264150946</v>
      </c>
      <c r="DW105" s="5">
        <v>12</v>
      </c>
      <c r="DX105" s="5">
        <v>16.25</v>
      </c>
      <c r="DY105" s="5">
        <v>20</v>
      </c>
      <c r="DZ105" s="33"/>
      <c r="EA105" s="33"/>
      <c r="EB105" s="4">
        <f>Area_Weights_Data!L$32*DW105+Area_Weights_Data!M$32*DX105+Area_Weights_Data!N$32*DY105</f>
        <v>12.425000000000001</v>
      </c>
      <c r="EC105" s="4">
        <f>Area_Weights_Data!L$33*DW105+Area_Weights_Data!M$33*DX105+Area_Weights_Data!N$33*DY105</f>
        <v>17.543367346938773</v>
      </c>
      <c r="ED105" s="5">
        <v>11</v>
      </c>
      <c r="EE105" s="5">
        <v>8.5</v>
      </c>
      <c r="EF105" s="5">
        <v>8</v>
      </c>
      <c r="EG105" s="33"/>
      <c r="EH105" s="33"/>
      <c r="EI105" s="4">
        <f>Area_Weights_Data!$L$35*ED105+Area_Weights_Data!$M$35*EE105+Area_Weights_Data!$N$35*EF105</f>
        <v>10.821428571428573</v>
      </c>
      <c r="EJ105" s="4">
        <f>Area_Weights_Data!$L$36*ED105+Area_Weights_Data!$M$36*EE105+Area_Weights_Data!$N$36*EF105</f>
        <v>8.2407407407407405</v>
      </c>
      <c r="EK105">
        <v>21</v>
      </c>
      <c r="EL105">
        <v>19.5</v>
      </c>
      <c r="EM105" s="33"/>
      <c r="EN105" s="34"/>
      <c r="EO105" s="5">
        <v>7.5</v>
      </c>
      <c r="EP105" s="5">
        <v>11.5</v>
      </c>
      <c r="EQ105" s="5">
        <v>11</v>
      </c>
      <c r="ER105" s="33"/>
      <c r="ES105" s="34"/>
      <c r="ET105" s="4">
        <f>Area_Weights_Data!L$41*EO105+Area_Weights_Data!M$41*EP105+Area_Weights_Data!N$41*EQ105</f>
        <v>8.6063829787234063</v>
      </c>
      <c r="EU105" s="4">
        <f>Area_Weights_Data!L$42*EO105+Area_Weights_Data!M$42*EP105+Area_Weights_Data!N$42*EQ105</f>
        <v>11.362179487179489</v>
      </c>
    </row>
    <row r="106" spans="1:151" x14ac:dyDescent="0.25">
      <c r="A106" s="3">
        <v>1985</v>
      </c>
      <c r="B106" s="1">
        <v>5</v>
      </c>
      <c r="C106" s="5">
        <v>95</v>
      </c>
      <c r="D106" s="5">
        <v>120</v>
      </c>
      <c r="E106" s="5">
        <v>138</v>
      </c>
      <c r="F106" s="33"/>
      <c r="G106" s="33"/>
      <c r="H106" s="4">
        <f>Area_Weights_Data!C$5*C106+Area_Weights_Data!D$5*D106+Area_Weights_Data!E$5*E106</f>
        <v>107.42388036691592</v>
      </c>
      <c r="I106" s="4">
        <f>Area_Weights_Data!C$6*C106+Area_Weights_Data!D$6*D106+Area_Weights_Data!E$6*E106</f>
        <v>129.87871894642319</v>
      </c>
      <c r="J106" s="5">
        <v>143</v>
      </c>
      <c r="K106" s="5"/>
      <c r="L106" s="5"/>
      <c r="M106" s="33"/>
      <c r="N106" s="33"/>
      <c r="O106" s="4"/>
      <c r="P106" s="4"/>
      <c r="Q106" s="5">
        <v>158</v>
      </c>
      <c r="R106" s="5">
        <v>141</v>
      </c>
      <c r="S106" s="5">
        <v>150</v>
      </c>
      <c r="T106" s="33"/>
      <c r="U106" s="33"/>
      <c r="V106" s="4">
        <f t="shared" si="24"/>
        <v>158</v>
      </c>
      <c r="W106" s="4">
        <f>Area_Weights_Data!C$12*Q106+Area_Weights_Data!E$12*S106</f>
        <v>150.87965080024944</v>
      </c>
      <c r="X106" s="5">
        <v>75</v>
      </c>
      <c r="Y106" s="5">
        <v>135</v>
      </c>
      <c r="Z106" s="5">
        <v>154</v>
      </c>
      <c r="AA106" s="33"/>
      <c r="AB106" s="33"/>
      <c r="AC106" s="4">
        <f>Area_Weights_Data!C$14*X106+Area_Weights_Data!D$14*Y106+Area_Weights_Data!E$14*Z106</f>
        <v>89.230821269111061</v>
      </c>
      <c r="AD106" s="4">
        <f>Area_Weights_Data!C$15*X106+Area_Weights_Data!D$15*Y106+Area_Weights_Data!E$15*Z106</f>
        <v>143.49629234146045</v>
      </c>
      <c r="AE106" s="5">
        <v>131</v>
      </c>
      <c r="AF106" s="5"/>
      <c r="AG106" s="5">
        <v>118</v>
      </c>
      <c r="AH106" s="33"/>
      <c r="AI106" s="33"/>
      <c r="AJ106" s="4">
        <f t="shared" si="25"/>
        <v>131</v>
      </c>
      <c r="AK106" s="4">
        <f t="shared" si="26"/>
        <v>118</v>
      </c>
      <c r="AL106" s="5"/>
      <c r="AM106" s="5">
        <v>72</v>
      </c>
      <c r="AN106" s="5">
        <v>100</v>
      </c>
      <c r="AO106" s="33"/>
      <c r="AP106" s="33"/>
      <c r="AQ106" s="4">
        <f>Area_Weights_Data!D$23*AM106+Area_Weights_Data!E$23*AN106</f>
        <v>86.614912035744197</v>
      </c>
      <c r="AR106" s="4">
        <f t="shared" si="27"/>
        <v>100</v>
      </c>
      <c r="AS106" s="5">
        <v>70</v>
      </c>
      <c r="AT106" s="5">
        <v>85</v>
      </c>
      <c r="AU106" s="5">
        <v>137</v>
      </c>
      <c r="AV106" s="33"/>
      <c r="AW106" s="33"/>
      <c r="AX106" s="4">
        <f>Area_Weights_Data!$C$26*AS106+Area_Weights_Data!$D$26*AT106+Area_Weights_Data!$E$26*AU106</f>
        <v>74.41068702290076</v>
      </c>
      <c r="AY106" s="4">
        <f>Area_Weights_Data!C$27*AS106+Area_Weights_Data!D$27*AT106+Area_Weights_Data!E$27*AU106</f>
        <v>112.64367017581364</v>
      </c>
      <c r="AZ106" s="5">
        <v>108</v>
      </c>
      <c r="BA106" s="5">
        <v>153</v>
      </c>
      <c r="BB106" s="5">
        <v>161</v>
      </c>
      <c r="BC106" s="33"/>
      <c r="BD106" s="33"/>
      <c r="BE106" s="4">
        <f t="shared" si="28"/>
        <v>108</v>
      </c>
      <c r="BF106" s="4">
        <f>Area_Weights_Data!C$33*AZ106+Area_Weights_Data!D$33*BA106+Area_Weights_Data!E$33*BB106</f>
        <v>157.29951999999997</v>
      </c>
      <c r="BG106" s="5">
        <v>58</v>
      </c>
      <c r="BH106" s="5">
        <v>60</v>
      </c>
      <c r="BI106" s="5"/>
      <c r="BJ106" s="33"/>
      <c r="BK106" s="33"/>
      <c r="BL106" s="4">
        <f>Area_Weights_Data!$C$35*BG106+Area_Weights_Data!$D$35*BH106+Area_Weights_Data!$E$35*BI106</f>
        <v>58.203592814371255</v>
      </c>
      <c r="BM106" s="4" t="s">
        <v>137</v>
      </c>
      <c r="BN106">
        <v>126</v>
      </c>
      <c r="BO106">
        <v>125</v>
      </c>
      <c r="BP106" s="33"/>
      <c r="BQ106" s="33"/>
      <c r="BR106" s="5">
        <v>59</v>
      </c>
      <c r="BS106" s="5">
        <v>95</v>
      </c>
      <c r="BT106" s="5">
        <v>107.12674500000001</v>
      </c>
      <c r="BU106" s="33"/>
      <c r="BV106" s="33"/>
      <c r="BW106" s="4">
        <f>BR106*Area_Weights_Data!C$41+BS106*Area_Weights_Data!D$41+BT106*Area_Weights_Data!E$41</f>
        <v>62.120000000000005</v>
      </c>
      <c r="BX106" s="4">
        <f>BR106*Area_Weights_Data!C$42+BS106*Area_Weights_Data!D$42+BT106*Area_Weights_Data!E$42</f>
        <v>103.18635703580902</v>
      </c>
      <c r="BY106"/>
      <c r="BZ106" s="5">
        <v>13</v>
      </c>
      <c r="CA106" s="5">
        <v>17</v>
      </c>
      <c r="CB106" s="5">
        <v>19</v>
      </c>
      <c r="CC106" s="33"/>
      <c r="CD106" s="33"/>
      <c r="CE106" s="4">
        <f>Area_Weights_Data!L$5*BZ106+Area_Weights_Data!M$5*CA106+Area_Weights_Data!N$5*CB106</f>
        <v>14.939498703543649</v>
      </c>
      <c r="CF106" s="4">
        <f>Area_Weights_Data!L$6*BZ106+Area_Weights_Data!M$6*CA106+Area_Weights_Data!N$6*CB106</f>
        <v>18.046892039258452</v>
      </c>
      <c r="CG106" s="5">
        <v>16</v>
      </c>
      <c r="CH106" s="5"/>
      <c r="CI106" s="5"/>
      <c r="CJ106" s="33"/>
      <c r="CK106" s="33"/>
      <c r="CL106" s="4"/>
      <c r="CM106" s="4"/>
      <c r="CN106" s="5">
        <v>26</v>
      </c>
      <c r="CO106" s="5">
        <v>21</v>
      </c>
      <c r="CP106" s="5">
        <v>25</v>
      </c>
      <c r="CQ106" s="33"/>
      <c r="CR106" s="33"/>
      <c r="CS106" s="4">
        <f>Area_Weights_Data!L$11*CN106+Area_Weights_Data!N$11*CP106</f>
        <v>26</v>
      </c>
      <c r="CT106" s="4">
        <f>Area_Weights_Data!L$12*CN106+Area_Weights_Data!N$12*CP106</f>
        <v>25.280386740331494</v>
      </c>
      <c r="CU106" s="5">
        <v>12</v>
      </c>
      <c r="CV106" s="5">
        <v>17</v>
      </c>
      <c r="CW106" s="5">
        <v>24</v>
      </c>
      <c r="CX106" s="33"/>
      <c r="CY106" s="33"/>
      <c r="CZ106" s="4">
        <f>Area_Weights_Data!L$14*CU106+Area_Weights_Data!M$14*CV106+Area_Weights_Data!N$14*CW106</f>
        <v>13.188925081433226</v>
      </c>
      <c r="DA106" s="4">
        <f>Area_Weights_Data!L$15*CU106+Area_Weights_Data!M$15*CV106+Area_Weights_Data!N$15*CW106</f>
        <v>20.340640809443499</v>
      </c>
      <c r="DB106" s="5">
        <v>16.75</v>
      </c>
      <c r="DC106" s="5"/>
      <c r="DD106" s="5">
        <v>15.5</v>
      </c>
      <c r="DE106" s="33"/>
      <c r="DF106" s="33"/>
      <c r="DG106" s="4">
        <f t="shared" si="29"/>
        <v>16.75</v>
      </c>
      <c r="DH106" s="4">
        <f t="shared" si="30"/>
        <v>15.5</v>
      </c>
      <c r="DI106" s="5"/>
      <c r="DJ106" s="5">
        <v>11.5</v>
      </c>
      <c r="DK106" s="5">
        <v>13.5</v>
      </c>
      <c r="DL106" s="33"/>
      <c r="DM106" s="33"/>
      <c r="DN106" s="4">
        <f>Area_Weights_Data!M$23*DJ106+Area_Weights_Data!N$23*DK106</f>
        <v>12.088235294117643</v>
      </c>
      <c r="DO106" s="4">
        <f t="shared" si="31"/>
        <v>13.5</v>
      </c>
      <c r="DP106" s="5">
        <v>6.75</v>
      </c>
      <c r="DQ106" s="5">
        <v>10</v>
      </c>
      <c r="DR106" s="5">
        <v>12</v>
      </c>
      <c r="DS106" s="33"/>
      <c r="DT106" s="33"/>
      <c r="DU106" s="4">
        <f>Area_Weights_Data!L$26*DP106+Area_Weights_Data!M$26*DQ106+Area_Weights_Data!N$26*DR106</f>
        <v>8.3617886178861767</v>
      </c>
      <c r="DV106" s="4">
        <f>Area_Weights_Data!L$27*DP106+Area_Weights_Data!M$27*DQ106+Area_Weights_Data!N$27*DR106</f>
        <v>11.433962264150946</v>
      </c>
      <c r="DW106" s="5">
        <v>12</v>
      </c>
      <c r="DX106" s="5">
        <v>14</v>
      </c>
      <c r="DY106" s="5">
        <v>17</v>
      </c>
      <c r="DZ106" s="33"/>
      <c r="EA106" s="33"/>
      <c r="EB106" s="4">
        <f>Area_Weights_Data!L$32*DW106+Area_Weights_Data!M$32*DX106+Area_Weights_Data!N$32*DY106</f>
        <v>12.200000000000001</v>
      </c>
      <c r="EC106" s="4">
        <f>Area_Weights_Data!L$33*DW106+Area_Weights_Data!M$33*DX106+Area_Weights_Data!N$33*DY106</f>
        <v>15.034693877551017</v>
      </c>
      <c r="ED106" s="5">
        <v>11</v>
      </c>
      <c r="EE106" s="5">
        <v>8.5</v>
      </c>
      <c r="EF106" s="5">
        <v>8</v>
      </c>
      <c r="EG106" s="33"/>
      <c r="EH106" s="33"/>
      <c r="EI106" s="4">
        <f>Area_Weights_Data!$L$35*ED106+Area_Weights_Data!$M$35*EE106+Area_Weights_Data!$N$35*EF106</f>
        <v>10.821428571428573</v>
      </c>
      <c r="EJ106" s="4">
        <f>Area_Weights_Data!$L$36*ED106+Area_Weights_Data!$M$36*EE106+Area_Weights_Data!$N$36*EF106</f>
        <v>8.2407407407407405</v>
      </c>
      <c r="EK106">
        <v>17</v>
      </c>
      <c r="EL106">
        <v>16.5</v>
      </c>
      <c r="EM106" s="33"/>
      <c r="EN106" s="34"/>
      <c r="EO106" s="5">
        <v>8</v>
      </c>
      <c r="EP106" s="5">
        <v>11.5</v>
      </c>
      <c r="EQ106" s="5">
        <v>11</v>
      </c>
      <c r="ER106" s="33"/>
      <c r="ES106" s="34"/>
      <c r="ET106" s="4">
        <f>Area_Weights_Data!L$41*EO106+Area_Weights_Data!M$41*EP106+Area_Weights_Data!N$41*EQ106</f>
        <v>8.9680851063829792</v>
      </c>
      <c r="EU106" s="4">
        <f>Area_Weights_Data!L$42*EO106+Area_Weights_Data!M$42*EP106+Area_Weights_Data!N$42*EQ106</f>
        <v>11.362179487179489</v>
      </c>
    </row>
    <row r="107" spans="1:151" x14ac:dyDescent="0.25">
      <c r="A107" s="3">
        <v>1985</v>
      </c>
      <c r="B107" s="1">
        <v>6</v>
      </c>
      <c r="C107" s="5">
        <v>100</v>
      </c>
      <c r="D107" s="5">
        <v>134</v>
      </c>
      <c r="E107" s="5">
        <v>142</v>
      </c>
      <c r="F107" s="33"/>
      <c r="G107" s="33"/>
      <c r="H107" s="4">
        <f>Area_Weights_Data!C$5*C107+Area_Weights_Data!D$5*D107+Area_Weights_Data!E$5*E107</f>
        <v>116.89647729900565</v>
      </c>
      <c r="I107" s="4">
        <f>Area_Weights_Data!C$6*C107+Area_Weights_Data!D$6*D107+Area_Weights_Data!E$6*E107</f>
        <v>138.39054175396586</v>
      </c>
      <c r="J107" s="5">
        <v>134</v>
      </c>
      <c r="K107" s="5"/>
      <c r="L107" s="5"/>
      <c r="M107" s="33"/>
      <c r="N107" s="33"/>
      <c r="O107" s="4"/>
      <c r="P107" s="4"/>
      <c r="Q107" s="5">
        <v>157</v>
      </c>
      <c r="R107" s="5">
        <v>146</v>
      </c>
      <c r="S107" s="5">
        <v>155</v>
      </c>
      <c r="T107" s="33"/>
      <c r="U107" s="33"/>
      <c r="V107" s="4">
        <f t="shared" si="24"/>
        <v>157</v>
      </c>
      <c r="W107" s="4">
        <f>Area_Weights_Data!C$12*Q107+Area_Weights_Data!E$12*S107</f>
        <v>155.21991270006237</v>
      </c>
      <c r="X107" s="5">
        <v>92</v>
      </c>
      <c r="Y107" s="5">
        <v>131</v>
      </c>
      <c r="Z107" s="5">
        <v>173</v>
      </c>
      <c r="AA107" s="33"/>
      <c r="AB107" s="33"/>
      <c r="AC107" s="4">
        <f>Area_Weights_Data!C$14*X107+Area_Weights_Data!D$14*Y107+Area_Weights_Data!E$14*Z107</f>
        <v>101.25003382492218</v>
      </c>
      <c r="AD107" s="4">
        <f>Area_Weights_Data!C$15*X107+Area_Weights_Data!D$15*Y107+Area_Weights_Data!E$15*Z107</f>
        <v>149.78127780743898</v>
      </c>
      <c r="AE107" s="5">
        <v>126</v>
      </c>
      <c r="AF107" s="5"/>
      <c r="AG107" s="5">
        <v>134</v>
      </c>
      <c r="AH107" s="33"/>
      <c r="AI107" s="33"/>
      <c r="AJ107" s="4">
        <f t="shared" si="25"/>
        <v>126</v>
      </c>
      <c r="AK107" s="4">
        <f t="shared" si="26"/>
        <v>134</v>
      </c>
      <c r="AL107" s="5"/>
      <c r="AM107" s="5">
        <v>83</v>
      </c>
      <c r="AN107" s="5">
        <v>126</v>
      </c>
      <c r="AO107" s="33"/>
      <c r="AP107" s="33"/>
      <c r="AQ107" s="4">
        <f>Area_Weights_Data!D$23*AM107+Area_Weights_Data!E$23*AN107</f>
        <v>105.48282602624963</v>
      </c>
      <c r="AR107" s="4">
        <f t="shared" si="27"/>
        <v>126</v>
      </c>
      <c r="AS107" s="5">
        <v>75</v>
      </c>
      <c r="AT107" s="5">
        <v>112</v>
      </c>
      <c r="AU107" s="5">
        <v>152</v>
      </c>
      <c r="AV107" s="33"/>
      <c r="AW107" s="33"/>
      <c r="AX107" s="4">
        <f>Area_Weights_Data!$C$26*AS107+Area_Weights_Data!$D$26*AT107+Area_Weights_Data!$E$26*AU107</f>
        <v>85.879694656488539</v>
      </c>
      <c r="AY107" s="4">
        <f>Area_Weights_Data!C$27*AS107+Area_Weights_Data!D$27*AT107+Area_Weights_Data!E$27*AU107</f>
        <v>133.26436167370281</v>
      </c>
      <c r="AZ107" s="5">
        <v>108</v>
      </c>
      <c r="BA107" s="5">
        <v>156</v>
      </c>
      <c r="BB107" s="5">
        <v>166</v>
      </c>
      <c r="BC107" s="33"/>
      <c r="BD107" s="33"/>
      <c r="BE107" s="4">
        <f t="shared" si="28"/>
        <v>108</v>
      </c>
      <c r="BF107" s="4">
        <f>Area_Weights_Data!C$33*AZ107+Area_Weights_Data!D$33*BA107+Area_Weights_Data!E$33*BB107</f>
        <v>161.37439999999998</v>
      </c>
      <c r="BG107" s="5">
        <v>92</v>
      </c>
      <c r="BH107" s="5">
        <v>56</v>
      </c>
      <c r="BI107" s="5"/>
      <c r="BJ107" s="33"/>
      <c r="BK107" s="33"/>
      <c r="BL107" s="4">
        <f>Area_Weights_Data!$C$35*BG107+Area_Weights_Data!$D$35*BH107+Area_Weights_Data!$E$35*BI107</f>
        <v>88.335329341317362</v>
      </c>
      <c r="BM107" s="4" t="s">
        <v>137</v>
      </c>
      <c r="BN107" t="s">
        <v>137</v>
      </c>
      <c r="BO107">
        <v>115</v>
      </c>
      <c r="BP107" s="33"/>
      <c r="BQ107" s="33"/>
      <c r="BR107" s="5">
        <v>62</v>
      </c>
      <c r="BS107" s="5">
        <v>111</v>
      </c>
      <c r="BT107" s="5">
        <v>112</v>
      </c>
      <c r="BU107" s="33"/>
      <c r="BV107" s="33"/>
      <c r="BW107" s="4">
        <f>BR107*Area_Weights_Data!C$41+BS107*Area_Weights_Data!D$41+BT107*Area_Weights_Data!E$41</f>
        <v>66.24666666666667</v>
      </c>
      <c r="BX107" s="4">
        <f>BR107*Area_Weights_Data!C$42+BS107*Area_Weights_Data!D$42+BT107*Area_Weights_Data!E$42</f>
        <v>111.67506631299733</v>
      </c>
      <c r="BY107"/>
      <c r="BZ107" s="5">
        <v>13</v>
      </c>
      <c r="CA107" s="5">
        <v>17</v>
      </c>
      <c r="CB107" s="5">
        <v>19</v>
      </c>
      <c r="CC107" s="33"/>
      <c r="CD107" s="33"/>
      <c r="CE107" s="4">
        <f>Area_Weights_Data!L$5*BZ107+Area_Weights_Data!M$5*CA107+Area_Weights_Data!N$5*CB107</f>
        <v>14.939498703543649</v>
      </c>
      <c r="CF107" s="4">
        <f>Area_Weights_Data!L$6*BZ107+Area_Weights_Data!M$6*CA107+Area_Weights_Data!N$6*CB107</f>
        <v>18.046892039258452</v>
      </c>
      <c r="CG107" s="5">
        <v>16</v>
      </c>
      <c r="CH107" s="5"/>
      <c r="CI107" s="5"/>
      <c r="CJ107" s="33"/>
      <c r="CK107" s="33"/>
      <c r="CL107" s="4"/>
      <c r="CM107" s="4"/>
      <c r="CN107" s="5">
        <v>26</v>
      </c>
      <c r="CO107" s="5">
        <v>20</v>
      </c>
      <c r="CP107" s="5">
        <v>25</v>
      </c>
      <c r="CQ107" s="33"/>
      <c r="CR107" s="33"/>
      <c r="CS107" s="4">
        <f>Area_Weights_Data!L$11*CN107+Area_Weights_Data!N$11*CP107</f>
        <v>26</v>
      </c>
      <c r="CT107" s="4">
        <f>Area_Weights_Data!L$12*CN107+Area_Weights_Data!N$12*CP107</f>
        <v>25.280386740331494</v>
      </c>
      <c r="CU107" s="5">
        <v>12</v>
      </c>
      <c r="CV107" s="5">
        <v>19</v>
      </c>
      <c r="CW107" s="5">
        <v>28</v>
      </c>
      <c r="CX107" s="33"/>
      <c r="CY107" s="33"/>
      <c r="CZ107" s="4">
        <f>Area_Weights_Data!L$14*CU107+Area_Weights_Data!M$14*CV107+Area_Weights_Data!N$14*CW107</f>
        <v>13.664495114006515</v>
      </c>
      <c r="DA107" s="4">
        <f>Area_Weights_Data!L$15*CU107+Area_Weights_Data!M$15*CV107+Area_Weights_Data!N$15*CW107</f>
        <v>23.295109612141644</v>
      </c>
      <c r="DB107" s="5">
        <v>16.75</v>
      </c>
      <c r="DC107" s="5"/>
      <c r="DD107" s="5">
        <v>15.5</v>
      </c>
      <c r="DE107" s="33"/>
      <c r="DF107" s="33"/>
      <c r="DG107" s="4">
        <f t="shared" si="29"/>
        <v>16.75</v>
      </c>
      <c r="DH107" s="4">
        <f t="shared" si="30"/>
        <v>15.5</v>
      </c>
      <c r="DI107" s="5"/>
      <c r="DJ107" s="5">
        <v>11.5</v>
      </c>
      <c r="DK107" s="5">
        <v>14.5</v>
      </c>
      <c r="DL107" s="33"/>
      <c r="DM107" s="33"/>
      <c r="DN107" s="4">
        <f>Area_Weights_Data!M$23*DJ107+Area_Weights_Data!N$23*DK107</f>
        <v>12.382352941176467</v>
      </c>
      <c r="DO107" s="4">
        <f t="shared" si="31"/>
        <v>14.5</v>
      </c>
      <c r="DP107" s="5">
        <v>6.75</v>
      </c>
      <c r="DQ107" s="5">
        <v>9</v>
      </c>
      <c r="DR107" s="5">
        <v>12</v>
      </c>
      <c r="DS107" s="33"/>
      <c r="DT107" s="33"/>
      <c r="DU107" s="4">
        <f>Area_Weights_Data!L$26*DP107+Area_Weights_Data!M$26*DQ107+Area_Weights_Data!N$26*DR107</f>
        <v>7.8658536585365839</v>
      </c>
      <c r="DV107" s="4">
        <f>Area_Weights_Data!L$27*DP107+Area_Weights_Data!M$27*DQ107+Area_Weights_Data!N$27*DR107</f>
        <v>11.150943396226417</v>
      </c>
      <c r="DW107" s="5">
        <v>11</v>
      </c>
      <c r="DX107" s="5">
        <v>14</v>
      </c>
      <c r="DY107" s="5">
        <v>17</v>
      </c>
      <c r="DZ107" s="33"/>
      <c r="EA107" s="33"/>
      <c r="EB107" s="4">
        <f>Area_Weights_Data!L$32*DW107+Area_Weights_Data!M$32*DX107+Area_Weights_Data!N$32*DY107</f>
        <v>11.3</v>
      </c>
      <c r="EC107" s="4">
        <f>Area_Weights_Data!L$33*DW107+Area_Weights_Data!M$33*DX107+Area_Weights_Data!N$33*DY107</f>
        <v>15.034693877551017</v>
      </c>
      <c r="ED107" s="5">
        <v>10.5</v>
      </c>
      <c r="EE107" s="5">
        <v>8</v>
      </c>
      <c r="EF107" s="5">
        <v>8</v>
      </c>
      <c r="EG107" s="33"/>
      <c r="EH107" s="33"/>
      <c r="EI107" s="4">
        <f>Area_Weights_Data!$L$35*ED107+Area_Weights_Data!$M$35*EE107+Area_Weights_Data!$N$35*EF107</f>
        <v>10.321428571428571</v>
      </c>
      <c r="EJ107" s="4">
        <f>Area_Weights_Data!$L$36*ED107+Area_Weights_Data!$M$36*EE107+Area_Weights_Data!$N$36*EF107</f>
        <v>7.9999999999999991</v>
      </c>
      <c r="EK107">
        <v>16</v>
      </c>
      <c r="EL107">
        <v>16.5</v>
      </c>
      <c r="EM107" s="33"/>
      <c r="EN107" s="34"/>
      <c r="EO107" s="5">
        <v>8</v>
      </c>
      <c r="EP107" s="5">
        <v>11.5</v>
      </c>
      <c r="EQ107" s="5">
        <v>11</v>
      </c>
      <c r="ER107" s="33"/>
      <c r="ES107" s="34"/>
      <c r="ET107" s="4">
        <f>Area_Weights_Data!L$41*EO107+Area_Weights_Data!M$41*EP107+Area_Weights_Data!N$41*EQ107</f>
        <v>8.9680851063829792</v>
      </c>
      <c r="EU107" s="4">
        <f>Area_Weights_Data!L$42*EO107+Area_Weights_Data!M$42*EP107+Area_Weights_Data!N$42*EQ107</f>
        <v>11.362179487179489</v>
      </c>
    </row>
    <row r="108" spans="1:151" x14ac:dyDescent="0.25">
      <c r="A108" s="3">
        <v>1985</v>
      </c>
      <c r="B108" s="1">
        <v>7</v>
      </c>
      <c r="C108" s="5">
        <v>90</v>
      </c>
      <c r="D108" s="5">
        <v>118</v>
      </c>
      <c r="E108" s="5">
        <v>130</v>
      </c>
      <c r="F108" s="33"/>
      <c r="G108" s="33"/>
      <c r="H108" s="4">
        <f>Area_Weights_Data!C$5*C108+Area_Weights_Data!D$5*D108+Area_Weights_Data!E$5*E108</f>
        <v>103.91474601094583</v>
      </c>
      <c r="I108" s="4">
        <f>Area_Weights_Data!C$6*C108+Area_Weights_Data!D$6*D108+Area_Weights_Data!E$6*E108</f>
        <v>124.58581263094879</v>
      </c>
      <c r="J108" s="5">
        <v>128</v>
      </c>
      <c r="K108" s="5"/>
      <c r="L108" s="5"/>
      <c r="M108" s="33"/>
      <c r="N108" s="33"/>
      <c r="O108" s="4"/>
      <c r="P108" s="4"/>
      <c r="Q108" s="5">
        <v>144</v>
      </c>
      <c r="R108" s="5">
        <v>119</v>
      </c>
      <c r="S108" s="5">
        <v>126</v>
      </c>
      <c r="T108" s="33"/>
      <c r="U108" s="33"/>
      <c r="V108" s="4">
        <f t="shared" si="24"/>
        <v>144</v>
      </c>
      <c r="W108" s="4">
        <f>Area_Weights_Data!C$12*Q108+Area_Weights_Data!E$12*S108</f>
        <v>127.97921430056121</v>
      </c>
      <c r="X108" s="5">
        <v>83</v>
      </c>
      <c r="Y108" s="5">
        <v>135</v>
      </c>
      <c r="Z108" s="5">
        <v>163</v>
      </c>
      <c r="AA108" s="33"/>
      <c r="AB108" s="33"/>
      <c r="AC108" s="4">
        <f>Area_Weights_Data!C$14*X108+Area_Weights_Data!D$14*Y108+Area_Weights_Data!E$14*Z108</f>
        <v>95.333378433229598</v>
      </c>
      <c r="AD108" s="4">
        <f>Area_Weights_Data!C$15*X108+Area_Weights_Data!D$15*Y108+Area_Weights_Data!E$15*Z108</f>
        <v>147.52085187162595</v>
      </c>
      <c r="AE108" s="5">
        <v>122</v>
      </c>
      <c r="AF108" s="5"/>
      <c r="AG108" s="5">
        <v>129</v>
      </c>
      <c r="AH108" s="33"/>
      <c r="AI108" s="33"/>
      <c r="AJ108" s="4">
        <f t="shared" si="25"/>
        <v>122</v>
      </c>
      <c r="AK108" s="4">
        <f t="shared" si="26"/>
        <v>129</v>
      </c>
      <c r="AL108" s="5"/>
      <c r="AM108" s="5">
        <v>114</v>
      </c>
      <c r="AN108" s="5">
        <v>126</v>
      </c>
      <c r="AO108" s="33"/>
      <c r="AP108" s="33"/>
      <c r="AQ108" s="4">
        <f>Area_Weights_Data!D$23*AM108+Area_Weights_Data!E$23*AN108</f>
        <v>120.14744484780786</v>
      </c>
      <c r="AR108" s="4">
        <f t="shared" si="27"/>
        <v>126</v>
      </c>
      <c r="AS108" s="5">
        <v>73</v>
      </c>
      <c r="AT108" s="5">
        <v>103</v>
      </c>
      <c r="AU108" s="5">
        <v>145</v>
      </c>
      <c r="AV108" s="33"/>
      <c r="AW108" s="33"/>
      <c r="AX108" s="4">
        <f>Area_Weights_Data!$C$26*AS108+Area_Weights_Data!$D$26*AT108+Area_Weights_Data!$E$26*AU108</f>
        <v>81.821374045801505</v>
      </c>
      <c r="AY108" s="4">
        <f>Area_Weights_Data!C$27*AS108+Area_Weights_Data!D$27*AT108+Area_Weights_Data!E$27*AU108</f>
        <v>125.32757975738795</v>
      </c>
      <c r="AZ108" s="5">
        <v>110</v>
      </c>
      <c r="BA108" s="5">
        <v>137</v>
      </c>
      <c r="BB108" s="5">
        <v>160</v>
      </c>
      <c r="BC108" s="33"/>
      <c r="BD108" s="33"/>
      <c r="BE108" s="4">
        <f t="shared" si="28"/>
        <v>110</v>
      </c>
      <c r="BF108" s="4">
        <f>Area_Weights_Data!C$33*AZ108+Area_Weights_Data!D$33*BA108+Area_Weights_Data!E$33*BB108</f>
        <v>149.36112</v>
      </c>
      <c r="BG108" s="5">
        <v>60</v>
      </c>
      <c r="BH108" s="5">
        <v>50</v>
      </c>
      <c r="BI108" s="5"/>
      <c r="BJ108" s="33"/>
      <c r="BK108" s="33"/>
      <c r="BL108" s="4">
        <f>Area_Weights_Data!$C$35*BG108+Area_Weights_Data!$D$35*BH108+Area_Weights_Data!$E$35*BI108</f>
        <v>58.982035928143716</v>
      </c>
      <c r="BM108" s="4" t="s">
        <v>137</v>
      </c>
      <c r="BN108">
        <v>105</v>
      </c>
      <c r="BO108">
        <v>122</v>
      </c>
      <c r="BP108" s="33"/>
      <c r="BQ108" s="33"/>
      <c r="BR108" s="5">
        <v>62</v>
      </c>
      <c r="BS108" s="5">
        <v>95</v>
      </c>
      <c r="BT108" s="5">
        <v>97</v>
      </c>
      <c r="BU108" s="33"/>
      <c r="BV108" s="33"/>
      <c r="BW108" s="4">
        <f>BR108*Area_Weights_Data!C$41+BS108*Area_Weights_Data!D$41+BT108*Area_Weights_Data!E$41</f>
        <v>64.860000000000014</v>
      </c>
      <c r="BX108" s="4">
        <f>BR108*Area_Weights_Data!C$42+BS108*Area_Weights_Data!D$42+BT108*Area_Weights_Data!E$42</f>
        <v>96.350132625994689</v>
      </c>
      <c r="BY108"/>
      <c r="BZ108" s="5">
        <v>12</v>
      </c>
      <c r="CA108" s="5">
        <v>17</v>
      </c>
      <c r="CB108" s="5">
        <v>19</v>
      </c>
      <c r="CC108" s="33"/>
      <c r="CD108" s="33"/>
      <c r="CE108" s="4">
        <f>Area_Weights_Data!L$5*BZ108+Area_Weights_Data!M$5*CA108+Area_Weights_Data!N$5*CB108</f>
        <v>14.424373379429559</v>
      </c>
      <c r="CF108" s="4">
        <f>Area_Weights_Data!L$6*BZ108+Area_Weights_Data!M$6*CA108+Area_Weights_Data!N$6*CB108</f>
        <v>18.046892039258452</v>
      </c>
      <c r="CG108" s="5">
        <v>15</v>
      </c>
      <c r="CH108" s="5"/>
      <c r="CI108" s="5"/>
      <c r="CJ108" s="33"/>
      <c r="CK108" s="33"/>
      <c r="CL108" s="4"/>
      <c r="CM108" s="4"/>
      <c r="CN108" s="5">
        <v>23</v>
      </c>
      <c r="CO108" s="5">
        <v>17</v>
      </c>
      <c r="CP108" s="5">
        <v>21</v>
      </c>
      <c r="CQ108" s="33"/>
      <c r="CR108" s="33"/>
      <c r="CS108" s="4">
        <f>Area_Weights_Data!L$11*CN108+Area_Weights_Data!N$11*CP108</f>
        <v>23</v>
      </c>
      <c r="CT108" s="4">
        <f>Area_Weights_Data!L$12*CN108+Area_Weights_Data!N$12*CP108</f>
        <v>21.560773480662988</v>
      </c>
      <c r="CU108" s="5">
        <v>11</v>
      </c>
      <c r="CV108" s="5">
        <v>17</v>
      </c>
      <c r="CW108" s="5">
        <v>26</v>
      </c>
      <c r="CX108" s="33"/>
      <c r="CY108" s="33"/>
      <c r="CZ108" s="4">
        <f>Area_Weights_Data!L$14*CU108+Area_Weights_Data!M$14*CV108+Area_Weights_Data!N$14*CW108</f>
        <v>12.426710097719869</v>
      </c>
      <c r="DA108" s="4">
        <f>Area_Weights_Data!L$15*CU108+Area_Weights_Data!M$15*CV108+Area_Weights_Data!N$15*CW108</f>
        <v>21.295109612141644</v>
      </c>
      <c r="DB108" s="5">
        <v>16.75</v>
      </c>
      <c r="DC108" s="5"/>
      <c r="DD108" s="5">
        <v>15.5</v>
      </c>
      <c r="DE108" s="33"/>
      <c r="DF108" s="33"/>
      <c r="DG108" s="4">
        <f t="shared" si="29"/>
        <v>16.75</v>
      </c>
      <c r="DH108" s="4">
        <f t="shared" si="30"/>
        <v>15.5</v>
      </c>
      <c r="DI108" s="5"/>
      <c r="DJ108" s="5">
        <v>10.5</v>
      </c>
      <c r="DK108" s="5">
        <v>15</v>
      </c>
      <c r="DL108" s="33"/>
      <c r="DM108" s="33"/>
      <c r="DN108" s="4">
        <f>Area_Weights_Data!M$23*DJ108+Area_Weights_Data!N$23*DK108</f>
        <v>11.823529411764703</v>
      </c>
      <c r="DO108" s="4">
        <f t="shared" si="31"/>
        <v>15</v>
      </c>
      <c r="DP108" s="5">
        <v>6.75</v>
      </c>
      <c r="DQ108" s="5">
        <v>7</v>
      </c>
      <c r="DR108" s="5">
        <v>10</v>
      </c>
      <c r="DS108" s="33"/>
      <c r="DT108" s="33"/>
      <c r="DU108" s="4">
        <f>Area_Weights_Data!L$26*DP108+Area_Weights_Data!M$26*DQ108+Area_Weights_Data!N$26*DR108</f>
        <v>6.8739837398373975</v>
      </c>
      <c r="DV108" s="4">
        <f>Area_Weights_Data!L$27*DP108+Area_Weights_Data!M$27*DQ108+Area_Weights_Data!N$27*DR108</f>
        <v>9.1509433962264168</v>
      </c>
      <c r="DW108" s="5">
        <v>10.75</v>
      </c>
      <c r="DX108" s="5">
        <v>14</v>
      </c>
      <c r="DY108" s="5">
        <v>17</v>
      </c>
      <c r="DZ108" s="33"/>
      <c r="EA108" s="33"/>
      <c r="EB108" s="4">
        <f>Area_Weights_Data!L$32*DW108+Area_Weights_Data!M$32*DX108+Area_Weights_Data!N$32*DY108</f>
        <v>11.075000000000001</v>
      </c>
      <c r="EC108" s="4">
        <f>Area_Weights_Data!L$33*DW108+Area_Weights_Data!M$33*DX108+Area_Weights_Data!N$33*DY108</f>
        <v>15.034693877551017</v>
      </c>
      <c r="ED108" s="5">
        <v>10</v>
      </c>
      <c r="EE108" s="5">
        <v>8</v>
      </c>
      <c r="EF108" s="5">
        <v>8</v>
      </c>
      <c r="EG108" s="33"/>
      <c r="EH108" s="33"/>
      <c r="EI108" s="4">
        <f>Area_Weights_Data!$L$35*ED108+Area_Weights_Data!$M$35*EE108+Area_Weights_Data!$N$35*EF108</f>
        <v>9.8571428571428577</v>
      </c>
      <c r="EJ108" s="4">
        <f>Area_Weights_Data!$L$36*ED108+Area_Weights_Data!$M$36*EE108+Area_Weights_Data!$N$36*EF108</f>
        <v>7.9999999999999991</v>
      </c>
      <c r="EK108">
        <v>15</v>
      </c>
      <c r="EL108">
        <v>16</v>
      </c>
      <c r="EM108" s="33"/>
      <c r="EN108" s="34"/>
      <c r="EO108" s="5"/>
      <c r="EP108" s="5">
        <v>11.5</v>
      </c>
      <c r="EQ108" s="5">
        <v>11</v>
      </c>
      <c r="ER108" s="33"/>
      <c r="ES108" s="34"/>
      <c r="ET108" s="4" t="s">
        <v>137</v>
      </c>
      <c r="EU108" s="4">
        <f>Area_Weights_Data!L$42*EO108+Area_Weights_Data!M$42*EP108+Area_Weights_Data!N$42*EQ108</f>
        <v>11.362179487179489</v>
      </c>
    </row>
    <row r="109" spans="1:151" x14ac:dyDescent="0.25">
      <c r="A109" s="3">
        <v>1985</v>
      </c>
      <c r="B109" s="1">
        <v>8</v>
      </c>
      <c r="C109" s="5">
        <v>96</v>
      </c>
      <c r="D109" s="5">
        <v>146</v>
      </c>
      <c r="E109" s="5">
        <v>158</v>
      </c>
      <c r="F109" s="33"/>
      <c r="G109" s="33"/>
      <c r="H109" s="4">
        <f>Area_Weights_Data!C$5*C109+Area_Weights_Data!D$5*D109+Area_Weights_Data!E$5*E109</f>
        <v>120.84776073383182</v>
      </c>
      <c r="I109" s="4">
        <f>Area_Weights_Data!C$6*C109+Area_Weights_Data!D$6*D109+Area_Weights_Data!E$6*E109</f>
        <v>152.58581263094879</v>
      </c>
      <c r="J109" s="5">
        <v>113</v>
      </c>
      <c r="K109" s="5"/>
      <c r="L109" s="5"/>
      <c r="M109" s="33"/>
      <c r="N109" s="33"/>
      <c r="O109" s="4"/>
      <c r="P109" s="4"/>
      <c r="Q109" s="5">
        <v>148</v>
      </c>
      <c r="R109" s="5">
        <v>126</v>
      </c>
      <c r="S109" s="5">
        <v>136</v>
      </c>
      <c r="T109" s="33"/>
      <c r="U109" s="33"/>
      <c r="V109" s="4">
        <f t="shared" si="24"/>
        <v>148</v>
      </c>
      <c r="W109" s="4">
        <f>Area_Weights_Data!C$12*Q109+Area_Weights_Data!E$12*S109</f>
        <v>137.31947620037414</v>
      </c>
      <c r="X109" s="5">
        <v>87</v>
      </c>
      <c r="Y109" s="5">
        <v>133</v>
      </c>
      <c r="Z109" s="5">
        <v>155</v>
      </c>
      <c r="AA109" s="33"/>
      <c r="AB109" s="33"/>
      <c r="AC109" s="4">
        <f>Area_Weights_Data!C$14*X109+Area_Weights_Data!D$14*Y109+Area_Weights_Data!E$14*Z109</f>
        <v>97.910296306318486</v>
      </c>
      <c r="AD109" s="4">
        <f>Area_Weights_Data!C$15*X109+Area_Weights_Data!D$15*Y109+Area_Weights_Data!E$15*Z109</f>
        <v>142.83781218484896</v>
      </c>
      <c r="AE109" s="5">
        <v>103</v>
      </c>
      <c r="AF109" s="5"/>
      <c r="AG109" s="5">
        <v>115</v>
      </c>
      <c r="AH109" s="33"/>
      <c r="AI109" s="33"/>
      <c r="AJ109" s="4">
        <f t="shared" si="25"/>
        <v>103</v>
      </c>
      <c r="AK109" s="4">
        <f t="shared" si="26"/>
        <v>115</v>
      </c>
      <c r="AL109" s="5"/>
      <c r="AM109" s="5">
        <v>96</v>
      </c>
      <c r="AN109" s="5">
        <v>117</v>
      </c>
      <c r="AO109" s="33"/>
      <c r="AP109" s="33"/>
      <c r="AQ109" s="4">
        <f>Area_Weights_Data!D$23*AM109+Area_Weights_Data!E$23*AN109</f>
        <v>106.90254118961182</v>
      </c>
      <c r="AR109" s="4">
        <f t="shared" si="27"/>
        <v>117</v>
      </c>
      <c r="AS109" s="5">
        <v>77</v>
      </c>
      <c r="AT109" s="5">
        <v>104</v>
      </c>
      <c r="AU109" s="5">
        <v>144</v>
      </c>
      <c r="AV109" s="33"/>
      <c r="AW109" s="33"/>
      <c r="AX109" s="4">
        <f>Area_Weights_Data!$C$26*AS109+Area_Weights_Data!$D$26*AT109+Area_Weights_Data!$E$26*AU109</f>
        <v>84.939236641221356</v>
      </c>
      <c r="AY109" s="4">
        <f>Area_Weights_Data!C$27*AS109+Area_Weights_Data!D$27*AT109+Area_Weights_Data!E$27*AU109</f>
        <v>125.26436167370282</v>
      </c>
      <c r="AZ109" s="5">
        <v>100</v>
      </c>
      <c r="BA109" s="5">
        <v>137</v>
      </c>
      <c r="BB109" s="5">
        <v>159</v>
      </c>
      <c r="BC109" s="33"/>
      <c r="BD109" s="33"/>
      <c r="BE109" s="4">
        <f t="shared" si="28"/>
        <v>100</v>
      </c>
      <c r="BF109" s="4">
        <f>Area_Weights_Data!C$33*AZ109+Area_Weights_Data!D$33*BA109+Area_Weights_Data!E$33*BB109</f>
        <v>148.82368</v>
      </c>
      <c r="BG109" s="5">
        <v>65</v>
      </c>
      <c r="BH109" s="5">
        <v>63</v>
      </c>
      <c r="BI109" s="5">
        <v>79</v>
      </c>
      <c r="BJ109" s="33"/>
      <c r="BK109" s="33"/>
      <c r="BL109" s="4">
        <f>Area_Weights_Data!$C$35*BG109+Area_Weights_Data!$D$35*BH109+Area_Weights_Data!$E$35*BI109</f>
        <v>64.796407185628738</v>
      </c>
      <c r="BM109" s="4">
        <f>Area_Weights_Data!$C$36*BG109+Area_Weights_Data!$D$36*BH109+Area_Weights_Data!$E$36*BI109</f>
        <v>68.596707818930042</v>
      </c>
      <c r="BN109">
        <v>102</v>
      </c>
      <c r="BO109">
        <v>90</v>
      </c>
      <c r="BP109" s="33"/>
      <c r="BQ109" s="33"/>
      <c r="BR109" s="5">
        <v>57</v>
      </c>
      <c r="BS109" s="5">
        <v>108</v>
      </c>
      <c r="BT109" s="5">
        <v>105</v>
      </c>
      <c r="BU109" s="33"/>
      <c r="BV109" s="33"/>
      <c r="BW109" s="4">
        <f>BR109*Area_Weights_Data!C$41+BS109*Area_Weights_Data!D$41+BT109*Area_Weights_Data!E$41</f>
        <v>61.420000000000009</v>
      </c>
      <c r="BX109" s="4">
        <f>BR109*Area_Weights_Data!C$42+BS109*Area_Weights_Data!D$42+BT109*Area_Weights_Data!E$42</f>
        <v>105.97480106100795</v>
      </c>
      <c r="BY109"/>
      <c r="BZ109" s="5">
        <v>12</v>
      </c>
      <c r="CA109" s="5">
        <v>19</v>
      </c>
      <c r="CB109" s="5">
        <v>20.5</v>
      </c>
      <c r="CC109" s="33"/>
      <c r="CD109" s="33"/>
      <c r="CE109" s="4">
        <f>Area_Weights_Data!L$5*BZ109+Area_Weights_Data!M$5*CA109+Area_Weights_Data!N$5*CB109</f>
        <v>15.394122731201383</v>
      </c>
      <c r="CF109" s="4">
        <f>Area_Weights_Data!L$6*BZ109+Area_Weights_Data!M$6*CA109+Area_Weights_Data!N$6*CB109</f>
        <v>19.785169029443839</v>
      </c>
      <c r="CG109" s="5">
        <v>13</v>
      </c>
      <c r="CH109" s="5"/>
      <c r="CI109" s="5"/>
      <c r="CJ109" s="33"/>
      <c r="CK109" s="33"/>
      <c r="CL109" s="4"/>
      <c r="CM109" s="4"/>
      <c r="CN109" s="5">
        <v>24</v>
      </c>
      <c r="CO109" s="5">
        <v>17</v>
      </c>
      <c r="CP109" s="5">
        <v>21</v>
      </c>
      <c r="CQ109" s="33"/>
      <c r="CR109" s="33"/>
      <c r="CS109" s="4">
        <f>Area_Weights_Data!L$11*CN109+Area_Weights_Data!N$11*CP109</f>
        <v>24</v>
      </c>
      <c r="CT109" s="4">
        <f>Area_Weights_Data!L$12*CN109+Area_Weights_Data!N$12*CP109</f>
        <v>21.841160220994482</v>
      </c>
      <c r="CU109" s="5">
        <v>11</v>
      </c>
      <c r="CV109" s="5">
        <v>17</v>
      </c>
      <c r="CW109" s="5">
        <v>24</v>
      </c>
      <c r="CX109" s="33"/>
      <c r="CY109" s="33"/>
      <c r="CZ109" s="4">
        <f>Area_Weights_Data!L$14*CU109+Area_Weights_Data!M$14*CV109+Area_Weights_Data!N$14*CW109</f>
        <v>12.426710097719869</v>
      </c>
      <c r="DA109" s="4">
        <f>Area_Weights_Data!L$15*CU109+Area_Weights_Data!M$15*CV109+Area_Weights_Data!N$15*CW109</f>
        <v>20.340640809443499</v>
      </c>
      <c r="DB109" s="5">
        <v>16.75</v>
      </c>
      <c r="DC109" s="5"/>
      <c r="DD109" s="5">
        <v>15.5</v>
      </c>
      <c r="DE109" s="33"/>
      <c r="DF109" s="33"/>
      <c r="DG109" s="4">
        <f t="shared" si="29"/>
        <v>16.75</v>
      </c>
      <c r="DH109" s="4">
        <f t="shared" si="30"/>
        <v>15.5</v>
      </c>
      <c r="DI109" s="5"/>
      <c r="DJ109" s="5">
        <v>10.5</v>
      </c>
      <c r="DK109" s="5">
        <v>15</v>
      </c>
      <c r="DL109" s="33"/>
      <c r="DM109" s="33"/>
      <c r="DN109" s="4">
        <f>Area_Weights_Data!M$23*DJ109+Area_Weights_Data!N$23*DK109</f>
        <v>11.823529411764703</v>
      </c>
      <c r="DO109" s="4">
        <f t="shared" si="31"/>
        <v>15</v>
      </c>
      <c r="DP109" s="5">
        <v>7</v>
      </c>
      <c r="DQ109" s="5">
        <v>9</v>
      </c>
      <c r="DR109" s="5">
        <v>10</v>
      </c>
      <c r="DS109" s="33"/>
      <c r="DT109" s="33"/>
      <c r="DU109" s="4">
        <f>Area_Weights_Data!L$26*DP109+Area_Weights_Data!M$26*DQ109+Area_Weights_Data!N$26*DR109</f>
        <v>7.9918699186991855</v>
      </c>
      <c r="DV109" s="4">
        <f>Area_Weights_Data!L$27*DP109+Area_Weights_Data!M$27*DQ109+Area_Weights_Data!N$27*DR109</f>
        <v>9.7169811320754746</v>
      </c>
      <c r="DW109" s="5">
        <v>10.75</v>
      </c>
      <c r="DX109" s="5">
        <v>14</v>
      </c>
      <c r="DY109" s="5">
        <v>17</v>
      </c>
      <c r="DZ109" s="33"/>
      <c r="EA109" s="33"/>
      <c r="EB109" s="4">
        <f>Area_Weights_Data!L$32*DW109+Area_Weights_Data!M$32*DX109+Area_Weights_Data!N$32*DY109</f>
        <v>11.075000000000001</v>
      </c>
      <c r="EC109" s="4">
        <f>Area_Weights_Data!L$33*DW109+Area_Weights_Data!M$33*DX109+Area_Weights_Data!N$33*DY109</f>
        <v>15.034693877551017</v>
      </c>
      <c r="ED109" s="5">
        <v>10</v>
      </c>
      <c r="EE109" s="5">
        <v>8</v>
      </c>
      <c r="EF109" s="5">
        <v>8</v>
      </c>
      <c r="EG109" s="33"/>
      <c r="EH109" s="33"/>
      <c r="EI109" s="4">
        <f>Area_Weights_Data!$L$35*ED109+Area_Weights_Data!$M$35*EE109+Area_Weights_Data!$N$35*EF109</f>
        <v>9.8571428571428577</v>
      </c>
      <c r="EJ109" s="4">
        <f>Area_Weights_Data!$L$36*ED109+Area_Weights_Data!$M$36*EE109+Area_Weights_Data!$N$36*EF109</f>
        <v>7.9999999999999991</v>
      </c>
      <c r="EK109">
        <v>15</v>
      </c>
      <c r="EL109">
        <v>16</v>
      </c>
      <c r="EM109" s="33"/>
      <c r="EN109" s="34"/>
      <c r="EO109" s="5"/>
      <c r="EP109" s="5">
        <v>11.5</v>
      </c>
      <c r="EQ109" s="5">
        <v>11</v>
      </c>
      <c r="ER109" s="33"/>
      <c r="ES109" s="34"/>
      <c r="ET109" s="4" t="s">
        <v>137</v>
      </c>
      <c r="EU109" s="4">
        <f>Area_Weights_Data!L$42*EO109+Area_Weights_Data!M$42*EP109+Area_Weights_Data!N$42*EQ109</f>
        <v>11.362179487179489</v>
      </c>
    </row>
    <row r="110" spans="1:151" x14ac:dyDescent="0.25">
      <c r="A110" s="3">
        <v>1985</v>
      </c>
      <c r="B110" s="1">
        <v>9</v>
      </c>
      <c r="C110" s="5">
        <v>103</v>
      </c>
      <c r="D110" s="5">
        <v>140</v>
      </c>
      <c r="E110" s="5">
        <v>157</v>
      </c>
      <c r="F110" s="33"/>
      <c r="G110" s="33"/>
      <c r="H110" s="4">
        <f>Area_Weights_Data!C$5*C110+Area_Weights_Data!D$5*D110+Area_Weights_Data!E$5*E110</f>
        <v>121.38734294303556</v>
      </c>
      <c r="I110" s="4">
        <f>Area_Weights_Data!C$6*C110+Area_Weights_Data!D$6*D110+Area_Weights_Data!E$6*E110</f>
        <v>149.32990122717749</v>
      </c>
      <c r="J110" s="5">
        <v>103</v>
      </c>
      <c r="K110" s="5"/>
      <c r="L110" s="5"/>
      <c r="M110" s="33"/>
      <c r="N110" s="33"/>
      <c r="O110" s="4"/>
      <c r="P110" s="4"/>
      <c r="Q110" s="5">
        <v>162</v>
      </c>
      <c r="R110" s="5">
        <v>151</v>
      </c>
      <c r="S110" s="5">
        <v>167</v>
      </c>
      <c r="T110" s="33"/>
      <c r="U110" s="33"/>
      <c r="V110" s="4">
        <f t="shared" si="24"/>
        <v>162</v>
      </c>
      <c r="W110" s="4">
        <f>Area_Weights_Data!C$12*Q110+Area_Weights_Data!E$12*S110</f>
        <v>166.45021824984411</v>
      </c>
      <c r="X110" s="5">
        <v>100</v>
      </c>
      <c r="Y110" s="5">
        <v>133</v>
      </c>
      <c r="Z110" s="5">
        <v>157</v>
      </c>
      <c r="AA110" s="33"/>
      <c r="AB110" s="33"/>
      <c r="AC110" s="4">
        <f>Area_Weights_Data!C$14*X110+Area_Weights_Data!D$14*Y110+Area_Weights_Data!E$14*Z110</f>
        <v>107.82695169801107</v>
      </c>
      <c r="AD110" s="4">
        <f>Area_Weights_Data!C$15*X110+Area_Weights_Data!D$15*Y110+Area_Weights_Data!E$15*Z110</f>
        <v>143.73215874710797</v>
      </c>
      <c r="AE110" s="5">
        <v>91</v>
      </c>
      <c r="AF110" s="5"/>
      <c r="AG110" s="5">
        <v>84</v>
      </c>
      <c r="AH110" s="33"/>
      <c r="AI110" s="33"/>
      <c r="AJ110" s="4">
        <f t="shared" si="25"/>
        <v>91</v>
      </c>
      <c r="AK110" s="4">
        <f t="shared" si="26"/>
        <v>84</v>
      </c>
      <c r="AL110" s="5"/>
      <c r="AM110" s="5">
        <v>112</v>
      </c>
      <c r="AN110" s="5">
        <v>124</v>
      </c>
      <c r="AO110" s="33"/>
      <c r="AP110" s="33"/>
      <c r="AQ110" s="4">
        <f>Area_Weights_Data!D$23*AM110+Area_Weights_Data!E$23*AN110</f>
        <v>118.15023736386482</v>
      </c>
      <c r="AR110" s="4">
        <f t="shared" si="27"/>
        <v>124</v>
      </c>
      <c r="AS110" s="5">
        <v>74</v>
      </c>
      <c r="AT110" s="5">
        <v>113</v>
      </c>
      <c r="AU110" s="5">
        <v>137</v>
      </c>
      <c r="AV110" s="33"/>
      <c r="AW110" s="33"/>
      <c r="AX110" s="4">
        <f>Area_Weights_Data!$C$26*AS110+Area_Weights_Data!$D$26*AT110+Area_Weights_Data!$E$26*AU110</f>
        <v>85.467786259541981</v>
      </c>
      <c r="AY110" s="4">
        <f>Area_Weights_Data!C$27*AS110+Area_Weights_Data!D$27*AT110+Area_Weights_Data!E$27*AU110</f>
        <v>125.75861700422172</v>
      </c>
      <c r="AZ110" s="5">
        <v>95</v>
      </c>
      <c r="BA110" s="5">
        <v>129</v>
      </c>
      <c r="BB110" s="5">
        <v>154</v>
      </c>
      <c r="BC110" s="33"/>
      <c r="BD110" s="33"/>
      <c r="BE110" s="4">
        <f t="shared" si="28"/>
        <v>95</v>
      </c>
      <c r="BF110" s="4">
        <f>Area_Weights_Data!C$33*AZ110+Area_Weights_Data!D$33*BA110+Area_Weights_Data!E$33*BB110</f>
        <v>142.43599999999998</v>
      </c>
      <c r="BG110" s="5">
        <v>61</v>
      </c>
      <c r="BH110" s="5">
        <v>64</v>
      </c>
      <c r="BI110" s="5">
        <v>93</v>
      </c>
      <c r="BJ110" s="33"/>
      <c r="BK110" s="33"/>
      <c r="BL110" s="4">
        <f>Area_Weights_Data!$C$35*BG110+Area_Weights_Data!$D$35*BH110+Area_Weights_Data!$E$35*BI110</f>
        <v>61.305389221556887</v>
      </c>
      <c r="BM110" s="4">
        <f>Area_Weights_Data!$C$36*BG110+Area_Weights_Data!$D$36*BH110+Area_Weights_Data!$E$36*BI110</f>
        <v>74.144032921810705</v>
      </c>
      <c r="BN110">
        <v>79</v>
      </c>
      <c r="BO110">
        <v>80</v>
      </c>
      <c r="BP110" s="33"/>
      <c r="BQ110" s="33"/>
      <c r="BR110" s="5"/>
      <c r="BS110" s="5">
        <v>108</v>
      </c>
      <c r="BT110" s="5">
        <v>110</v>
      </c>
      <c r="BU110" s="33"/>
      <c r="BV110" s="33"/>
      <c r="BW110" s="4" t="s">
        <v>137</v>
      </c>
      <c r="BX110" s="4">
        <f>BR110*Area_Weights_Data!C$42+BS110*Area_Weights_Data!D$42+BT110*Area_Weights_Data!E$42</f>
        <v>109.35013262599468</v>
      </c>
      <c r="BY110"/>
      <c r="BZ110" s="5">
        <v>12</v>
      </c>
      <c r="CA110" s="5">
        <v>19</v>
      </c>
      <c r="CB110" s="5">
        <v>21.75</v>
      </c>
      <c r="CC110" s="33"/>
      <c r="CD110" s="33"/>
      <c r="CE110" s="4">
        <f>Area_Weights_Data!L$5*BZ110+Area_Weights_Data!M$5*CA110+Area_Weights_Data!N$5*CB110</f>
        <v>15.394122731201383</v>
      </c>
      <c r="CF110" s="4">
        <f>Area_Weights_Data!L$6*BZ110+Area_Weights_Data!M$6*CA110+Area_Weights_Data!N$6*CB110</f>
        <v>20.43947655398037</v>
      </c>
      <c r="CG110" s="5">
        <v>12.5</v>
      </c>
      <c r="CH110" s="5"/>
      <c r="CI110" s="5"/>
      <c r="CJ110" s="33"/>
      <c r="CK110" s="33"/>
      <c r="CL110" s="4"/>
      <c r="CM110" s="4"/>
      <c r="CN110" s="5">
        <v>24</v>
      </c>
      <c r="CO110" s="5">
        <v>17</v>
      </c>
      <c r="CP110" s="5">
        <v>22</v>
      </c>
      <c r="CQ110" s="33"/>
      <c r="CR110" s="33"/>
      <c r="CS110" s="4">
        <f>Area_Weights_Data!L$11*CN110+Area_Weights_Data!N$11*CP110</f>
        <v>24</v>
      </c>
      <c r="CT110" s="4">
        <f>Area_Weights_Data!L$12*CN110+Area_Weights_Data!N$12*CP110</f>
        <v>22.560773480662988</v>
      </c>
      <c r="CU110" s="5">
        <v>12</v>
      </c>
      <c r="CV110" s="5">
        <v>19</v>
      </c>
      <c r="CW110" s="5">
        <v>24</v>
      </c>
      <c r="CX110" s="33"/>
      <c r="CY110" s="33"/>
      <c r="CZ110" s="4">
        <f>Area_Weights_Data!L$14*CU110+Area_Weights_Data!M$14*CV110+Area_Weights_Data!N$14*CW110</f>
        <v>13.664495114006515</v>
      </c>
      <c r="DA110" s="4">
        <f>Area_Weights_Data!L$15*CU110+Area_Weights_Data!M$15*CV110+Area_Weights_Data!N$15*CW110</f>
        <v>21.386172006745355</v>
      </c>
      <c r="DB110" s="5">
        <v>12</v>
      </c>
      <c r="DC110" s="5"/>
      <c r="DD110" s="5">
        <v>12.5</v>
      </c>
      <c r="DE110" s="33"/>
      <c r="DF110" s="33"/>
      <c r="DG110" s="4">
        <f t="shared" si="29"/>
        <v>12</v>
      </c>
      <c r="DH110" s="4">
        <f t="shared" si="30"/>
        <v>12.5</v>
      </c>
      <c r="DI110" s="5"/>
      <c r="DJ110" s="5">
        <v>10.5</v>
      </c>
      <c r="DK110" s="5">
        <v>13</v>
      </c>
      <c r="DL110" s="33"/>
      <c r="DM110" s="33"/>
      <c r="DN110" s="4">
        <f>Area_Weights_Data!M$23*DJ110+Area_Weights_Data!N$23*DK110</f>
        <v>11.235294117647056</v>
      </c>
      <c r="DO110" s="4">
        <f t="shared" si="31"/>
        <v>13</v>
      </c>
      <c r="DP110" s="5">
        <v>7</v>
      </c>
      <c r="DQ110" s="5">
        <v>9</v>
      </c>
      <c r="DR110" s="5">
        <v>10</v>
      </c>
      <c r="DS110" s="33"/>
      <c r="DT110" s="33"/>
      <c r="DU110" s="4">
        <f>Area_Weights_Data!L$26*DP110+Area_Weights_Data!M$26*DQ110+Area_Weights_Data!N$26*DR110</f>
        <v>7.9918699186991855</v>
      </c>
      <c r="DV110" s="4">
        <f>Area_Weights_Data!L$27*DP110+Area_Weights_Data!M$27*DQ110+Area_Weights_Data!N$27*DR110</f>
        <v>9.7169811320754746</v>
      </c>
      <c r="DW110" s="5">
        <v>10.75</v>
      </c>
      <c r="DX110" s="5">
        <v>14</v>
      </c>
      <c r="DY110" s="5">
        <v>17</v>
      </c>
      <c r="DZ110" s="33"/>
      <c r="EA110" s="33"/>
      <c r="EB110" s="4">
        <f>Area_Weights_Data!L$32*DW110+Area_Weights_Data!M$32*DX110+Area_Weights_Data!N$32*DY110</f>
        <v>11.075000000000001</v>
      </c>
      <c r="EC110" s="4">
        <f>Area_Weights_Data!L$33*DW110+Area_Weights_Data!M$33*DX110+Area_Weights_Data!N$33*DY110</f>
        <v>15.034693877551017</v>
      </c>
      <c r="ED110" s="5">
        <v>10</v>
      </c>
      <c r="EE110" s="5">
        <v>8</v>
      </c>
      <c r="EF110" s="5">
        <v>8</v>
      </c>
      <c r="EG110" s="33"/>
      <c r="EH110" s="33"/>
      <c r="EI110" s="4">
        <f>Area_Weights_Data!$L$35*ED110+Area_Weights_Data!$M$35*EE110+Area_Weights_Data!$N$35*EF110</f>
        <v>9.8571428571428577</v>
      </c>
      <c r="EJ110" s="4">
        <f>Area_Weights_Data!$L$36*ED110+Area_Weights_Data!$M$36*EE110+Area_Weights_Data!$N$36*EF110</f>
        <v>7.9999999999999991</v>
      </c>
      <c r="EK110">
        <v>13</v>
      </c>
      <c r="EL110">
        <v>14</v>
      </c>
      <c r="EM110" s="33"/>
      <c r="EN110" s="34"/>
      <c r="EO110" s="5"/>
      <c r="EP110" s="5">
        <v>11.5</v>
      </c>
      <c r="EQ110" s="5">
        <v>11</v>
      </c>
      <c r="ER110" s="33"/>
      <c r="ES110" s="34"/>
      <c r="ET110" s="4" t="s">
        <v>137</v>
      </c>
      <c r="EU110" s="4">
        <f>Area_Weights_Data!L$42*EO110+Area_Weights_Data!M$42*EP110+Area_Weights_Data!N$42*EQ110</f>
        <v>11.362179487179489</v>
      </c>
    </row>
    <row r="111" spans="1:151" x14ac:dyDescent="0.25">
      <c r="A111" s="3">
        <v>1985</v>
      </c>
      <c r="B111" s="1">
        <v>10</v>
      </c>
      <c r="C111" s="5">
        <v>97</v>
      </c>
      <c r="D111" s="5">
        <v>138</v>
      </c>
      <c r="E111" s="5">
        <v>147</v>
      </c>
      <c r="F111" s="33"/>
      <c r="G111" s="33"/>
      <c r="H111" s="4">
        <f>Area_Weights_Data!C$5*C111+Area_Weights_Data!D$5*D111+Area_Weights_Data!E$5*E111</f>
        <v>117.3751638017421</v>
      </c>
      <c r="I111" s="4">
        <f>Area_Weights_Data!C$6*C111+Area_Weights_Data!D$6*D111+Area_Weights_Data!E$6*E111</f>
        <v>142.9393594732116</v>
      </c>
      <c r="J111" s="5">
        <v>100</v>
      </c>
      <c r="K111" s="5"/>
      <c r="L111" s="5"/>
      <c r="M111" s="33"/>
      <c r="N111" s="33"/>
      <c r="O111" s="4"/>
      <c r="P111" s="4"/>
      <c r="Q111" s="5">
        <v>157</v>
      </c>
      <c r="R111" s="5">
        <v>139</v>
      </c>
      <c r="S111" s="5">
        <v>149</v>
      </c>
      <c r="T111" s="33"/>
      <c r="U111" s="33"/>
      <c r="V111" s="4">
        <f t="shared" si="24"/>
        <v>157</v>
      </c>
      <c r="W111" s="4">
        <f>Area_Weights_Data!C$12*Q111+Area_Weights_Data!E$12*S111</f>
        <v>149.87965080024944</v>
      </c>
      <c r="X111" s="5">
        <v>93</v>
      </c>
      <c r="Y111" s="5">
        <v>139</v>
      </c>
      <c r="Z111" s="5">
        <v>158</v>
      </c>
      <c r="AA111" s="33"/>
      <c r="AB111" s="33"/>
      <c r="AC111" s="4">
        <f>Area_Weights_Data!C$14*X111+Area_Weights_Data!D$14*Y111+Area_Weights_Data!E$14*Z111</f>
        <v>103.91029630631849</v>
      </c>
      <c r="AD111" s="4">
        <f>Area_Weights_Data!C$15*X111+Area_Weights_Data!D$15*Y111+Area_Weights_Data!E$15*Z111</f>
        <v>147.49629234146045</v>
      </c>
      <c r="AE111" s="5">
        <v>86</v>
      </c>
      <c r="AF111" s="5"/>
      <c r="AG111" s="5">
        <v>81</v>
      </c>
      <c r="AH111" s="33"/>
      <c r="AI111" s="33"/>
      <c r="AJ111" s="4">
        <f t="shared" si="25"/>
        <v>86</v>
      </c>
      <c r="AK111" s="4">
        <f t="shared" si="26"/>
        <v>81</v>
      </c>
      <c r="AL111" s="5"/>
      <c r="AM111" s="5">
        <v>120</v>
      </c>
      <c r="AN111" s="5">
        <v>134</v>
      </c>
      <c r="AO111" s="33"/>
      <c r="AP111" s="33"/>
      <c r="AQ111" s="4">
        <f>Area_Weights_Data!D$23*AM111+Area_Weights_Data!E$23*AN111</f>
        <v>127.19017034347945</v>
      </c>
      <c r="AR111" s="4">
        <f t="shared" si="27"/>
        <v>134</v>
      </c>
      <c r="AS111" s="5">
        <v>76</v>
      </c>
      <c r="AT111" s="5">
        <v>114</v>
      </c>
      <c r="AU111" s="5">
        <v>145</v>
      </c>
      <c r="AV111" s="33"/>
      <c r="AW111" s="33"/>
      <c r="AX111" s="4">
        <f>Area_Weights_Data!$C$26*AS111+Area_Weights_Data!$D$26*AT111+Area_Weights_Data!$E$26*AU111</f>
        <v>87.17374045801526</v>
      </c>
      <c r="AY111" s="4">
        <f>Area_Weights_Data!C$27*AS111+Area_Weights_Data!D$27*AT111+Area_Weights_Data!E$27*AU111</f>
        <v>130.47988029711968</v>
      </c>
      <c r="AZ111" s="5">
        <v>97</v>
      </c>
      <c r="BA111" s="5">
        <v>122</v>
      </c>
      <c r="BB111" s="5">
        <v>152</v>
      </c>
      <c r="BC111" s="33"/>
      <c r="BD111" s="33"/>
      <c r="BE111" s="4">
        <f t="shared" si="28"/>
        <v>97</v>
      </c>
      <c r="BF111" s="4">
        <f>Area_Weights_Data!C$33*AZ111+Area_Weights_Data!D$33*BA111+Area_Weights_Data!E$33*BB111</f>
        <v>138.1232</v>
      </c>
      <c r="BG111" s="5">
        <v>69</v>
      </c>
      <c r="BH111" s="5">
        <v>71</v>
      </c>
      <c r="BI111" s="5">
        <v>91</v>
      </c>
      <c r="BJ111" s="33"/>
      <c r="BK111" s="33"/>
      <c r="BL111" s="4">
        <f>Area_Weights_Data!$C$35*BG111+Area_Weights_Data!$D$35*BH111+Area_Weights_Data!$E$35*BI111</f>
        <v>69.203592814371262</v>
      </c>
      <c r="BM111" s="4">
        <f>Area_Weights_Data!$C$36*BG111+Area_Weights_Data!$D$36*BH111+Area_Weights_Data!$E$36*BI111</f>
        <v>77.995884773662567</v>
      </c>
      <c r="BN111">
        <v>90</v>
      </c>
      <c r="BO111">
        <v>79</v>
      </c>
      <c r="BP111" s="33"/>
      <c r="BQ111" s="33"/>
      <c r="BR111" s="5">
        <v>80</v>
      </c>
      <c r="BS111" s="5">
        <v>95</v>
      </c>
      <c r="BT111" s="5">
        <v>105</v>
      </c>
      <c r="BU111" s="33"/>
      <c r="BV111" s="33"/>
      <c r="BW111" s="4">
        <f>BR111*Area_Weights_Data!C$41+BS111*Area_Weights_Data!D$41+BT111*Area_Weights_Data!E$41</f>
        <v>81.300000000000011</v>
      </c>
      <c r="BX111" s="4">
        <f>BR111*Area_Weights_Data!C$42+BS111*Area_Weights_Data!D$42+BT111*Area_Weights_Data!E$42</f>
        <v>101.75066312997347</v>
      </c>
      <c r="BY111"/>
      <c r="BZ111" s="5">
        <v>12</v>
      </c>
      <c r="CA111" s="5">
        <v>19</v>
      </c>
      <c r="CB111" s="5">
        <v>20</v>
      </c>
      <c r="CC111" s="33"/>
      <c r="CD111" s="33"/>
      <c r="CE111" s="4">
        <f>Area_Weights_Data!L$5*BZ111+Area_Weights_Data!M$5*CA111+Area_Weights_Data!N$5*CB111</f>
        <v>15.394122731201383</v>
      </c>
      <c r="CF111" s="4">
        <f>Area_Weights_Data!L$6*BZ111+Area_Weights_Data!M$6*CA111+Area_Weights_Data!N$6*CB111</f>
        <v>19.523446019629226</v>
      </c>
      <c r="CG111" s="5">
        <v>12.5</v>
      </c>
      <c r="CH111" s="5"/>
      <c r="CI111" s="5"/>
      <c r="CJ111" s="33"/>
      <c r="CK111" s="33"/>
      <c r="CL111" s="4"/>
      <c r="CM111" s="4"/>
      <c r="CN111" s="5">
        <v>24</v>
      </c>
      <c r="CO111" s="5">
        <v>18</v>
      </c>
      <c r="CP111" s="5">
        <v>28</v>
      </c>
      <c r="CQ111" s="33"/>
      <c r="CR111" s="33"/>
      <c r="CS111" s="4">
        <f>Area_Weights_Data!L$11*CN111+Area_Weights_Data!N$11*CP111</f>
        <v>24</v>
      </c>
      <c r="CT111" s="4">
        <f>Area_Weights_Data!L$12*CN111+Area_Weights_Data!N$12*CP111</f>
        <v>26.878453038674039</v>
      </c>
      <c r="CU111" s="5">
        <v>12</v>
      </c>
      <c r="CV111" s="5">
        <v>19</v>
      </c>
      <c r="CW111" s="5">
        <v>24</v>
      </c>
      <c r="CX111" s="33"/>
      <c r="CY111" s="33"/>
      <c r="CZ111" s="4">
        <f>Area_Weights_Data!L$14*CU111+Area_Weights_Data!M$14*CV111+Area_Weights_Data!N$14*CW111</f>
        <v>13.664495114006515</v>
      </c>
      <c r="DA111" s="4">
        <f>Area_Weights_Data!L$15*CU111+Area_Weights_Data!M$15*CV111+Area_Weights_Data!N$15*CW111</f>
        <v>21.386172006745355</v>
      </c>
      <c r="DB111" s="5">
        <v>11.75</v>
      </c>
      <c r="DC111" s="5"/>
      <c r="DD111" s="5">
        <v>11.5</v>
      </c>
      <c r="DE111" s="33"/>
      <c r="DF111" s="33"/>
      <c r="DG111" s="4">
        <f t="shared" si="29"/>
        <v>11.75</v>
      </c>
      <c r="DH111" s="4">
        <f t="shared" si="30"/>
        <v>11.5</v>
      </c>
      <c r="DI111" s="5"/>
      <c r="DJ111" s="5">
        <v>10.5</v>
      </c>
      <c r="DK111" s="5">
        <v>15</v>
      </c>
      <c r="DL111" s="33"/>
      <c r="DM111" s="33"/>
      <c r="DN111" s="4">
        <f>Area_Weights_Data!M$23*DJ111+Area_Weights_Data!N$23*DK111</f>
        <v>11.823529411764703</v>
      </c>
      <c r="DO111" s="4">
        <f t="shared" si="31"/>
        <v>15</v>
      </c>
      <c r="DP111" s="5">
        <v>7</v>
      </c>
      <c r="DQ111" s="5">
        <v>9</v>
      </c>
      <c r="DR111" s="5">
        <v>10</v>
      </c>
      <c r="DS111" s="33"/>
      <c r="DT111" s="33"/>
      <c r="DU111" s="4">
        <f>Area_Weights_Data!L$26*DP111+Area_Weights_Data!M$26*DQ111+Area_Weights_Data!N$26*DR111</f>
        <v>7.9918699186991855</v>
      </c>
      <c r="DV111" s="4">
        <f>Area_Weights_Data!L$27*DP111+Area_Weights_Data!M$27*DQ111+Area_Weights_Data!N$27*DR111</f>
        <v>9.7169811320754746</v>
      </c>
      <c r="DW111" s="5">
        <v>10.75</v>
      </c>
      <c r="DX111" s="5">
        <v>14</v>
      </c>
      <c r="DY111" s="5">
        <v>17</v>
      </c>
      <c r="DZ111" s="33"/>
      <c r="EA111" s="33"/>
      <c r="EB111" s="4">
        <f>Area_Weights_Data!L$32*DW111+Area_Weights_Data!M$32*DX111+Area_Weights_Data!N$32*DY111</f>
        <v>11.075000000000001</v>
      </c>
      <c r="EC111" s="4">
        <f>Area_Weights_Data!L$33*DW111+Area_Weights_Data!M$33*DX111+Area_Weights_Data!N$33*DY111</f>
        <v>15.034693877551017</v>
      </c>
      <c r="ED111" s="5">
        <v>10</v>
      </c>
      <c r="EE111" s="5">
        <v>8</v>
      </c>
      <c r="EF111" s="5">
        <v>8</v>
      </c>
      <c r="EG111" s="33"/>
      <c r="EH111" s="33"/>
      <c r="EI111" s="4">
        <f>Area_Weights_Data!$L$35*ED111+Area_Weights_Data!$M$35*EE111+Area_Weights_Data!$N$35*EF111</f>
        <v>9.8571428571428577</v>
      </c>
      <c r="EJ111" s="4">
        <f>Area_Weights_Data!$L$36*ED111+Area_Weights_Data!$M$36*EE111+Area_Weights_Data!$N$36*EF111</f>
        <v>7.9999999999999991</v>
      </c>
      <c r="EK111">
        <v>11.5</v>
      </c>
      <c r="EL111">
        <v>10.5</v>
      </c>
      <c r="EM111" s="33"/>
      <c r="EN111" s="34"/>
      <c r="EO111" s="5"/>
      <c r="EP111" s="5">
        <v>11.5</v>
      </c>
      <c r="EQ111" s="5">
        <v>11</v>
      </c>
      <c r="ER111" s="33"/>
      <c r="ES111" s="34"/>
      <c r="ET111" s="4" t="s">
        <v>137</v>
      </c>
      <c r="EU111" s="4">
        <f>Area_Weights_Data!L$42*EO111+Area_Weights_Data!M$42*EP111+Area_Weights_Data!N$42*EQ111</f>
        <v>11.362179487179489</v>
      </c>
    </row>
    <row r="112" spans="1:151" x14ac:dyDescent="0.25">
      <c r="A112" s="3">
        <v>1985</v>
      </c>
      <c r="B112" s="1">
        <v>11</v>
      </c>
      <c r="C112" s="5">
        <v>125</v>
      </c>
      <c r="D112" s="5">
        <v>141</v>
      </c>
      <c r="E112" s="5">
        <v>159</v>
      </c>
      <c r="F112" s="33"/>
      <c r="G112" s="33"/>
      <c r="H112" s="4">
        <f>Area_Weights_Data!C$5*C112+Area_Weights_Data!D$5*D112+Area_Weights_Data!E$5*E112</f>
        <v>132.95128343482622</v>
      </c>
      <c r="I112" s="4">
        <f>Area_Weights_Data!C$6*C112+Area_Weights_Data!D$6*D112+Area_Weights_Data!E$6*E112</f>
        <v>150.87871894642319</v>
      </c>
      <c r="J112" s="5">
        <v>105</v>
      </c>
      <c r="K112" s="5"/>
      <c r="L112" s="5"/>
      <c r="M112" s="33"/>
      <c r="N112" s="33"/>
      <c r="O112" s="4"/>
      <c r="P112" s="4"/>
      <c r="Q112" s="5">
        <v>154</v>
      </c>
      <c r="R112" s="5">
        <v>125</v>
      </c>
      <c r="S112" s="5">
        <v>137</v>
      </c>
      <c r="T112" s="33"/>
      <c r="U112" s="33"/>
      <c r="V112" s="4">
        <f t="shared" si="24"/>
        <v>154</v>
      </c>
      <c r="W112" s="4">
        <f>Area_Weights_Data!C$12*Q112+Area_Weights_Data!E$12*S112</f>
        <v>138.86925795053003</v>
      </c>
      <c r="X112" s="5">
        <v>96</v>
      </c>
      <c r="Y112" s="5">
        <v>125</v>
      </c>
      <c r="Z112" s="5">
        <v>155</v>
      </c>
      <c r="AA112" s="33"/>
      <c r="AB112" s="33"/>
      <c r="AC112" s="4">
        <f>Area_Weights_Data!C$14*X112+Area_Weights_Data!D$14*Y112+Area_Weights_Data!E$14*Z112</f>
        <v>102.87823028007034</v>
      </c>
      <c r="AD112" s="4">
        <f>Area_Weights_Data!C$15*X112+Area_Weights_Data!D$15*Y112+Area_Weights_Data!E$15*Z112</f>
        <v>138.415198433885</v>
      </c>
      <c r="AE112" s="5">
        <v>75</v>
      </c>
      <c r="AF112" s="5"/>
      <c r="AG112" s="5">
        <v>80</v>
      </c>
      <c r="AH112" s="33"/>
      <c r="AI112" s="33"/>
      <c r="AJ112" s="4">
        <f t="shared" si="25"/>
        <v>75</v>
      </c>
      <c r="AK112" s="4">
        <f t="shared" si="26"/>
        <v>80</v>
      </c>
      <c r="AL112" s="5"/>
      <c r="AM112" s="5">
        <v>113</v>
      </c>
      <c r="AN112" s="5">
        <v>131</v>
      </c>
      <c r="AO112" s="33"/>
      <c r="AP112" s="33"/>
      <c r="AQ112" s="4">
        <f>Area_Weights_Data!D$23*AM112+Area_Weights_Data!E$23*AN112</f>
        <v>122.30215023736383</v>
      </c>
      <c r="AR112" s="4">
        <f t="shared" si="27"/>
        <v>131</v>
      </c>
      <c r="AS112" s="5">
        <v>75</v>
      </c>
      <c r="AT112" s="5">
        <v>115</v>
      </c>
      <c r="AU112" s="5">
        <v>142</v>
      </c>
      <c r="AV112" s="33"/>
      <c r="AW112" s="33"/>
      <c r="AX112" s="4">
        <f>Area_Weights_Data!$C$26*AS112+Area_Weights_Data!$D$26*AT112+Area_Weights_Data!$E$26*AU112</f>
        <v>86.761832061068688</v>
      </c>
      <c r="AY112" s="4">
        <f>Area_Weights_Data!C$27*AS112+Area_Weights_Data!D$27*AT112+Area_Weights_Data!E$27*AU112</f>
        <v>129.35344412974942</v>
      </c>
      <c r="AZ112" s="5">
        <v>105</v>
      </c>
      <c r="BA112" s="5">
        <v>133</v>
      </c>
      <c r="BB112" s="5">
        <v>156</v>
      </c>
      <c r="BC112" s="33"/>
      <c r="BD112" s="33"/>
      <c r="BE112" s="4">
        <f t="shared" si="28"/>
        <v>105</v>
      </c>
      <c r="BF112" s="4">
        <f>Area_Weights_Data!C$33*AZ112+Area_Weights_Data!D$33*BA112+Area_Weights_Data!E$33*BB112</f>
        <v>145.36112</v>
      </c>
      <c r="BG112" s="5">
        <v>50</v>
      </c>
      <c r="BH112" s="5">
        <v>60</v>
      </c>
      <c r="BI112" s="5">
        <v>110</v>
      </c>
      <c r="BJ112" s="33"/>
      <c r="BK112" s="33"/>
      <c r="BL112" s="4">
        <f>Area_Weights_Data!$C$35*BG112+Area_Weights_Data!$D$35*BH112+Area_Weights_Data!$E$35*BI112</f>
        <v>51.017964071856284</v>
      </c>
      <c r="BM112" s="4">
        <f>Area_Weights_Data!$C$36*BG112+Area_Weights_Data!$D$36*BH112+Area_Weights_Data!$E$36*BI112</f>
        <v>77.489711934156389</v>
      </c>
      <c r="BN112">
        <v>70</v>
      </c>
      <c r="BO112">
        <v>66</v>
      </c>
      <c r="BP112" s="33"/>
      <c r="BQ112" s="33"/>
      <c r="BR112" s="5"/>
      <c r="BS112" s="5">
        <v>95</v>
      </c>
      <c r="BT112" s="5">
        <v>95</v>
      </c>
      <c r="BU112" s="33"/>
      <c r="BV112" s="33"/>
      <c r="BW112" s="4" t="s">
        <v>137</v>
      </c>
      <c r="BX112" s="4">
        <f>BR112*Area_Weights_Data!C$42+BS112*Area_Weights_Data!D$42+BT112*Area_Weights_Data!E$42</f>
        <v>95</v>
      </c>
      <c r="BY112"/>
      <c r="BZ112" s="5">
        <v>15</v>
      </c>
      <c r="CA112" s="5">
        <v>20</v>
      </c>
      <c r="CB112" s="5">
        <v>19</v>
      </c>
      <c r="CC112" s="33"/>
      <c r="CD112" s="33"/>
      <c r="CE112" s="4">
        <f>Area_Weights_Data!L$5*BZ112+Area_Weights_Data!M$5*CA112+Area_Weights_Data!N$5*CB112</f>
        <v>17.424373379429561</v>
      </c>
      <c r="CF112" s="4">
        <f>Area_Weights_Data!L$6*BZ112+Area_Weights_Data!M$6*CA112+Area_Weights_Data!N$6*CB112</f>
        <v>19.476553980370774</v>
      </c>
      <c r="CG112" s="5">
        <v>11</v>
      </c>
      <c r="CH112" s="5"/>
      <c r="CI112" s="5"/>
      <c r="CJ112" s="33"/>
      <c r="CK112" s="33"/>
      <c r="CL112" s="4"/>
      <c r="CM112" s="4"/>
      <c r="CN112" s="5">
        <v>25</v>
      </c>
      <c r="CO112" s="5">
        <v>18</v>
      </c>
      <c r="CP112" s="5">
        <v>25</v>
      </c>
      <c r="CQ112" s="33"/>
      <c r="CR112" s="33"/>
      <c r="CS112" s="4">
        <f>Area_Weights_Data!L$11*CN112+Area_Weights_Data!N$11*CP112</f>
        <v>25</v>
      </c>
      <c r="CT112" s="4">
        <f>Area_Weights_Data!L$12*CN112+Area_Weights_Data!N$12*CP112</f>
        <v>25.000000000000004</v>
      </c>
      <c r="CU112" s="5">
        <v>12</v>
      </c>
      <c r="CV112" s="5">
        <v>18</v>
      </c>
      <c r="CW112" s="5">
        <v>23</v>
      </c>
      <c r="CX112" s="33"/>
      <c r="CY112" s="33"/>
      <c r="CZ112" s="4">
        <f>Area_Weights_Data!L$14*CU112+Area_Weights_Data!M$14*CV112+Area_Weights_Data!N$14*CW112</f>
        <v>13.426710097719869</v>
      </c>
      <c r="DA112" s="4">
        <f>Area_Weights_Data!L$15*CU112+Area_Weights_Data!M$15*CV112+Area_Weights_Data!N$15*CW112</f>
        <v>20.386172006745355</v>
      </c>
      <c r="DB112" s="5">
        <v>9</v>
      </c>
      <c r="DC112" s="5"/>
      <c r="DD112" s="5">
        <v>8</v>
      </c>
      <c r="DE112" s="33"/>
      <c r="DF112" s="33"/>
      <c r="DG112" s="4">
        <f t="shared" si="29"/>
        <v>9</v>
      </c>
      <c r="DH112" s="4">
        <f t="shared" si="30"/>
        <v>8</v>
      </c>
      <c r="DI112" s="5"/>
      <c r="DJ112" s="5">
        <v>10.5</v>
      </c>
      <c r="DK112" s="5">
        <v>15</v>
      </c>
      <c r="DL112" s="33"/>
      <c r="DM112" s="33"/>
      <c r="DN112" s="4">
        <f>Area_Weights_Data!M$23*DJ112+Area_Weights_Data!N$23*DK112</f>
        <v>11.823529411764703</v>
      </c>
      <c r="DO112" s="4">
        <f t="shared" si="31"/>
        <v>15</v>
      </c>
      <c r="DP112" s="5">
        <v>7</v>
      </c>
      <c r="DQ112" s="5">
        <v>8</v>
      </c>
      <c r="DR112" s="5">
        <v>10</v>
      </c>
      <c r="DS112" s="33"/>
      <c r="DT112" s="33"/>
      <c r="DU112" s="4">
        <f>Area_Weights_Data!L$26*DP112+Area_Weights_Data!M$26*DQ112+Area_Weights_Data!N$26*DR112</f>
        <v>7.4959349593495919</v>
      </c>
      <c r="DV112" s="4">
        <f>Area_Weights_Data!L$27*DP112+Area_Weights_Data!M$27*DQ112+Area_Weights_Data!N$27*DR112</f>
        <v>9.4339622641509457</v>
      </c>
      <c r="DW112" s="5">
        <v>10.75</v>
      </c>
      <c r="DX112" s="5">
        <v>14</v>
      </c>
      <c r="DY112" s="5">
        <v>17</v>
      </c>
      <c r="DZ112" s="33"/>
      <c r="EA112" s="33"/>
      <c r="EB112" s="4">
        <f>Area_Weights_Data!L$32*DW112+Area_Weights_Data!M$32*DX112+Area_Weights_Data!N$32*DY112</f>
        <v>11.075000000000001</v>
      </c>
      <c r="EC112" s="4">
        <f>Area_Weights_Data!L$33*DW112+Area_Weights_Data!M$33*DX112+Area_Weights_Data!N$33*DY112</f>
        <v>15.034693877551017</v>
      </c>
      <c r="ED112" s="5">
        <v>10</v>
      </c>
      <c r="EE112" s="5">
        <v>8</v>
      </c>
      <c r="EF112" s="5">
        <v>8</v>
      </c>
      <c r="EG112" s="33"/>
      <c r="EH112" s="33"/>
      <c r="EI112" s="4">
        <f>Area_Weights_Data!$L$35*ED112+Area_Weights_Data!$M$35*EE112+Area_Weights_Data!$N$35*EF112</f>
        <v>9.8571428571428577</v>
      </c>
      <c r="EJ112" s="4">
        <f>Area_Weights_Data!$L$36*ED112+Area_Weights_Data!$M$36*EE112+Area_Weights_Data!$N$36*EF112</f>
        <v>7.9999999999999991</v>
      </c>
      <c r="EK112">
        <v>11</v>
      </c>
      <c r="EL112">
        <v>10</v>
      </c>
      <c r="EM112" s="33"/>
      <c r="EN112" s="34"/>
      <c r="EO112" s="5"/>
      <c r="EP112" s="5">
        <v>11.5</v>
      </c>
      <c r="EQ112" s="5">
        <v>11</v>
      </c>
      <c r="ER112" s="33"/>
      <c r="ES112" s="34"/>
      <c r="ET112" s="4" t="s">
        <v>137</v>
      </c>
      <c r="EU112" s="4">
        <f>Area_Weights_Data!L$42*EO112+Area_Weights_Data!M$42*EP112+Area_Weights_Data!N$42*EQ112</f>
        <v>11.362179487179489</v>
      </c>
    </row>
    <row r="113" spans="1:151" x14ac:dyDescent="0.25">
      <c r="A113" s="3">
        <v>1985</v>
      </c>
      <c r="B113" s="1">
        <v>12</v>
      </c>
      <c r="C113" s="5">
        <v>115</v>
      </c>
      <c r="D113" s="5">
        <v>125</v>
      </c>
      <c r="E113" s="5">
        <v>164</v>
      </c>
      <c r="F113" s="33"/>
      <c r="G113" s="33"/>
      <c r="H113" s="4">
        <f>Area_Weights_Data!C$5*C113+Area_Weights_Data!D$5*D113+Area_Weights_Data!E$5*E113</f>
        <v>119.96955214676639</v>
      </c>
      <c r="I113" s="4">
        <f>Area_Weights_Data!C$6*C113+Area_Weights_Data!D$6*D113+Area_Weights_Data!E$6*E113</f>
        <v>146.40389105058364</v>
      </c>
      <c r="J113" s="5">
        <v>127</v>
      </c>
      <c r="K113" s="5"/>
      <c r="L113" s="5"/>
      <c r="M113" s="33"/>
      <c r="N113" s="33"/>
      <c r="O113" s="4"/>
      <c r="P113" s="4"/>
      <c r="Q113" s="5">
        <v>160</v>
      </c>
      <c r="R113" s="5">
        <v>116</v>
      </c>
      <c r="S113" s="5">
        <v>140</v>
      </c>
      <c r="T113" s="33"/>
      <c r="U113" s="33"/>
      <c r="V113" s="4">
        <f t="shared" si="24"/>
        <v>160</v>
      </c>
      <c r="W113" s="4">
        <f>Area_Weights_Data!C$12*Q113+Area_Weights_Data!E$12*S113</f>
        <v>142.19912700062358</v>
      </c>
      <c r="X113" s="5">
        <v>109</v>
      </c>
      <c r="Y113" s="5">
        <v>136</v>
      </c>
      <c r="Z113" s="5">
        <v>163</v>
      </c>
      <c r="AA113" s="33"/>
      <c r="AB113" s="33"/>
      <c r="AC113" s="4">
        <f>Area_Weights_Data!C$14*X113+Area_Weights_Data!D$14*Y113+Area_Weights_Data!E$14*Z113</f>
        <v>115.40386957109996</v>
      </c>
      <c r="AD113" s="4">
        <f>Area_Weights_Data!C$15*X113+Area_Weights_Data!D$15*Y113+Area_Weights_Data!E$15*Z113</f>
        <v>148.07367859049646</v>
      </c>
      <c r="AE113" s="5">
        <v>96</v>
      </c>
      <c r="AF113" s="5"/>
      <c r="AG113" s="5">
        <v>100</v>
      </c>
      <c r="AH113" s="33"/>
      <c r="AI113" s="33"/>
      <c r="AJ113" s="4">
        <f t="shared" si="25"/>
        <v>96</v>
      </c>
      <c r="AK113" s="4">
        <f t="shared" si="26"/>
        <v>100</v>
      </c>
      <c r="AL113" s="5"/>
      <c r="AM113" s="5">
        <v>118</v>
      </c>
      <c r="AN113" s="5">
        <v>136</v>
      </c>
      <c r="AO113" s="33"/>
      <c r="AP113" s="33"/>
      <c r="AQ113" s="4">
        <f>Area_Weights_Data!D$23*AM113+Area_Weights_Data!E$23*AN113</f>
        <v>127.29516894722143</v>
      </c>
      <c r="AR113" s="4">
        <f t="shared" si="27"/>
        <v>136</v>
      </c>
      <c r="AS113" s="5">
        <v>85</v>
      </c>
      <c r="AT113" s="5">
        <v>139</v>
      </c>
      <c r="AU113" s="5">
        <v>113</v>
      </c>
      <c r="AV113" s="33"/>
      <c r="AW113" s="33"/>
      <c r="AX113" s="4">
        <f>Area_Weights_Data!$C$26*AS113+Area_Weights_Data!$D$26*AT113+Area_Weights_Data!$E$26*AU113</f>
        <v>100.87847328244273</v>
      </c>
      <c r="AY113" s="4">
        <f>Area_Weights_Data!C$27*AS113+Area_Weights_Data!D$27*AT113+Area_Weights_Data!E$27*AU113</f>
        <v>125.17816491209324</v>
      </c>
      <c r="AZ113" s="5">
        <v>113</v>
      </c>
      <c r="BA113" s="5">
        <v>139</v>
      </c>
      <c r="BB113" s="5">
        <v>156</v>
      </c>
      <c r="BC113" s="33"/>
      <c r="BD113" s="33"/>
      <c r="BE113" s="4">
        <f t="shared" si="28"/>
        <v>113</v>
      </c>
      <c r="BF113" s="4">
        <f>Area_Weights_Data!C$33*AZ113+Area_Weights_Data!D$33*BA113+Area_Weights_Data!E$33*BB113</f>
        <v>148.13648000000001</v>
      </c>
      <c r="BG113" s="5">
        <v>76</v>
      </c>
      <c r="BH113" s="5">
        <v>65</v>
      </c>
      <c r="BI113" s="5">
        <v>111</v>
      </c>
      <c r="BJ113" s="33"/>
      <c r="BK113" s="33"/>
      <c r="BL113" s="4">
        <f>Area_Weights_Data!$C$35*BG113+Area_Weights_Data!$D$35*BH113+Area_Weights_Data!$E$35*BI113</f>
        <v>74.880239520958085</v>
      </c>
      <c r="BM113" s="4">
        <f>Area_Weights_Data!$C$36*BG113+Area_Weights_Data!$D$36*BH113+Area_Weights_Data!$E$36*BI113</f>
        <v>81.090534979423879</v>
      </c>
      <c r="BN113">
        <v>90</v>
      </c>
      <c r="BO113">
        <v>75</v>
      </c>
      <c r="BP113" s="33"/>
      <c r="BQ113" s="33"/>
      <c r="BR113" s="5">
        <v>70</v>
      </c>
      <c r="BS113" s="5">
        <v>105</v>
      </c>
      <c r="BT113" s="5">
        <v>100</v>
      </c>
      <c r="BU113" s="33"/>
      <c r="BV113" s="33"/>
      <c r="BW113" s="4">
        <f>BR113*Area_Weights_Data!C$41+BS113*Area_Weights_Data!D$41+BT113*Area_Weights_Data!E$41</f>
        <v>73.033333333333346</v>
      </c>
      <c r="BX113" s="4">
        <f>BR113*Area_Weights_Data!C$42+BS113*Area_Weights_Data!D$42+BT113*Area_Weights_Data!E$42</f>
        <v>101.62466843501326</v>
      </c>
      <c r="BY113"/>
      <c r="BZ113" s="5">
        <v>15</v>
      </c>
      <c r="CA113" s="5">
        <v>20</v>
      </c>
      <c r="CB113" s="5">
        <v>19</v>
      </c>
      <c r="CC113" s="33"/>
      <c r="CD113" s="33"/>
      <c r="CE113" s="4">
        <f>Area_Weights_Data!L$5*BZ113+Area_Weights_Data!M$5*CA113+Area_Weights_Data!N$5*CB113</f>
        <v>17.424373379429561</v>
      </c>
      <c r="CF113" s="4">
        <f>Area_Weights_Data!L$6*BZ113+Area_Weights_Data!M$6*CA113+Area_Weights_Data!N$6*CB113</f>
        <v>19.476553980370774</v>
      </c>
      <c r="CG113" s="5">
        <v>11</v>
      </c>
      <c r="CH113" s="5"/>
      <c r="CI113" s="5"/>
      <c r="CJ113" s="33"/>
      <c r="CK113" s="33"/>
      <c r="CL113" s="4"/>
      <c r="CM113" s="4"/>
      <c r="CN113" s="5">
        <v>25</v>
      </c>
      <c r="CO113" s="5">
        <v>18</v>
      </c>
      <c r="CP113" s="5">
        <v>25</v>
      </c>
      <c r="CQ113" s="33"/>
      <c r="CR113" s="33"/>
      <c r="CS113" s="4">
        <f>Area_Weights_Data!L$11*CN113+Area_Weights_Data!N$11*CP113</f>
        <v>25</v>
      </c>
      <c r="CT113" s="4">
        <f>Area_Weights_Data!L$12*CN113+Area_Weights_Data!N$12*CP113</f>
        <v>25.000000000000004</v>
      </c>
      <c r="CU113" s="5">
        <v>13</v>
      </c>
      <c r="CV113" s="5">
        <v>19</v>
      </c>
      <c r="CW113" s="5">
        <v>25.5</v>
      </c>
      <c r="CX113" s="33"/>
      <c r="CY113" s="33"/>
      <c r="CZ113" s="4">
        <f>Area_Weights_Data!L$14*CU113+Area_Weights_Data!M$14*CV113+Area_Weights_Data!N$14*CW113</f>
        <v>14.426710097719869</v>
      </c>
      <c r="DA113" s="4">
        <f>Area_Weights_Data!L$15*CU113+Area_Weights_Data!M$15*CV113+Area_Weights_Data!N$15*CW113</f>
        <v>22.102023608768967</v>
      </c>
      <c r="DB113" s="5">
        <v>9</v>
      </c>
      <c r="DC113" s="5"/>
      <c r="DD113" s="5">
        <v>8</v>
      </c>
      <c r="DE113" s="33"/>
      <c r="DF113" s="33"/>
      <c r="DG113" s="4">
        <f t="shared" si="29"/>
        <v>9</v>
      </c>
      <c r="DH113" s="4">
        <f t="shared" si="30"/>
        <v>8</v>
      </c>
      <c r="DI113" s="5"/>
      <c r="DJ113" s="5">
        <v>10.5</v>
      </c>
      <c r="DK113" s="5">
        <v>15</v>
      </c>
      <c r="DL113" s="33"/>
      <c r="DM113" s="33"/>
      <c r="DN113" s="4">
        <f>Area_Weights_Data!M$23*DJ113+Area_Weights_Data!N$23*DK113</f>
        <v>11.823529411764703</v>
      </c>
      <c r="DO113" s="4">
        <f t="shared" si="31"/>
        <v>15</v>
      </c>
      <c r="DP113" s="5">
        <v>7</v>
      </c>
      <c r="DQ113" s="5">
        <v>10</v>
      </c>
      <c r="DR113" s="5">
        <v>9</v>
      </c>
      <c r="DS113" s="33"/>
      <c r="DT113" s="33"/>
      <c r="DU113" s="4">
        <f>Area_Weights_Data!L$26*DP113+Area_Weights_Data!M$26*DQ113+Area_Weights_Data!N$26*DR113</f>
        <v>8.4878048780487791</v>
      </c>
      <c r="DV113" s="4">
        <f>Area_Weights_Data!L$27*DP113+Area_Weights_Data!M$27*DQ113+Area_Weights_Data!N$27*DR113</f>
        <v>9.2830188679245289</v>
      </c>
      <c r="DW113" s="5">
        <v>10.75</v>
      </c>
      <c r="DX113" s="5">
        <v>15</v>
      </c>
      <c r="DY113" s="5">
        <v>18</v>
      </c>
      <c r="DZ113" s="33"/>
      <c r="EA113" s="33"/>
      <c r="EB113" s="4">
        <f>Area_Weights_Data!L$32*DW113+Area_Weights_Data!M$32*DX113+Area_Weights_Data!N$32*DY113</f>
        <v>11.175000000000001</v>
      </c>
      <c r="EC113" s="4">
        <f>Area_Weights_Data!L$33*DW113+Area_Weights_Data!M$33*DX113+Area_Weights_Data!N$33*DY113</f>
        <v>16.034693877551021</v>
      </c>
      <c r="ED113" s="5">
        <v>10</v>
      </c>
      <c r="EE113" s="5">
        <v>8</v>
      </c>
      <c r="EF113" s="5">
        <v>8</v>
      </c>
      <c r="EG113" s="33"/>
      <c r="EH113" s="33"/>
      <c r="EI113" s="4">
        <f>Area_Weights_Data!$L$35*ED113+Area_Weights_Data!$M$35*EE113+Area_Weights_Data!$N$35*EF113</f>
        <v>9.8571428571428577</v>
      </c>
      <c r="EJ113" s="4">
        <f>Area_Weights_Data!$L$36*ED113+Area_Weights_Data!$M$36*EE113+Area_Weights_Data!$N$36*EF113</f>
        <v>7.9999999999999991</v>
      </c>
      <c r="EK113">
        <v>11</v>
      </c>
      <c r="EL113">
        <v>10</v>
      </c>
      <c r="EM113" s="33"/>
      <c r="EN113" s="34"/>
      <c r="EO113" s="5"/>
      <c r="EP113" s="5">
        <v>11.75</v>
      </c>
      <c r="EQ113" s="5">
        <v>11</v>
      </c>
      <c r="ER113" s="33"/>
      <c r="ES113" s="34"/>
      <c r="ET113" s="4" t="s">
        <v>137</v>
      </c>
      <c r="EU113" s="4">
        <f>Area_Weights_Data!L$42*EO113+Area_Weights_Data!M$42*EP113+Area_Weights_Data!N$42*EQ113</f>
        <v>11.543269230769234</v>
      </c>
    </row>
    <row r="114" spans="1:151" x14ac:dyDescent="0.25">
      <c r="A114" s="3">
        <v>1986</v>
      </c>
      <c r="B114" s="1">
        <v>1</v>
      </c>
      <c r="C114" s="5">
        <v>125</v>
      </c>
      <c r="D114" s="5">
        <v>154</v>
      </c>
      <c r="E114" s="5">
        <v>180</v>
      </c>
      <c r="F114" s="33"/>
      <c r="G114" s="33"/>
      <c r="H114" s="4">
        <f>Area_Weights_Data!C$5*C114+Area_Weights_Data!D$5*D114+Area_Weights_Data!E$5*E114</f>
        <v>139.41170122562249</v>
      </c>
      <c r="I114" s="4">
        <f>Area_Weights_Data!C$6*C114+Area_Weights_Data!D$6*D114+Area_Weights_Data!E$6*E114</f>
        <v>168.26926070038908</v>
      </c>
      <c r="J114" s="5">
        <v>152</v>
      </c>
      <c r="K114" s="5"/>
      <c r="L114" s="5"/>
      <c r="M114" s="33"/>
      <c r="N114" s="33"/>
      <c r="O114" s="4"/>
      <c r="P114" s="4"/>
      <c r="Q114" s="5">
        <v>152</v>
      </c>
      <c r="R114" s="5">
        <v>116</v>
      </c>
      <c r="S114" s="5">
        <v>138</v>
      </c>
      <c r="T114" s="33"/>
      <c r="U114" s="33"/>
      <c r="V114" s="4">
        <f t="shared" si="24"/>
        <v>152</v>
      </c>
      <c r="W114" s="4">
        <f>Area_Weights_Data!C$12*Q114+Area_Weights_Data!E$12*S114</f>
        <v>139.53938890043651</v>
      </c>
      <c r="X114" s="5">
        <v>110</v>
      </c>
      <c r="Y114" s="5">
        <v>135</v>
      </c>
      <c r="Z114" s="5">
        <v>167</v>
      </c>
      <c r="AA114" s="33"/>
      <c r="AB114" s="33"/>
      <c r="AC114" s="4">
        <f>Area_Weights_Data!C$14*X114+Area_Weights_Data!D$14*Y114+Area_Weights_Data!E$14*Z114</f>
        <v>115.92950886212959</v>
      </c>
      <c r="AD114" s="4">
        <f>Area_Weights_Data!C$15*X114+Area_Weights_Data!D$15*Y114+Area_Weights_Data!E$15*Z114</f>
        <v>149.30954499614398</v>
      </c>
      <c r="AE114" s="5">
        <v>126</v>
      </c>
      <c r="AF114" s="5"/>
      <c r="AG114" s="5">
        <v>135</v>
      </c>
      <c r="AH114" s="33"/>
      <c r="AI114" s="33"/>
      <c r="AJ114" s="4">
        <f t="shared" si="25"/>
        <v>126</v>
      </c>
      <c r="AK114" s="4">
        <f t="shared" si="26"/>
        <v>135</v>
      </c>
      <c r="AL114" s="5"/>
      <c r="AM114" s="5">
        <v>115</v>
      </c>
      <c r="AN114" s="5">
        <v>142</v>
      </c>
      <c r="AO114" s="33"/>
      <c r="AP114" s="33"/>
      <c r="AQ114" s="4">
        <f>Area_Weights_Data!D$23*AM114+Area_Weights_Data!E$23*AN114</f>
        <v>129.02932141859816</v>
      </c>
      <c r="AR114" s="4">
        <f t="shared" si="27"/>
        <v>142</v>
      </c>
      <c r="AS114" s="5">
        <v>88</v>
      </c>
      <c r="AT114" s="5">
        <v>145</v>
      </c>
      <c r="AU114" s="5">
        <v>135</v>
      </c>
      <c r="AV114" s="33"/>
      <c r="AW114" s="33"/>
      <c r="AX114" s="4">
        <f>Area_Weights_Data!$C$26*AS114+Area_Weights_Data!$D$26*AT114+Area_Weights_Data!$E$26*AU114</f>
        <v>104.76061068702288</v>
      </c>
      <c r="AY114" s="4">
        <f>Area_Weights_Data!C$27*AS114+Area_Weights_Data!D$27*AT114+Area_Weights_Data!E$27*AU114</f>
        <v>139.68390958157437</v>
      </c>
      <c r="AZ114" s="5">
        <v>111</v>
      </c>
      <c r="BA114" s="5">
        <v>141</v>
      </c>
      <c r="BB114" s="5">
        <v>159</v>
      </c>
      <c r="BC114" s="33"/>
      <c r="BD114" s="33"/>
      <c r="BE114" s="4">
        <f t="shared" si="28"/>
        <v>111</v>
      </c>
      <c r="BF114" s="4">
        <f>Area_Weights_Data!C$33*AZ114+Area_Weights_Data!D$33*BA114+Area_Weights_Data!E$33*BB114</f>
        <v>150.67392000000001</v>
      </c>
      <c r="BG114" s="5">
        <v>85</v>
      </c>
      <c r="BH114" s="5">
        <v>58</v>
      </c>
      <c r="BI114" s="5">
        <v>119</v>
      </c>
      <c r="BJ114" s="33"/>
      <c r="BK114" s="33"/>
      <c r="BL114" s="4">
        <f>Area_Weights_Data!$C$35*BG114+Area_Weights_Data!$D$35*BH114+Area_Weights_Data!$E$35*BI114</f>
        <v>82.251497005988028</v>
      </c>
      <c r="BM114" s="4">
        <f>Area_Weights_Data!$C$36*BG114+Area_Weights_Data!$D$36*BH114+Area_Weights_Data!$E$36*BI114</f>
        <v>79.33744855967079</v>
      </c>
      <c r="BN114">
        <v>125</v>
      </c>
      <c r="BO114">
        <v>119</v>
      </c>
      <c r="BP114" s="33"/>
      <c r="BQ114" s="33"/>
      <c r="BR114" s="5">
        <v>63</v>
      </c>
      <c r="BS114" s="5">
        <v>96</v>
      </c>
      <c r="BT114" s="5">
        <v>100</v>
      </c>
      <c r="BU114" s="33"/>
      <c r="BV114" s="33"/>
      <c r="BW114" s="4">
        <f>BR114*Area_Weights_Data!C$41+BS114*Area_Weights_Data!D$41+BT114*Area_Weights_Data!E$41</f>
        <v>65.860000000000014</v>
      </c>
      <c r="BX114" s="4">
        <f>BR114*Area_Weights_Data!C$42+BS114*Area_Weights_Data!D$42+BT114*Area_Weights_Data!E$42</f>
        <v>98.700265251989379</v>
      </c>
      <c r="BY114"/>
      <c r="BZ114" s="5">
        <v>15</v>
      </c>
      <c r="CA114" s="5">
        <v>20</v>
      </c>
      <c r="CB114" s="5">
        <v>20</v>
      </c>
      <c r="CC114" s="33"/>
      <c r="CD114" s="33"/>
      <c r="CE114" s="4">
        <f>Area_Weights_Data!L$5*BZ114+Area_Weights_Data!M$5*CA114+Area_Weights_Data!N$5*CB114</f>
        <v>17.424373379429561</v>
      </c>
      <c r="CF114" s="4">
        <f>Area_Weights_Data!L$6*BZ114+Area_Weights_Data!M$6*CA114+Area_Weights_Data!N$6*CB114</f>
        <v>20</v>
      </c>
      <c r="CG114" s="5">
        <v>12.5</v>
      </c>
      <c r="CH114" s="5"/>
      <c r="CI114" s="5"/>
      <c r="CJ114" s="33"/>
      <c r="CK114" s="33"/>
      <c r="CL114" s="4"/>
      <c r="CM114" s="4"/>
      <c r="CN114" s="5">
        <v>28</v>
      </c>
      <c r="CO114" s="5">
        <v>19</v>
      </c>
      <c r="CP114" s="5">
        <v>26</v>
      </c>
      <c r="CQ114" s="33"/>
      <c r="CR114" s="33"/>
      <c r="CS114" s="4">
        <f>Area_Weights_Data!L$11*CN114+Area_Weights_Data!N$11*CP114</f>
        <v>28</v>
      </c>
      <c r="CT114" s="4">
        <f>Area_Weights_Data!L$12*CN114+Area_Weights_Data!N$12*CP114</f>
        <v>26.560773480662988</v>
      </c>
      <c r="CU114" s="5">
        <v>13</v>
      </c>
      <c r="CV114" s="5">
        <v>19</v>
      </c>
      <c r="CW114" s="5">
        <v>25.5</v>
      </c>
      <c r="CX114" s="33"/>
      <c r="CY114" s="33"/>
      <c r="CZ114" s="4">
        <f>Area_Weights_Data!L$14*CU114+Area_Weights_Data!M$14*CV114+Area_Weights_Data!N$14*CW114</f>
        <v>14.426710097719869</v>
      </c>
      <c r="DA114" s="4">
        <f>Area_Weights_Data!L$15*CU114+Area_Weights_Data!M$15*CV114+Area_Weights_Data!N$15*CW114</f>
        <v>22.102023608768967</v>
      </c>
      <c r="DB114" s="5">
        <v>14</v>
      </c>
      <c r="DC114" s="5"/>
      <c r="DD114" s="5">
        <v>12</v>
      </c>
      <c r="DE114" s="33"/>
      <c r="DF114" s="33"/>
      <c r="DG114" s="4">
        <f t="shared" si="29"/>
        <v>14</v>
      </c>
      <c r="DH114" s="4">
        <f t="shared" si="30"/>
        <v>12</v>
      </c>
      <c r="DI114" s="5"/>
      <c r="DJ114" s="5">
        <v>10.5</v>
      </c>
      <c r="DK114" s="5">
        <v>15</v>
      </c>
      <c r="DL114" s="33"/>
      <c r="DM114" s="33"/>
      <c r="DN114" s="4">
        <f>Area_Weights_Data!M$23*DJ114+Area_Weights_Data!N$23*DK114</f>
        <v>11.823529411764703</v>
      </c>
      <c r="DO114" s="4">
        <f t="shared" si="31"/>
        <v>15</v>
      </c>
      <c r="DP114" s="5">
        <v>7</v>
      </c>
      <c r="DQ114" s="5">
        <v>10</v>
      </c>
      <c r="DR114" s="5">
        <v>9</v>
      </c>
      <c r="DS114" s="33"/>
      <c r="DT114" s="33"/>
      <c r="DU114" s="4">
        <f>Area_Weights_Data!L$26*DP114+Area_Weights_Data!M$26*DQ114+Area_Weights_Data!N$26*DR114</f>
        <v>8.4878048780487791</v>
      </c>
      <c r="DV114" s="4">
        <f>Area_Weights_Data!L$27*DP114+Area_Weights_Data!M$27*DQ114+Area_Weights_Data!N$27*DR114</f>
        <v>9.2830188679245289</v>
      </c>
      <c r="DW114" s="5">
        <v>10.75</v>
      </c>
      <c r="DX114" s="5">
        <v>15</v>
      </c>
      <c r="DY114" s="5">
        <v>18</v>
      </c>
      <c r="DZ114" s="33"/>
      <c r="EA114" s="33"/>
      <c r="EB114" s="4">
        <f>Area_Weights_Data!L$32*DW114+Area_Weights_Data!M$32*DX114+Area_Weights_Data!N$32*DY114</f>
        <v>11.175000000000001</v>
      </c>
      <c r="EC114" s="4">
        <f>Area_Weights_Data!L$33*DW114+Area_Weights_Data!M$33*DX114+Area_Weights_Data!N$33*DY114</f>
        <v>16.034693877551021</v>
      </c>
      <c r="ED114" s="5">
        <v>10</v>
      </c>
      <c r="EE114" s="5">
        <v>8</v>
      </c>
      <c r="EF114" s="5">
        <v>8</v>
      </c>
      <c r="EG114" s="33"/>
      <c r="EH114" s="33"/>
      <c r="EI114" s="4">
        <f>Area_Weights_Data!$L$35*ED114+Area_Weights_Data!$M$35*EE114+Area_Weights_Data!$N$35*EF114</f>
        <v>9.8571428571428577</v>
      </c>
      <c r="EJ114" s="4">
        <f>Area_Weights_Data!$L$36*ED114+Area_Weights_Data!$M$36*EE114+Area_Weights_Data!$N$36*EF114</f>
        <v>7.9999999999999991</v>
      </c>
      <c r="EK114">
        <v>14</v>
      </c>
      <c r="EL114">
        <v>13.5</v>
      </c>
      <c r="EM114" s="33"/>
      <c r="EN114" s="34"/>
      <c r="EO114" s="5"/>
      <c r="EP114" s="5">
        <v>11.75</v>
      </c>
      <c r="EQ114" s="5">
        <v>11</v>
      </c>
      <c r="ER114" s="33"/>
      <c r="ES114" s="34"/>
      <c r="ET114" s="4" t="s">
        <v>137</v>
      </c>
      <c r="EU114" s="4">
        <f>Area_Weights_Data!L$42*EO114+Area_Weights_Data!M$42*EP114+Area_Weights_Data!N$42*EQ114</f>
        <v>11.543269230769234</v>
      </c>
    </row>
    <row r="115" spans="1:151" x14ac:dyDescent="0.25">
      <c r="A115" s="3">
        <v>1986</v>
      </c>
      <c r="B115" s="1">
        <v>2</v>
      </c>
      <c r="C115" s="5">
        <v>131</v>
      </c>
      <c r="D115" s="5">
        <v>167</v>
      </c>
      <c r="E115" s="5">
        <v>190</v>
      </c>
      <c r="F115" s="33"/>
      <c r="G115" s="33"/>
      <c r="H115" s="4">
        <f>Area_Weights_Data!C$5*C115+Area_Weights_Data!D$5*D115+Area_Weights_Data!E$5*E115</f>
        <v>148.89038772835892</v>
      </c>
      <c r="I115" s="4">
        <f>Area_Weights_Data!C$6*C115+Area_Weights_Data!D$6*D115+Area_Weights_Data!E$6*E115</f>
        <v>179.62280754265188</v>
      </c>
      <c r="J115" s="5">
        <v>154</v>
      </c>
      <c r="K115" s="5"/>
      <c r="L115" s="5"/>
      <c r="M115" s="33"/>
      <c r="N115" s="33"/>
      <c r="O115" s="4"/>
      <c r="P115" s="4"/>
      <c r="Q115" s="5">
        <v>157</v>
      </c>
      <c r="R115" s="5">
        <v>142</v>
      </c>
      <c r="S115" s="5">
        <v>159</v>
      </c>
      <c r="T115" s="33"/>
      <c r="U115" s="33"/>
      <c r="V115" s="4">
        <f t="shared" si="24"/>
        <v>157</v>
      </c>
      <c r="W115" s="4">
        <f>Area_Weights_Data!C$12*Q115+Area_Weights_Data!E$12*S115</f>
        <v>158.78008729993763</v>
      </c>
      <c r="X115" s="5">
        <v>129</v>
      </c>
      <c r="Y115" s="5">
        <v>148</v>
      </c>
      <c r="Z115" s="5">
        <v>169</v>
      </c>
      <c r="AA115" s="33"/>
      <c r="AB115" s="33"/>
      <c r="AC115" s="4">
        <f>Area_Weights_Data!C$14*X115+Area_Weights_Data!D$14*Y115+Area_Weights_Data!E$14*Z115</f>
        <v>133.5064267352185</v>
      </c>
      <c r="AD115" s="4">
        <f>Area_Weights_Data!C$15*X115+Area_Weights_Data!D$15*Y115+Area_Weights_Data!E$15*Z115</f>
        <v>157.39063890371946</v>
      </c>
      <c r="AE115" s="5">
        <v>108</v>
      </c>
      <c r="AF115" s="5"/>
      <c r="AG115" s="5">
        <v>96</v>
      </c>
      <c r="AH115" s="33"/>
      <c r="AI115" s="33"/>
      <c r="AJ115" s="4">
        <f t="shared" si="25"/>
        <v>108</v>
      </c>
      <c r="AK115" s="4">
        <f t="shared" si="26"/>
        <v>96</v>
      </c>
      <c r="AL115" s="5"/>
      <c r="AM115" s="5">
        <v>100</v>
      </c>
      <c r="AN115" s="5">
        <v>143</v>
      </c>
      <c r="AO115" s="33"/>
      <c r="AP115" s="33"/>
      <c r="AQ115" s="4">
        <f>Area_Weights_Data!D$23*AM115+Area_Weights_Data!E$23*AN115</f>
        <v>122.45908963976541</v>
      </c>
      <c r="AR115" s="4">
        <f t="shared" si="27"/>
        <v>143</v>
      </c>
      <c r="AS115" s="5">
        <v>102</v>
      </c>
      <c r="AT115" s="5">
        <v>127</v>
      </c>
      <c r="AU115" s="5">
        <v>171</v>
      </c>
      <c r="AV115" s="33"/>
      <c r="AW115" s="33"/>
      <c r="AX115" s="4">
        <f>Area_Weights_Data!$C$26*AS115+Area_Weights_Data!$D$26*AT115+Area_Weights_Data!$E$26*AU115</f>
        <v>109.35114503816793</v>
      </c>
      <c r="AY115" s="4">
        <f>Area_Weights_Data!C$27*AS115+Area_Weights_Data!D$27*AT115+Area_Weights_Data!E$27*AU115</f>
        <v>150.39079784107309</v>
      </c>
      <c r="AZ115" s="5">
        <v>110</v>
      </c>
      <c r="BA115" s="5">
        <v>151</v>
      </c>
      <c r="BB115" s="5">
        <v>163</v>
      </c>
      <c r="BC115" s="33"/>
      <c r="BD115" s="33"/>
      <c r="BE115" s="4">
        <f t="shared" si="28"/>
        <v>110</v>
      </c>
      <c r="BF115" s="4">
        <f>Area_Weights_Data!C$33*AZ115+Area_Weights_Data!D$33*BA115+Area_Weights_Data!E$33*BB115</f>
        <v>157.44927999999999</v>
      </c>
      <c r="BG115" s="5">
        <v>70</v>
      </c>
      <c r="BH115" s="5">
        <v>62</v>
      </c>
      <c r="BI115" s="5">
        <v>75</v>
      </c>
      <c r="BJ115" s="33"/>
      <c r="BK115" s="33"/>
      <c r="BL115" s="4">
        <f>Area_Weights_Data!$C$35*BG115+Area_Weights_Data!$D$35*BH115+Area_Weights_Data!$E$35*BI115</f>
        <v>69.185628742514965</v>
      </c>
      <c r="BM115" s="4">
        <f>Area_Weights_Data!$C$36*BG115+Area_Weights_Data!$D$36*BH115+Area_Weights_Data!$E$36*BI115</f>
        <v>66.547325102880663</v>
      </c>
      <c r="BN115">
        <v>105</v>
      </c>
      <c r="BO115">
        <v>112</v>
      </c>
      <c r="BP115" s="33"/>
      <c r="BQ115" s="33"/>
      <c r="BR115" s="5">
        <v>55</v>
      </c>
      <c r="BS115" s="5">
        <v>100</v>
      </c>
      <c r="BT115" s="5">
        <v>105</v>
      </c>
      <c r="BU115" s="33"/>
      <c r="BV115" s="33"/>
      <c r="BW115" s="4">
        <f>BR115*Area_Weights_Data!C$41+BS115*Area_Weights_Data!D$41+BT115*Area_Weights_Data!E$41</f>
        <v>58.900000000000006</v>
      </c>
      <c r="BX115" s="4">
        <f>BR115*Area_Weights_Data!C$42+BS115*Area_Weights_Data!D$42+BT115*Area_Weights_Data!E$42</f>
        <v>103.37533156498674</v>
      </c>
      <c r="BY115"/>
      <c r="BZ115" s="5">
        <v>15</v>
      </c>
      <c r="CA115" s="5">
        <v>20</v>
      </c>
      <c r="CB115" s="5">
        <v>20</v>
      </c>
      <c r="CC115" s="33"/>
      <c r="CD115" s="33"/>
      <c r="CE115" s="4">
        <f>Area_Weights_Data!L$5*BZ115+Area_Weights_Data!M$5*CA115+Area_Weights_Data!N$5*CB115</f>
        <v>17.424373379429561</v>
      </c>
      <c r="CF115" s="4">
        <f>Area_Weights_Data!L$6*BZ115+Area_Weights_Data!M$6*CA115+Area_Weights_Data!N$6*CB115</f>
        <v>20</v>
      </c>
      <c r="CG115" s="5">
        <v>12.5</v>
      </c>
      <c r="CH115" s="5"/>
      <c r="CI115" s="5"/>
      <c r="CJ115" s="33"/>
      <c r="CK115" s="33"/>
      <c r="CL115" s="4"/>
      <c r="CM115" s="4"/>
      <c r="CN115" s="5">
        <v>28</v>
      </c>
      <c r="CO115" s="5">
        <v>19</v>
      </c>
      <c r="CP115" s="5">
        <v>26</v>
      </c>
      <c r="CQ115" s="33"/>
      <c r="CR115" s="33"/>
      <c r="CS115" s="4">
        <f>Area_Weights_Data!L$11*CN115+Area_Weights_Data!N$11*CP115</f>
        <v>28</v>
      </c>
      <c r="CT115" s="4">
        <f>Area_Weights_Data!L$12*CN115+Area_Weights_Data!N$12*CP115</f>
        <v>26.560773480662988</v>
      </c>
      <c r="CU115" s="5">
        <v>12</v>
      </c>
      <c r="CV115" s="5">
        <v>19</v>
      </c>
      <c r="CW115" s="5">
        <v>25.5</v>
      </c>
      <c r="CX115" s="33"/>
      <c r="CY115" s="33"/>
      <c r="CZ115" s="4">
        <f>Area_Weights_Data!L$14*CU115+Area_Weights_Data!M$14*CV115+Area_Weights_Data!N$14*CW115</f>
        <v>13.664495114006515</v>
      </c>
      <c r="DA115" s="4">
        <f>Area_Weights_Data!L$15*CU115+Area_Weights_Data!M$15*CV115+Area_Weights_Data!N$15*CW115</f>
        <v>22.102023608768967</v>
      </c>
      <c r="DB115" s="5">
        <v>13</v>
      </c>
      <c r="DC115" s="5"/>
      <c r="DD115" s="5">
        <v>12</v>
      </c>
      <c r="DE115" s="33"/>
      <c r="DF115" s="33"/>
      <c r="DG115" s="4">
        <f t="shared" si="29"/>
        <v>13</v>
      </c>
      <c r="DH115" s="4">
        <f t="shared" si="30"/>
        <v>12</v>
      </c>
      <c r="DI115" s="5"/>
      <c r="DJ115" s="5">
        <v>9.5</v>
      </c>
      <c r="DK115" s="5">
        <v>13.5</v>
      </c>
      <c r="DL115" s="33"/>
      <c r="DM115" s="33"/>
      <c r="DN115" s="4">
        <f>Area_Weights_Data!M$23*DJ115+Area_Weights_Data!N$23*DK115</f>
        <v>10.676470588235292</v>
      </c>
      <c r="DO115" s="4">
        <f t="shared" si="31"/>
        <v>13.5</v>
      </c>
      <c r="DP115" s="5">
        <v>7</v>
      </c>
      <c r="DQ115" s="5">
        <v>8</v>
      </c>
      <c r="DR115" s="5">
        <v>9</v>
      </c>
      <c r="DS115" s="33"/>
      <c r="DT115" s="33"/>
      <c r="DU115" s="4">
        <f>Area_Weights_Data!L$26*DP115+Area_Weights_Data!M$26*DQ115+Area_Weights_Data!N$26*DR115</f>
        <v>7.4959349593495919</v>
      </c>
      <c r="DV115" s="4">
        <f>Area_Weights_Data!L$27*DP115+Area_Weights_Data!M$27*DQ115+Area_Weights_Data!N$27*DR115</f>
        <v>8.7169811320754729</v>
      </c>
      <c r="DW115" s="5">
        <v>10.75</v>
      </c>
      <c r="DX115" s="5">
        <v>15</v>
      </c>
      <c r="DY115" s="5">
        <v>18</v>
      </c>
      <c r="DZ115" s="33"/>
      <c r="EA115" s="33"/>
      <c r="EB115" s="4">
        <f>Area_Weights_Data!L$32*DW115+Area_Weights_Data!M$32*DX115+Area_Weights_Data!N$32*DY115</f>
        <v>11.175000000000001</v>
      </c>
      <c r="EC115" s="4">
        <f>Area_Weights_Data!L$33*DW115+Area_Weights_Data!M$33*DX115+Area_Weights_Data!N$33*DY115</f>
        <v>16.034693877551021</v>
      </c>
      <c r="ED115" s="5">
        <v>10</v>
      </c>
      <c r="EE115" s="5">
        <v>8</v>
      </c>
      <c r="EF115" s="5">
        <v>8</v>
      </c>
      <c r="EG115" s="33"/>
      <c r="EH115" s="33"/>
      <c r="EI115" s="4">
        <f>Area_Weights_Data!$L$35*ED115+Area_Weights_Data!$M$35*EE115+Area_Weights_Data!$N$35*EF115</f>
        <v>9.8571428571428577</v>
      </c>
      <c r="EJ115" s="4">
        <f>Area_Weights_Data!$L$36*ED115+Area_Weights_Data!$M$36*EE115+Area_Weights_Data!$N$36*EF115</f>
        <v>7.9999999999999991</v>
      </c>
      <c r="EK115">
        <v>13</v>
      </c>
      <c r="EL115">
        <v>10.5</v>
      </c>
      <c r="EM115" s="33"/>
      <c r="EN115" s="34"/>
      <c r="EO115" s="5"/>
      <c r="EP115" s="5">
        <v>11.75</v>
      </c>
      <c r="EQ115" s="5">
        <v>12</v>
      </c>
      <c r="ER115" s="33"/>
      <c r="ES115" s="34"/>
      <c r="ET115" s="4" t="s">
        <v>137</v>
      </c>
      <c r="EU115" s="4">
        <f>Area_Weights_Data!L$42*EO115+Area_Weights_Data!M$42*EP115+Area_Weights_Data!N$42*EQ115</f>
        <v>11.818910256410259</v>
      </c>
    </row>
    <row r="116" spans="1:151" x14ac:dyDescent="0.25">
      <c r="A116" s="3">
        <v>1986</v>
      </c>
      <c r="B116" s="1">
        <v>3</v>
      </c>
      <c r="C116" s="5">
        <v>137</v>
      </c>
      <c r="D116" s="5">
        <v>160</v>
      </c>
      <c r="E116" s="5">
        <v>174</v>
      </c>
      <c r="F116" s="33"/>
      <c r="G116" s="33"/>
      <c r="H116" s="4">
        <f>Area_Weights_Data!C$5*C116+Area_Weights_Data!D$5*D116+Area_Weights_Data!E$5*E116</f>
        <v>148.42996993756265</v>
      </c>
      <c r="I116" s="4">
        <f>Area_Weights_Data!C$6*C116+Area_Weights_Data!D$6*D116+Area_Weights_Data!E$6*E116</f>
        <v>167.68344806944026</v>
      </c>
      <c r="J116" s="5">
        <v>154</v>
      </c>
      <c r="K116" s="5"/>
      <c r="L116" s="5"/>
      <c r="M116" s="33"/>
      <c r="N116" s="33"/>
      <c r="O116" s="4"/>
      <c r="P116" s="4"/>
      <c r="Q116" s="5">
        <v>160</v>
      </c>
      <c r="R116" s="5">
        <v>140</v>
      </c>
      <c r="S116" s="5">
        <v>148</v>
      </c>
      <c r="T116" s="33"/>
      <c r="U116" s="33"/>
      <c r="V116" s="4">
        <f t="shared" si="24"/>
        <v>160</v>
      </c>
      <c r="W116" s="4">
        <f>Area_Weights_Data!C$12*Q116+Area_Weights_Data!E$12*S116</f>
        <v>149.31947620037414</v>
      </c>
      <c r="X116" s="5">
        <v>128</v>
      </c>
      <c r="Y116" s="5">
        <v>145</v>
      </c>
      <c r="Z116" s="5">
        <v>165</v>
      </c>
      <c r="AA116" s="33"/>
      <c r="AB116" s="33"/>
      <c r="AC116" s="4">
        <f>Area_Weights_Data!C$14*X116+Area_Weights_Data!D$14*Y116+Area_Weights_Data!E$14*Z116</f>
        <v>132.03206602624812</v>
      </c>
      <c r="AD116" s="4">
        <f>Area_Weights_Data!C$15*X116+Area_Weights_Data!D$15*Y116+Area_Weights_Data!E$15*Z116</f>
        <v>153.94346562258994</v>
      </c>
      <c r="AE116" s="5">
        <v>125</v>
      </c>
      <c r="AF116" s="5"/>
      <c r="AG116" s="5">
        <v>130</v>
      </c>
      <c r="AH116" s="33"/>
      <c r="AI116" s="33"/>
      <c r="AJ116" s="4">
        <f t="shared" si="25"/>
        <v>125</v>
      </c>
      <c r="AK116" s="4">
        <f t="shared" si="26"/>
        <v>130</v>
      </c>
      <c r="AL116" s="5"/>
      <c r="AM116" s="5">
        <v>115</v>
      </c>
      <c r="AN116" s="5">
        <v>146</v>
      </c>
      <c r="AO116" s="33"/>
      <c r="AP116" s="33"/>
      <c r="AQ116" s="4">
        <f>Area_Weights_Data!D$23*AM116+Area_Weights_Data!E$23*AN116</f>
        <v>131.13152750628313</v>
      </c>
      <c r="AR116" s="4">
        <f t="shared" si="27"/>
        <v>146</v>
      </c>
      <c r="AS116" s="5">
        <v>120</v>
      </c>
      <c r="AT116" s="5">
        <v>132</v>
      </c>
      <c r="AU116" s="5">
        <v>151</v>
      </c>
      <c r="AV116" s="33"/>
      <c r="AW116" s="33"/>
      <c r="AX116" s="4">
        <f>Area_Weights_Data!$C$26*AS116+Area_Weights_Data!$D$26*AT116+Area_Weights_Data!$E$26*AU116</f>
        <v>123.5285496183206</v>
      </c>
      <c r="AY116" s="4">
        <f>Area_Weights_Data!C$27*AS116+Area_Weights_Data!D$27*AT116+Area_Weights_Data!E$27*AU116</f>
        <v>142.10057179500888</v>
      </c>
      <c r="AZ116" s="5">
        <v>128</v>
      </c>
      <c r="BA116" s="5">
        <v>145</v>
      </c>
      <c r="BB116" s="5">
        <v>164</v>
      </c>
      <c r="BC116" s="33"/>
      <c r="BD116" s="33"/>
      <c r="BE116" s="4">
        <f t="shared" si="28"/>
        <v>128</v>
      </c>
      <c r="BF116" s="4">
        <f>Area_Weights_Data!C$33*AZ116+Area_Weights_Data!D$33*BA116+Area_Weights_Data!E$33*BB116</f>
        <v>155.21135999999998</v>
      </c>
      <c r="BG116" s="5">
        <v>79</v>
      </c>
      <c r="BH116" s="5">
        <v>71</v>
      </c>
      <c r="BI116" s="5">
        <v>92</v>
      </c>
      <c r="BJ116" s="33"/>
      <c r="BK116" s="33"/>
      <c r="BL116" s="4">
        <f>Area_Weights_Data!$C$35*BG116+Area_Weights_Data!$D$35*BH116+Area_Weights_Data!$E$35*BI116</f>
        <v>78.185628742514979</v>
      </c>
      <c r="BM116" s="4">
        <f>Area_Weights_Data!$C$36*BG116+Area_Weights_Data!$D$36*BH116+Area_Weights_Data!$E$36*BI116</f>
        <v>78.345679012345684</v>
      </c>
      <c r="BN116">
        <v>94</v>
      </c>
      <c r="BO116">
        <v>96</v>
      </c>
      <c r="BP116" s="33"/>
      <c r="BQ116" s="33"/>
      <c r="BR116" s="5">
        <v>78</v>
      </c>
      <c r="BS116" s="5">
        <v>130</v>
      </c>
      <c r="BT116" s="5">
        <v>141</v>
      </c>
      <c r="BU116" s="33"/>
      <c r="BV116" s="33"/>
      <c r="BW116" s="4">
        <f>BR116*Area_Weights_Data!C$41+BS116*Area_Weights_Data!D$41+BT116*Area_Weights_Data!E$41</f>
        <v>82.506666666666675</v>
      </c>
      <c r="BX116" s="4">
        <f>BR116*Area_Weights_Data!C$42+BS116*Area_Weights_Data!D$42+BT116*Area_Weights_Data!E$42</f>
        <v>137.42572944297081</v>
      </c>
      <c r="BY116"/>
      <c r="BZ116" s="5">
        <v>15</v>
      </c>
      <c r="CA116" s="5">
        <v>20</v>
      </c>
      <c r="CB116" s="5">
        <v>22</v>
      </c>
      <c r="CC116" s="33"/>
      <c r="CD116" s="33"/>
      <c r="CE116" s="4">
        <f>Area_Weights_Data!L$5*BZ116+Area_Weights_Data!M$5*CA116+Area_Weights_Data!N$5*CB116</f>
        <v>17.424373379429561</v>
      </c>
      <c r="CF116" s="4">
        <f>Area_Weights_Data!L$6*BZ116+Area_Weights_Data!M$6*CA116+Area_Weights_Data!N$6*CB116</f>
        <v>21.046892039258452</v>
      </c>
      <c r="CG116" s="5">
        <v>12.5</v>
      </c>
      <c r="CH116" s="5"/>
      <c r="CI116" s="5"/>
      <c r="CJ116" s="33"/>
      <c r="CK116" s="33"/>
      <c r="CL116" s="4"/>
      <c r="CM116" s="4"/>
      <c r="CN116" s="5">
        <v>28</v>
      </c>
      <c r="CO116" s="5">
        <v>19</v>
      </c>
      <c r="CP116" s="5">
        <v>26</v>
      </c>
      <c r="CQ116" s="33"/>
      <c r="CR116" s="33"/>
      <c r="CS116" s="4">
        <f>Area_Weights_Data!L$11*CN116+Area_Weights_Data!N$11*CP116</f>
        <v>28</v>
      </c>
      <c r="CT116" s="4">
        <f>Area_Weights_Data!L$12*CN116+Area_Weights_Data!N$12*CP116</f>
        <v>26.560773480662988</v>
      </c>
      <c r="CU116" s="5">
        <v>12</v>
      </c>
      <c r="CV116" s="5">
        <v>18.5</v>
      </c>
      <c r="CW116" s="5">
        <v>25</v>
      </c>
      <c r="CX116" s="33"/>
      <c r="CY116" s="33"/>
      <c r="CZ116" s="4">
        <f>Area_Weights_Data!L$14*CU116+Area_Weights_Data!M$14*CV116+Area_Weights_Data!N$14*CW116</f>
        <v>13.545602605863191</v>
      </c>
      <c r="DA116" s="4">
        <f>Area_Weights_Data!L$15*CU116+Area_Weights_Data!M$15*CV116+Area_Weights_Data!N$15*CW116</f>
        <v>21.602023608768967</v>
      </c>
      <c r="DB116" s="5">
        <v>13</v>
      </c>
      <c r="DC116" s="5"/>
      <c r="DD116" s="5">
        <v>12</v>
      </c>
      <c r="DE116" s="33"/>
      <c r="DF116" s="33"/>
      <c r="DG116" s="4">
        <f t="shared" si="29"/>
        <v>13</v>
      </c>
      <c r="DH116" s="4">
        <f t="shared" si="30"/>
        <v>12</v>
      </c>
      <c r="DI116" s="5"/>
      <c r="DJ116" s="5">
        <v>10</v>
      </c>
      <c r="DK116" s="5">
        <v>13.5</v>
      </c>
      <c r="DL116" s="33"/>
      <c r="DM116" s="33"/>
      <c r="DN116" s="4">
        <f>Area_Weights_Data!M$23*DJ116+Area_Weights_Data!N$23*DK116</f>
        <v>11.02941176470588</v>
      </c>
      <c r="DO116" s="4">
        <f t="shared" si="31"/>
        <v>13.5</v>
      </c>
      <c r="DP116" s="5">
        <v>7</v>
      </c>
      <c r="DQ116" s="5">
        <v>8</v>
      </c>
      <c r="DR116" s="5">
        <v>9</v>
      </c>
      <c r="DS116" s="33"/>
      <c r="DT116" s="33"/>
      <c r="DU116" s="4">
        <f>Area_Weights_Data!L$26*DP116+Area_Weights_Data!M$26*DQ116+Area_Weights_Data!N$26*DR116</f>
        <v>7.4959349593495919</v>
      </c>
      <c r="DV116" s="4">
        <f>Area_Weights_Data!L$27*DP116+Area_Weights_Data!M$27*DQ116+Area_Weights_Data!N$27*DR116</f>
        <v>8.7169811320754729</v>
      </c>
      <c r="DW116" s="5">
        <v>11</v>
      </c>
      <c r="DX116" s="5">
        <v>15</v>
      </c>
      <c r="DY116" s="5">
        <v>18</v>
      </c>
      <c r="DZ116" s="33"/>
      <c r="EA116" s="33"/>
      <c r="EB116" s="4">
        <f>Area_Weights_Data!L$32*DW116+Area_Weights_Data!M$32*DX116+Area_Weights_Data!N$32*DY116</f>
        <v>11.4</v>
      </c>
      <c r="EC116" s="4">
        <f>Area_Weights_Data!L$33*DW116+Area_Weights_Data!M$33*DX116+Area_Weights_Data!N$33*DY116</f>
        <v>16.034693877551021</v>
      </c>
      <c r="ED116" s="5">
        <v>10</v>
      </c>
      <c r="EE116" s="5">
        <v>8</v>
      </c>
      <c r="EF116" s="5">
        <v>8</v>
      </c>
      <c r="EG116" s="33"/>
      <c r="EH116" s="33"/>
      <c r="EI116" s="4">
        <f>Area_Weights_Data!$L$35*ED116+Area_Weights_Data!$M$35*EE116+Area_Weights_Data!$N$35*EF116</f>
        <v>9.8571428571428577</v>
      </c>
      <c r="EJ116" s="4">
        <f>Area_Weights_Data!$L$36*ED116+Area_Weights_Data!$M$36*EE116+Area_Weights_Data!$N$36*EF116</f>
        <v>7.9999999999999991</v>
      </c>
      <c r="EK116">
        <v>12.5</v>
      </c>
      <c r="EL116">
        <v>10.5</v>
      </c>
      <c r="EM116" s="33"/>
      <c r="EN116" s="34"/>
      <c r="EO116" s="5"/>
      <c r="EP116" s="5">
        <v>11.75</v>
      </c>
      <c r="EQ116" s="5">
        <v>12</v>
      </c>
      <c r="ER116" s="33"/>
      <c r="ES116" s="34"/>
      <c r="ET116" s="4" t="s">
        <v>137</v>
      </c>
      <c r="EU116" s="4">
        <f>Area_Weights_Data!L$42*EO116+Area_Weights_Data!M$42*EP116+Area_Weights_Data!N$42*EQ116</f>
        <v>11.818910256410259</v>
      </c>
    </row>
    <row r="117" spans="1:151" x14ac:dyDescent="0.25">
      <c r="A117" s="3">
        <v>1986</v>
      </c>
      <c r="B117" s="1">
        <v>4</v>
      </c>
      <c r="C117" s="5">
        <v>120</v>
      </c>
      <c r="D117" s="5">
        <v>137</v>
      </c>
      <c r="E117" s="5">
        <v>172</v>
      </c>
      <c r="F117" s="33"/>
      <c r="G117" s="33"/>
      <c r="H117" s="4">
        <f>Area_Weights_Data!C$5*C117+Area_Weights_Data!D$5*D117+Area_Weights_Data!E$5*E117</f>
        <v>128.44823864950285</v>
      </c>
      <c r="I117" s="4">
        <f>Area_Weights_Data!C$6*C117+Area_Weights_Data!D$6*D117+Area_Weights_Data!E$6*E117</f>
        <v>156.20862017360071</v>
      </c>
      <c r="J117" s="5">
        <v>144</v>
      </c>
      <c r="K117" s="5"/>
      <c r="L117" s="5"/>
      <c r="M117" s="33"/>
      <c r="N117" s="33"/>
      <c r="O117" s="4"/>
      <c r="P117" s="4"/>
      <c r="Q117" s="5">
        <v>161</v>
      </c>
      <c r="R117" s="5">
        <v>131</v>
      </c>
      <c r="S117" s="5">
        <v>141</v>
      </c>
      <c r="T117" s="33"/>
      <c r="U117" s="33"/>
      <c r="V117" s="4">
        <f t="shared" si="24"/>
        <v>161</v>
      </c>
      <c r="W117" s="4">
        <f>Area_Weights_Data!C$12*Q117+Area_Weights_Data!E$12*S117</f>
        <v>143.19912700062358</v>
      </c>
      <c r="X117" s="5">
        <v>110</v>
      </c>
      <c r="Y117" s="5">
        <v>140</v>
      </c>
      <c r="Z117" s="5">
        <v>159</v>
      </c>
      <c r="AA117" s="33"/>
      <c r="AB117" s="33"/>
      <c r="AC117" s="4">
        <f>Area_Weights_Data!C$14*X117+Area_Weights_Data!D$14*Y117+Area_Weights_Data!E$14*Z117</f>
        <v>117.11541063455552</v>
      </c>
      <c r="AD117" s="4">
        <f>Area_Weights_Data!C$15*X117+Area_Weights_Data!D$15*Y117+Area_Weights_Data!E$15*Z117</f>
        <v>148.49629234146045</v>
      </c>
      <c r="AE117" s="5">
        <v>124</v>
      </c>
      <c r="AF117" s="5"/>
      <c r="AG117" s="5">
        <v>130</v>
      </c>
      <c r="AH117" s="33"/>
      <c r="AI117" s="33"/>
      <c r="AJ117" s="4">
        <f t="shared" si="25"/>
        <v>124</v>
      </c>
      <c r="AK117" s="4">
        <f t="shared" si="26"/>
        <v>130</v>
      </c>
      <c r="AL117" s="5"/>
      <c r="AM117" s="5">
        <v>110</v>
      </c>
      <c r="AN117" s="5">
        <v>132</v>
      </c>
      <c r="AO117" s="33"/>
      <c r="AP117" s="33"/>
      <c r="AQ117" s="4">
        <f>Area_Weights_Data!D$23*AM117+Area_Weights_Data!E$23*AN117</f>
        <v>121.4085450991343</v>
      </c>
      <c r="AR117" s="4">
        <f t="shared" si="27"/>
        <v>132</v>
      </c>
      <c r="AS117" s="5">
        <v>98</v>
      </c>
      <c r="AT117" s="5">
        <v>127</v>
      </c>
      <c r="AU117" s="5">
        <v>150</v>
      </c>
      <c r="AV117" s="33"/>
      <c r="AW117" s="33"/>
      <c r="AX117" s="4">
        <f>Area_Weights_Data!$C$26*AS117+Area_Weights_Data!$D$26*AT117+Area_Weights_Data!$E$26*AU117</f>
        <v>106.5273282442748</v>
      </c>
      <c r="AY117" s="4">
        <f>Area_Weights_Data!C$27*AS117+Area_Weights_Data!D$27*AT117+Area_Weights_Data!E$27*AU117</f>
        <v>139.22700796237916</v>
      </c>
      <c r="AZ117" s="5">
        <v>105</v>
      </c>
      <c r="BA117" s="5">
        <v>133</v>
      </c>
      <c r="BB117" s="5">
        <v>154</v>
      </c>
      <c r="BC117" s="33"/>
      <c r="BD117" s="33"/>
      <c r="BE117" s="4">
        <f t="shared" si="28"/>
        <v>105</v>
      </c>
      <c r="BF117" s="4">
        <f>Area_Weights_Data!C$33*AZ117+Area_Weights_Data!D$33*BA117+Area_Weights_Data!E$33*BB117</f>
        <v>144.28623999999999</v>
      </c>
      <c r="BG117" s="5">
        <v>94</v>
      </c>
      <c r="BH117" s="5">
        <v>78</v>
      </c>
      <c r="BI117" s="5">
        <v>110</v>
      </c>
      <c r="BJ117" s="33"/>
      <c r="BK117" s="33"/>
      <c r="BL117" s="4">
        <f>Area_Weights_Data!$C$35*BG117+Area_Weights_Data!$D$35*BH117+Area_Weights_Data!$E$35*BI117</f>
        <v>92.371257485029929</v>
      </c>
      <c r="BM117" s="4">
        <f>Area_Weights_Data!$C$36*BG117+Area_Weights_Data!$D$36*BH117+Area_Weights_Data!$E$36*BI117</f>
        <v>89.193415637860085</v>
      </c>
      <c r="BN117">
        <v>115</v>
      </c>
      <c r="BO117">
        <v>126</v>
      </c>
      <c r="BP117" s="33"/>
      <c r="BQ117" s="33"/>
      <c r="BR117" s="5">
        <v>60</v>
      </c>
      <c r="BS117" s="5">
        <v>114</v>
      </c>
      <c r="BT117" s="5">
        <v>116</v>
      </c>
      <c r="BU117" s="33"/>
      <c r="BV117" s="33"/>
      <c r="BW117" s="4">
        <f>BR117*Area_Weights_Data!C$41+BS117*Area_Weights_Data!D$41+BT117*Area_Weights_Data!E$41</f>
        <v>64.680000000000007</v>
      </c>
      <c r="BX117" s="4">
        <f>BR117*Area_Weights_Data!C$42+BS117*Area_Weights_Data!D$42+BT117*Area_Weights_Data!E$42</f>
        <v>115.35013262599469</v>
      </c>
      <c r="BY117"/>
      <c r="BZ117" s="5">
        <v>15</v>
      </c>
      <c r="CA117" s="5">
        <v>20</v>
      </c>
      <c r="CB117" s="5">
        <v>22</v>
      </c>
      <c r="CC117" s="33"/>
      <c r="CD117" s="33"/>
      <c r="CE117" s="4">
        <f>Area_Weights_Data!L$5*BZ117+Area_Weights_Data!M$5*CA117+Area_Weights_Data!N$5*CB117</f>
        <v>17.424373379429561</v>
      </c>
      <c r="CF117" s="4">
        <f>Area_Weights_Data!L$6*BZ117+Area_Weights_Data!M$6*CA117+Area_Weights_Data!N$6*CB117</f>
        <v>21.046892039258452</v>
      </c>
      <c r="CG117" s="5">
        <v>13</v>
      </c>
      <c r="CH117" s="5"/>
      <c r="CI117" s="5"/>
      <c r="CJ117" s="33"/>
      <c r="CK117" s="33"/>
      <c r="CL117" s="4"/>
      <c r="CM117" s="4"/>
      <c r="CN117" s="5">
        <v>32</v>
      </c>
      <c r="CO117" s="5">
        <v>20</v>
      </c>
      <c r="CP117" s="5">
        <v>30</v>
      </c>
      <c r="CQ117" s="33"/>
      <c r="CR117" s="33"/>
      <c r="CS117" s="4">
        <f>Area_Weights_Data!L$11*CN117+Area_Weights_Data!N$11*CP117</f>
        <v>32</v>
      </c>
      <c r="CT117" s="4">
        <f>Area_Weights_Data!L$12*CN117+Area_Weights_Data!N$12*CP117</f>
        <v>30.560773480662988</v>
      </c>
      <c r="CU117" s="5">
        <v>12</v>
      </c>
      <c r="CV117" s="5">
        <v>17.5</v>
      </c>
      <c r="CW117" s="5">
        <v>25</v>
      </c>
      <c r="CX117" s="33"/>
      <c r="CY117" s="33"/>
      <c r="CZ117" s="4">
        <f>Area_Weights_Data!L$14*CU117+Area_Weights_Data!M$14*CV117+Area_Weights_Data!N$14*CW117</f>
        <v>13.307817589576548</v>
      </c>
      <c r="DA117" s="4">
        <f>Area_Weights_Data!L$15*CU117+Area_Weights_Data!M$15*CV117+Area_Weights_Data!N$15*CW117</f>
        <v>21.079258010118039</v>
      </c>
      <c r="DB117" s="5">
        <v>14</v>
      </c>
      <c r="DC117" s="5"/>
      <c r="DD117" s="5">
        <v>13</v>
      </c>
      <c r="DE117" s="33"/>
      <c r="DF117" s="33"/>
      <c r="DG117" s="4">
        <f t="shared" si="29"/>
        <v>14</v>
      </c>
      <c r="DH117" s="4">
        <f t="shared" si="30"/>
        <v>13</v>
      </c>
      <c r="DI117" s="5"/>
      <c r="DJ117" s="5">
        <v>9</v>
      </c>
      <c r="DK117" s="5">
        <v>13.5</v>
      </c>
      <c r="DL117" s="33"/>
      <c r="DM117" s="33"/>
      <c r="DN117" s="4">
        <f>Area_Weights_Data!M$23*DJ117+Area_Weights_Data!N$23*DK117</f>
        <v>10.323529411764703</v>
      </c>
      <c r="DO117" s="4">
        <f t="shared" si="31"/>
        <v>13.5</v>
      </c>
      <c r="DP117" s="5">
        <v>6</v>
      </c>
      <c r="DQ117" s="5">
        <v>7.75</v>
      </c>
      <c r="DR117" s="5">
        <v>9.5</v>
      </c>
      <c r="DS117" s="33"/>
      <c r="DT117" s="33"/>
      <c r="DU117" s="4">
        <f>Area_Weights_Data!L$26*DP117+Area_Weights_Data!M$26*DQ117+Area_Weights_Data!N$26*DR117</f>
        <v>6.867886178861788</v>
      </c>
      <c r="DV117" s="4">
        <f>Area_Weights_Data!L$27*DP117+Area_Weights_Data!M$27*DQ117+Area_Weights_Data!N$27*DR117</f>
        <v>9.0047169811320771</v>
      </c>
      <c r="DW117" s="5">
        <v>11.5</v>
      </c>
      <c r="DX117" s="5">
        <v>14.5</v>
      </c>
      <c r="DY117" s="5">
        <v>18</v>
      </c>
      <c r="DZ117" s="33"/>
      <c r="EA117" s="33"/>
      <c r="EB117" s="4">
        <f>Area_Weights_Data!L$32*DW117+Area_Weights_Data!M$32*DX117+Area_Weights_Data!N$32*DY117</f>
        <v>11.8</v>
      </c>
      <c r="EC117" s="4">
        <f>Area_Weights_Data!L$33*DW117+Area_Weights_Data!M$33*DX117+Area_Weights_Data!N$33*DY117</f>
        <v>15.707142857142856</v>
      </c>
      <c r="ED117" s="5">
        <v>10</v>
      </c>
      <c r="EE117" s="5">
        <v>8</v>
      </c>
      <c r="EF117" s="5">
        <v>8</v>
      </c>
      <c r="EG117" s="33"/>
      <c r="EH117" s="33"/>
      <c r="EI117" s="4">
        <f>Area_Weights_Data!$L$35*ED117+Area_Weights_Data!$M$35*EE117+Area_Weights_Data!$N$35*EF117</f>
        <v>9.8571428571428577</v>
      </c>
      <c r="EJ117" s="4">
        <f>Area_Weights_Data!$L$36*ED117+Area_Weights_Data!$M$36*EE117+Area_Weights_Data!$N$36*EF117</f>
        <v>7.9999999999999991</v>
      </c>
      <c r="EK117">
        <v>10</v>
      </c>
      <c r="EL117">
        <v>9.5</v>
      </c>
      <c r="EM117" s="33"/>
      <c r="EN117" s="34"/>
      <c r="EO117" s="5"/>
      <c r="EP117" s="5">
        <v>11.75</v>
      </c>
      <c r="EQ117" s="5">
        <v>11</v>
      </c>
      <c r="ER117" s="33"/>
      <c r="ES117" s="34"/>
      <c r="ET117" s="4" t="s">
        <v>137</v>
      </c>
      <c r="EU117" s="4">
        <f>Area_Weights_Data!L$42*EO117+Area_Weights_Data!M$42*EP117+Area_Weights_Data!N$42*EQ117</f>
        <v>11.543269230769234</v>
      </c>
    </row>
    <row r="118" spans="1:151" x14ac:dyDescent="0.25">
      <c r="A118" s="3">
        <v>1986</v>
      </c>
      <c r="B118" s="1">
        <v>5</v>
      </c>
      <c r="C118" s="5">
        <v>118</v>
      </c>
      <c r="D118" s="5">
        <v>140</v>
      </c>
      <c r="E118" s="5">
        <v>154</v>
      </c>
      <c r="F118" s="33"/>
      <c r="G118" s="33"/>
      <c r="H118" s="4">
        <f>Area_Weights_Data!C$5*C118+Area_Weights_Data!D$5*D118+Area_Weights_Data!E$5*E118</f>
        <v>128.93301472288601</v>
      </c>
      <c r="I118" s="4">
        <f>Area_Weights_Data!C$6*C118+Area_Weights_Data!D$6*D118+Area_Weights_Data!E$6*E118</f>
        <v>147.68344806944026</v>
      </c>
      <c r="J118" s="5">
        <v>145</v>
      </c>
      <c r="K118" s="5"/>
      <c r="L118" s="5"/>
      <c r="M118" s="33"/>
      <c r="N118" s="33"/>
      <c r="O118" s="4"/>
      <c r="P118" s="4"/>
      <c r="Q118" s="5">
        <v>158</v>
      </c>
      <c r="R118" s="5">
        <v>120</v>
      </c>
      <c r="S118" s="5">
        <v>132</v>
      </c>
      <c r="T118" s="33"/>
      <c r="U118" s="33"/>
      <c r="V118" s="4">
        <f t="shared" si="24"/>
        <v>158</v>
      </c>
      <c r="W118" s="4">
        <f>Area_Weights_Data!C$12*Q118+Area_Weights_Data!E$12*S118</f>
        <v>134.85886510081065</v>
      </c>
      <c r="X118" s="5">
        <v>113</v>
      </c>
      <c r="Y118" s="5">
        <v>150</v>
      </c>
      <c r="Z118" s="5">
        <v>168</v>
      </c>
      <c r="AA118" s="33"/>
      <c r="AB118" s="33"/>
      <c r="AC118" s="4">
        <f>Area_Weights_Data!C$14*X118+Area_Weights_Data!D$14*Y118+Area_Weights_Data!E$14*Z118</f>
        <v>121.7756731159518</v>
      </c>
      <c r="AD118" s="4">
        <f>Area_Weights_Data!C$15*X118+Area_Weights_Data!D$15*Y118+Area_Weights_Data!E$15*Z118</f>
        <v>158.04911906033095</v>
      </c>
      <c r="AE118" s="5">
        <v>100</v>
      </c>
      <c r="AF118" s="5"/>
      <c r="AG118" s="5">
        <v>120</v>
      </c>
      <c r="AH118" s="33"/>
      <c r="AI118" s="33"/>
      <c r="AJ118" s="4">
        <f t="shared" si="25"/>
        <v>100</v>
      </c>
      <c r="AK118" s="4">
        <f t="shared" si="26"/>
        <v>120</v>
      </c>
      <c r="AL118" s="5"/>
      <c r="AM118" s="5">
        <v>104</v>
      </c>
      <c r="AN118" s="5">
        <v>128</v>
      </c>
      <c r="AO118" s="33"/>
      <c r="AP118" s="33"/>
      <c r="AQ118" s="4">
        <f>Area_Weights_Data!D$23*AM118+Area_Weights_Data!E$23*AN118</f>
        <v>116.46802569114772</v>
      </c>
      <c r="AR118" s="4">
        <f t="shared" si="27"/>
        <v>128</v>
      </c>
      <c r="AS118" s="5">
        <v>95</v>
      </c>
      <c r="AT118" s="5">
        <v>170</v>
      </c>
      <c r="AU118" s="5">
        <v>176</v>
      </c>
      <c r="AV118" s="33"/>
      <c r="AW118" s="33"/>
      <c r="AX118" s="4">
        <f>Area_Weights_Data!$C$26*AS118+Area_Weights_Data!$D$26*AT118+Area_Weights_Data!$E$26*AU118</f>
        <v>117.0534351145038</v>
      </c>
      <c r="AY118" s="4">
        <f>Area_Weights_Data!C$27*AS118+Area_Weights_Data!D$27*AT118+Area_Weights_Data!E$27*AU118</f>
        <v>173.18965425105546</v>
      </c>
      <c r="AZ118" s="5">
        <v>120</v>
      </c>
      <c r="BA118" s="5">
        <v>144</v>
      </c>
      <c r="BB118" s="5">
        <v>163</v>
      </c>
      <c r="BC118" s="33"/>
      <c r="BD118" s="33"/>
      <c r="BE118" s="4">
        <f t="shared" si="28"/>
        <v>120</v>
      </c>
      <c r="BF118" s="4">
        <f>Area_Weights_Data!C$33*AZ118+Area_Weights_Data!D$33*BA118+Area_Weights_Data!E$33*BB118</f>
        <v>154.21136000000001</v>
      </c>
      <c r="BG118" s="5">
        <v>65</v>
      </c>
      <c r="BH118" s="5">
        <v>67</v>
      </c>
      <c r="BI118" s="5">
        <v>95</v>
      </c>
      <c r="BJ118" s="33"/>
      <c r="BK118" s="33"/>
      <c r="BL118" s="4">
        <f>Area_Weights_Data!$C$35*BG118+Area_Weights_Data!$D$35*BH118+Area_Weights_Data!$E$35*BI118</f>
        <v>65.203592814371248</v>
      </c>
      <c r="BM118" s="4">
        <f>Area_Weights_Data!$C$36*BG118+Area_Weights_Data!$D$36*BH118+Area_Weights_Data!$E$36*BI118</f>
        <v>76.794238683127588</v>
      </c>
      <c r="BN118">
        <v>125</v>
      </c>
      <c r="BO118">
        <v>137</v>
      </c>
      <c r="BP118" s="33"/>
      <c r="BQ118" s="33"/>
      <c r="BR118" s="5">
        <v>85</v>
      </c>
      <c r="BS118" s="5">
        <v>126</v>
      </c>
      <c r="BT118" s="5">
        <v>112</v>
      </c>
      <c r="BU118" s="33"/>
      <c r="BV118" s="33"/>
      <c r="BW118" s="4">
        <f>BR118*Area_Weights_Data!C$41+BS118*Area_Weights_Data!D$41+BT118*Area_Weights_Data!E$41</f>
        <v>88.553333333333342</v>
      </c>
      <c r="BX118" s="4">
        <f>BR118*Area_Weights_Data!C$42+BS118*Area_Weights_Data!D$42+BT118*Area_Weights_Data!E$42</f>
        <v>116.54907161803712</v>
      </c>
      <c r="BY118"/>
      <c r="BZ118" s="5">
        <v>15</v>
      </c>
      <c r="CA118" s="5">
        <v>19</v>
      </c>
      <c r="CB118" s="5">
        <v>22</v>
      </c>
      <c r="CC118" s="33"/>
      <c r="CD118" s="33"/>
      <c r="CE118" s="4">
        <f>Area_Weights_Data!L$5*BZ118+Area_Weights_Data!M$5*CA118+Area_Weights_Data!N$5*CB118</f>
        <v>16.939498703543649</v>
      </c>
      <c r="CF118" s="4">
        <f>Area_Weights_Data!L$6*BZ118+Area_Weights_Data!M$6*CA118+Area_Weights_Data!N$6*CB118</f>
        <v>20.570338058887678</v>
      </c>
      <c r="CG118" s="5">
        <v>13</v>
      </c>
      <c r="CH118" s="5"/>
      <c r="CI118" s="5"/>
      <c r="CJ118" s="33"/>
      <c r="CK118" s="33"/>
      <c r="CL118" s="4"/>
      <c r="CM118" s="4"/>
      <c r="CN118" s="5">
        <v>32</v>
      </c>
      <c r="CO118" s="5">
        <v>20</v>
      </c>
      <c r="CP118" s="5">
        <v>29</v>
      </c>
      <c r="CQ118" s="33"/>
      <c r="CR118" s="33"/>
      <c r="CS118" s="4">
        <f>Area_Weights_Data!L$11*CN118+Area_Weights_Data!N$11*CP118</f>
        <v>32</v>
      </c>
      <c r="CT118" s="4">
        <f>Area_Weights_Data!L$12*CN118+Area_Weights_Data!N$12*CP118</f>
        <v>29.841160220994482</v>
      </c>
      <c r="CU118" s="5">
        <v>11</v>
      </c>
      <c r="CV118" s="5">
        <v>16</v>
      </c>
      <c r="CW118" s="5">
        <v>25</v>
      </c>
      <c r="CX118" s="33"/>
      <c r="CY118" s="33"/>
      <c r="CZ118" s="4">
        <f>Area_Weights_Data!L$14*CU118+Area_Weights_Data!M$14*CV118+Area_Weights_Data!N$14*CW118</f>
        <v>12.188925081433224</v>
      </c>
      <c r="DA118" s="4">
        <f>Area_Weights_Data!L$15*CU118+Area_Weights_Data!M$15*CV118+Area_Weights_Data!N$15*CW118</f>
        <v>20.295109612141644</v>
      </c>
      <c r="DB118" s="5">
        <v>14</v>
      </c>
      <c r="DC118" s="5"/>
      <c r="DD118" s="5">
        <v>13</v>
      </c>
      <c r="DE118" s="33"/>
      <c r="DF118" s="33"/>
      <c r="DG118" s="4">
        <f t="shared" si="29"/>
        <v>14</v>
      </c>
      <c r="DH118" s="4">
        <f t="shared" si="30"/>
        <v>13</v>
      </c>
      <c r="DI118" s="5"/>
      <c r="DJ118" s="5">
        <v>7.5</v>
      </c>
      <c r="DK118" s="5">
        <v>10.75</v>
      </c>
      <c r="DL118" s="33"/>
      <c r="DM118" s="33"/>
      <c r="DN118" s="4">
        <f>Area_Weights_Data!M$23*DJ118+Area_Weights_Data!N$23*DK118</f>
        <v>8.455882352941174</v>
      </c>
      <c r="DO118" s="4">
        <f t="shared" si="31"/>
        <v>10.75</v>
      </c>
      <c r="DP118" s="5">
        <v>6</v>
      </c>
      <c r="DQ118" s="5">
        <v>7.75</v>
      </c>
      <c r="DR118" s="5">
        <v>9.5</v>
      </c>
      <c r="DS118" s="33"/>
      <c r="DT118" s="33"/>
      <c r="DU118" s="4">
        <f>Area_Weights_Data!L$26*DP118+Area_Weights_Data!M$26*DQ118+Area_Weights_Data!N$26*DR118</f>
        <v>6.867886178861788</v>
      </c>
      <c r="DV118" s="4">
        <f>Area_Weights_Data!L$27*DP118+Area_Weights_Data!M$27*DQ118+Area_Weights_Data!N$27*DR118</f>
        <v>9.0047169811320771</v>
      </c>
      <c r="DW118" s="5">
        <v>11</v>
      </c>
      <c r="DX118" s="5">
        <v>14</v>
      </c>
      <c r="DY118" s="5">
        <v>17</v>
      </c>
      <c r="DZ118" s="33"/>
      <c r="EA118" s="33"/>
      <c r="EB118" s="4">
        <f>Area_Weights_Data!L$32*DW118+Area_Weights_Data!M$32*DX118+Area_Weights_Data!N$32*DY118</f>
        <v>11.3</v>
      </c>
      <c r="EC118" s="4">
        <f>Area_Weights_Data!L$33*DW118+Area_Weights_Data!M$33*DX118+Area_Weights_Data!N$33*DY118</f>
        <v>15.034693877551017</v>
      </c>
      <c r="ED118" s="5">
        <v>10</v>
      </c>
      <c r="EE118" s="5">
        <v>8</v>
      </c>
      <c r="EF118" s="5">
        <v>8</v>
      </c>
      <c r="EG118" s="33"/>
      <c r="EH118" s="33"/>
      <c r="EI118" s="4">
        <f>Area_Weights_Data!$L$35*ED118+Area_Weights_Data!$M$35*EE118+Area_Weights_Data!$N$35*EF118</f>
        <v>9.8571428571428577</v>
      </c>
      <c r="EJ118" s="4">
        <f>Area_Weights_Data!$L$36*ED118+Area_Weights_Data!$M$36*EE118+Area_Weights_Data!$N$36*EF118</f>
        <v>7.9999999999999991</v>
      </c>
      <c r="EK118">
        <v>10</v>
      </c>
      <c r="EL118">
        <v>9.5</v>
      </c>
      <c r="EM118" s="33"/>
      <c r="EN118" s="34"/>
      <c r="EO118" s="5"/>
      <c r="EP118" s="5">
        <v>11.75</v>
      </c>
      <c r="EQ118" s="5">
        <v>11</v>
      </c>
      <c r="ER118" s="33"/>
      <c r="ES118" s="34"/>
      <c r="ET118" s="4" t="s">
        <v>137</v>
      </c>
      <c r="EU118" s="4">
        <f>Area_Weights_Data!L$42*EO118+Area_Weights_Data!M$42*EP118+Area_Weights_Data!N$42*EQ118</f>
        <v>11.543269230769234</v>
      </c>
    </row>
    <row r="119" spans="1:151" x14ac:dyDescent="0.25">
      <c r="A119" s="3">
        <v>1986</v>
      </c>
      <c r="B119" s="1">
        <v>6</v>
      </c>
      <c r="C119" s="5">
        <v>108</v>
      </c>
      <c r="D119" s="5">
        <v>127</v>
      </c>
      <c r="E119" s="5">
        <v>147</v>
      </c>
      <c r="F119" s="33"/>
      <c r="G119" s="33"/>
      <c r="H119" s="4">
        <f>Area_Weights_Data!C$5*C119+Area_Weights_Data!D$5*D119+Area_Weights_Data!E$5*E119</f>
        <v>117.44214907885612</v>
      </c>
      <c r="I119" s="4">
        <f>Area_Weights_Data!C$6*C119+Area_Weights_Data!D$6*D119+Area_Weights_Data!E$6*E119</f>
        <v>137.97635438491469</v>
      </c>
      <c r="J119" s="5">
        <v>143</v>
      </c>
      <c r="K119" s="5"/>
      <c r="L119" s="5"/>
      <c r="M119" s="33"/>
      <c r="N119" s="33"/>
      <c r="O119" s="4"/>
      <c r="P119" s="4"/>
      <c r="Q119" s="5">
        <v>145</v>
      </c>
      <c r="R119" s="5">
        <v>80</v>
      </c>
      <c r="S119" s="5">
        <v>115</v>
      </c>
      <c r="T119" s="33"/>
      <c r="U119" s="33"/>
      <c r="V119" s="4">
        <f t="shared" si="24"/>
        <v>145</v>
      </c>
      <c r="W119" s="4">
        <f>Area_Weights_Data!C$12*Q119+Area_Weights_Data!E$12*S119</f>
        <v>118.29869050093535</v>
      </c>
      <c r="X119" s="5">
        <v>110</v>
      </c>
      <c r="Y119" s="5">
        <v>144</v>
      </c>
      <c r="Z119" s="5">
        <v>165</v>
      </c>
      <c r="AA119" s="33"/>
      <c r="AB119" s="33"/>
      <c r="AC119" s="4">
        <f>Area_Weights_Data!C$14*X119+Area_Weights_Data!D$14*Y119+Area_Weights_Data!E$14*Z119</f>
        <v>118.06413205249626</v>
      </c>
      <c r="AD119" s="4">
        <f>Area_Weights_Data!C$15*X119+Area_Weights_Data!D$15*Y119+Area_Weights_Data!E$15*Z119</f>
        <v>153.39063890371946</v>
      </c>
      <c r="AE119" s="5">
        <v>102</v>
      </c>
      <c r="AF119" s="5"/>
      <c r="AG119" s="5">
        <v>121</v>
      </c>
      <c r="AH119" s="33"/>
      <c r="AI119" s="33"/>
      <c r="AJ119" s="4">
        <f t="shared" si="25"/>
        <v>102</v>
      </c>
      <c r="AK119" s="4">
        <f t="shared" si="26"/>
        <v>121</v>
      </c>
      <c r="AL119" s="5"/>
      <c r="AM119" s="5">
        <v>105</v>
      </c>
      <c r="AN119" s="5">
        <v>120</v>
      </c>
      <c r="AO119" s="33"/>
      <c r="AP119" s="33"/>
      <c r="AQ119" s="4">
        <f>Area_Weights_Data!D$23*AM119+Area_Weights_Data!E$23*AN119</f>
        <v>112.73666573582796</v>
      </c>
      <c r="AR119" s="4">
        <f t="shared" si="27"/>
        <v>120</v>
      </c>
      <c r="AS119" s="5">
        <v>92</v>
      </c>
      <c r="AT119" s="5">
        <v>133</v>
      </c>
      <c r="AU119" s="5">
        <v>175</v>
      </c>
      <c r="AV119" s="33"/>
      <c r="AW119" s="33"/>
      <c r="AX119" s="4">
        <f>Area_Weights_Data!$C$26*AS119+Area_Weights_Data!$D$26*AT119+Area_Weights_Data!$E$26*AU119</f>
        <v>104.05587786259539</v>
      </c>
      <c r="AY119" s="4">
        <f>Area_Weights_Data!C$27*AS119+Area_Weights_Data!D$27*AT119+Area_Weights_Data!E$27*AU119</f>
        <v>155.32757975738798</v>
      </c>
      <c r="AZ119" s="5">
        <v>115</v>
      </c>
      <c r="BA119" s="5">
        <v>151</v>
      </c>
      <c r="BB119" s="5">
        <v>163</v>
      </c>
      <c r="BC119" s="33"/>
      <c r="BD119" s="33"/>
      <c r="BE119" s="4">
        <f t="shared" si="28"/>
        <v>115</v>
      </c>
      <c r="BF119" s="4">
        <f>Area_Weights_Data!C$33*AZ119+Area_Weights_Data!D$33*BA119+Area_Weights_Data!E$33*BB119</f>
        <v>157.44927999999999</v>
      </c>
      <c r="BG119" s="5">
        <v>82</v>
      </c>
      <c r="BH119" s="5">
        <v>82</v>
      </c>
      <c r="BI119" s="5">
        <v>107</v>
      </c>
      <c r="BJ119" s="33"/>
      <c r="BK119" s="33"/>
      <c r="BL119" s="4">
        <f>Area_Weights_Data!$C$35*BG119+Area_Weights_Data!$D$35*BH119+Area_Weights_Data!$E$35*BI119</f>
        <v>82</v>
      </c>
      <c r="BM119" s="4">
        <f>Area_Weights_Data!$C$36*BG119+Area_Weights_Data!$D$36*BH119+Area_Weights_Data!$E$36*BI119</f>
        <v>90.744855967078195</v>
      </c>
      <c r="BN119">
        <v>115</v>
      </c>
      <c r="BO119">
        <v>110</v>
      </c>
      <c r="BP119" s="33"/>
      <c r="BQ119" s="33"/>
      <c r="BR119" s="5">
        <v>94</v>
      </c>
      <c r="BS119" s="5">
        <v>120</v>
      </c>
      <c r="BT119" s="5">
        <v>112</v>
      </c>
      <c r="BU119" s="33"/>
      <c r="BV119" s="33"/>
      <c r="BW119" s="4">
        <f>BR119*Area_Weights_Data!C$41+BS119*Area_Weights_Data!D$41+BT119*Area_Weights_Data!E$41</f>
        <v>96.253333333333345</v>
      </c>
      <c r="BX119" s="4">
        <f>BR119*Area_Weights_Data!C$42+BS119*Area_Weights_Data!D$42+BT119*Area_Weights_Data!E$42</f>
        <v>114.59946949602121</v>
      </c>
      <c r="BY119"/>
      <c r="BZ119" s="5">
        <v>15</v>
      </c>
      <c r="CA119" s="5">
        <v>22</v>
      </c>
      <c r="CB119" s="5">
        <v>23.5</v>
      </c>
      <c r="CC119" s="33"/>
      <c r="CD119" s="33"/>
      <c r="CE119" s="4">
        <f>Area_Weights_Data!L$5*BZ119+Area_Weights_Data!M$5*CA119+Area_Weights_Data!N$5*CB119</f>
        <v>18.394122731201385</v>
      </c>
      <c r="CF119" s="4">
        <f>Area_Weights_Data!L$6*BZ119+Area_Weights_Data!M$6*CA119+Area_Weights_Data!N$6*CB119</f>
        <v>22.785169029443843</v>
      </c>
      <c r="CG119" s="5">
        <v>11.5</v>
      </c>
      <c r="CH119" s="5"/>
      <c r="CI119" s="5"/>
      <c r="CJ119" s="33"/>
      <c r="CK119" s="33"/>
      <c r="CL119" s="4"/>
      <c r="CM119" s="4"/>
      <c r="CN119" s="5">
        <v>27</v>
      </c>
      <c r="CO119" s="5">
        <v>11</v>
      </c>
      <c r="CP119" s="5">
        <v>22</v>
      </c>
      <c r="CQ119" s="33"/>
      <c r="CR119" s="33"/>
      <c r="CS119" s="4">
        <f>Area_Weights_Data!L$11*CN119+Area_Weights_Data!N$11*CP119</f>
        <v>27</v>
      </c>
      <c r="CT119" s="4">
        <f>Area_Weights_Data!L$12*CN119+Area_Weights_Data!N$12*CP119</f>
        <v>23.401933701657462</v>
      </c>
      <c r="CU119" s="5">
        <v>10</v>
      </c>
      <c r="CV119" s="5">
        <v>15</v>
      </c>
      <c r="CW119" s="5">
        <v>23</v>
      </c>
      <c r="CX119" s="33"/>
      <c r="CY119" s="33"/>
      <c r="CZ119" s="4">
        <f>Area_Weights_Data!L$14*CU119+Area_Weights_Data!M$14*CV119+Area_Weights_Data!N$14*CW119</f>
        <v>11.188925081433224</v>
      </c>
      <c r="DA119" s="4">
        <f>Area_Weights_Data!L$15*CU119+Area_Weights_Data!M$15*CV119+Area_Weights_Data!N$15*CW119</f>
        <v>18.817875210792572</v>
      </c>
      <c r="DB119" s="5">
        <v>12.5</v>
      </c>
      <c r="DC119" s="5"/>
      <c r="DD119" s="5">
        <v>13</v>
      </c>
      <c r="DE119" s="33"/>
      <c r="DF119" s="33"/>
      <c r="DG119" s="4">
        <f t="shared" si="29"/>
        <v>12.5</v>
      </c>
      <c r="DH119" s="4">
        <f t="shared" si="30"/>
        <v>13</v>
      </c>
      <c r="DI119" s="5"/>
      <c r="DJ119" s="5">
        <v>9.5</v>
      </c>
      <c r="DK119" s="5">
        <v>9</v>
      </c>
      <c r="DL119" s="33"/>
      <c r="DM119" s="33"/>
      <c r="DN119" s="4">
        <f>Area_Weights_Data!M$23*DJ119+Area_Weights_Data!N$23*DK119</f>
        <v>9.3529411764705852</v>
      </c>
      <c r="DO119" s="4">
        <f t="shared" si="31"/>
        <v>9</v>
      </c>
      <c r="DP119" s="5">
        <v>6</v>
      </c>
      <c r="DQ119" s="5">
        <v>8</v>
      </c>
      <c r="DR119" s="5">
        <v>10</v>
      </c>
      <c r="DS119" s="33"/>
      <c r="DT119" s="33"/>
      <c r="DU119" s="4">
        <f>Area_Weights_Data!L$26*DP119+Area_Weights_Data!M$26*DQ119+Area_Weights_Data!N$26*DR119</f>
        <v>6.9918699186991855</v>
      </c>
      <c r="DV119" s="4">
        <f>Area_Weights_Data!L$27*DP119+Area_Weights_Data!M$27*DQ119+Area_Weights_Data!N$27*DR119</f>
        <v>9.4339622641509457</v>
      </c>
      <c r="DW119" s="5">
        <v>10</v>
      </c>
      <c r="DX119" s="5">
        <v>13</v>
      </c>
      <c r="DY119" s="5">
        <v>16.5</v>
      </c>
      <c r="DZ119" s="33"/>
      <c r="EA119" s="33"/>
      <c r="EB119" s="4">
        <f>Area_Weights_Data!L$32*DW119+Area_Weights_Data!M$32*DX119+Area_Weights_Data!N$32*DY119</f>
        <v>10.3</v>
      </c>
      <c r="EC119" s="4">
        <f>Area_Weights_Data!L$33*DW119+Area_Weights_Data!M$33*DX119+Area_Weights_Data!N$33*DY119</f>
        <v>14.207142857142856</v>
      </c>
      <c r="ED119" s="5">
        <v>10</v>
      </c>
      <c r="EE119" s="5">
        <v>8</v>
      </c>
      <c r="EF119" s="5">
        <v>8</v>
      </c>
      <c r="EG119" s="33"/>
      <c r="EH119" s="33"/>
      <c r="EI119" s="4">
        <f>Area_Weights_Data!$L$35*ED119+Area_Weights_Data!$M$35*EE119+Area_Weights_Data!$N$35*EF119</f>
        <v>9.8571428571428577</v>
      </c>
      <c r="EJ119" s="4">
        <f>Area_Weights_Data!$L$36*ED119+Area_Weights_Data!$M$36*EE119+Area_Weights_Data!$N$36*EF119</f>
        <v>7.9999999999999991</v>
      </c>
      <c r="EK119">
        <v>8.5</v>
      </c>
      <c r="EL119">
        <v>9</v>
      </c>
      <c r="EM119" s="33"/>
      <c r="EN119" s="34"/>
      <c r="EO119" s="5"/>
      <c r="EP119" s="5">
        <v>12.75</v>
      </c>
      <c r="EQ119" s="5">
        <v>11</v>
      </c>
      <c r="ER119" s="33"/>
      <c r="ES119" s="34"/>
      <c r="ET119" s="4" t="s">
        <v>137</v>
      </c>
      <c r="EU119" s="4">
        <f>Area_Weights_Data!L$42*EO119+Area_Weights_Data!M$42*EP119+Area_Weights_Data!N$42*EQ119</f>
        <v>12.267628205128208</v>
      </c>
    </row>
    <row r="120" spans="1:151" x14ac:dyDescent="0.25">
      <c r="A120" s="3">
        <v>1986</v>
      </c>
      <c r="B120" s="1">
        <v>7</v>
      </c>
      <c r="C120" s="5">
        <v>114</v>
      </c>
      <c r="D120" s="5">
        <v>133</v>
      </c>
      <c r="E120" s="5">
        <v>140</v>
      </c>
      <c r="F120" s="33"/>
      <c r="G120" s="33"/>
      <c r="H120" s="4">
        <f>Area_Weights_Data!C$5*C120+Area_Weights_Data!D$5*D120+Area_Weights_Data!E$5*E120</f>
        <v>123.44214907885612</v>
      </c>
      <c r="I120" s="4">
        <f>Area_Weights_Data!C$6*C120+Area_Weights_Data!D$6*D120+Area_Weights_Data!E$6*E120</f>
        <v>136.84172403472013</v>
      </c>
      <c r="J120" s="5">
        <v>143</v>
      </c>
      <c r="K120" s="5"/>
      <c r="L120" s="5"/>
      <c r="M120" s="33"/>
      <c r="N120" s="33"/>
      <c r="O120" s="4"/>
      <c r="P120" s="4"/>
      <c r="Q120" s="5">
        <v>144</v>
      </c>
      <c r="R120" s="5">
        <v>93</v>
      </c>
      <c r="S120" s="5">
        <v>125</v>
      </c>
      <c r="T120" s="33"/>
      <c r="U120" s="33"/>
      <c r="V120" s="4">
        <f t="shared" si="24"/>
        <v>144</v>
      </c>
      <c r="W120" s="4">
        <f>Area_Weights_Data!C$12*Q120+Area_Weights_Data!E$12*S120</f>
        <v>127.08917065059239</v>
      </c>
      <c r="X120" s="5">
        <v>100</v>
      </c>
      <c r="Y120" s="5">
        <v>144</v>
      </c>
      <c r="Z120" s="5">
        <v>163</v>
      </c>
      <c r="AA120" s="33"/>
      <c r="AB120" s="33"/>
      <c r="AC120" s="4">
        <f>Area_Weights_Data!C$14*X120+Area_Weights_Data!D$14*Y120+Area_Weights_Data!E$14*Z120</f>
        <v>110.43593559734811</v>
      </c>
      <c r="AD120" s="4">
        <f>Area_Weights_Data!C$15*X120+Area_Weights_Data!D$15*Y120+Area_Weights_Data!E$15*Z120</f>
        <v>152.49629234146045</v>
      </c>
      <c r="AE120" s="5">
        <v>105</v>
      </c>
      <c r="AF120" s="5"/>
      <c r="AG120" s="5">
        <v>110</v>
      </c>
      <c r="AH120" s="33"/>
      <c r="AI120" s="33"/>
      <c r="AJ120" s="4">
        <f t="shared" si="25"/>
        <v>105</v>
      </c>
      <c r="AK120" s="4">
        <f t="shared" si="26"/>
        <v>110</v>
      </c>
      <c r="AL120" s="5"/>
      <c r="AM120" s="5">
        <v>106</v>
      </c>
      <c r="AN120" s="5">
        <v>115</v>
      </c>
      <c r="AO120" s="33"/>
      <c r="AP120" s="33"/>
      <c r="AQ120" s="4">
        <f>Area_Weights_Data!D$23*AM120+Area_Weights_Data!E$23*AN120</f>
        <v>110.58196034627197</v>
      </c>
      <c r="AR120" s="4">
        <f t="shared" si="27"/>
        <v>115</v>
      </c>
      <c r="AS120" s="5">
        <v>80</v>
      </c>
      <c r="AT120" s="5">
        <v>123</v>
      </c>
      <c r="AU120" s="5">
        <v>145</v>
      </c>
      <c r="AV120" s="33"/>
      <c r="AW120" s="33"/>
      <c r="AX120" s="4">
        <f>Area_Weights_Data!$C$26*AS120+Area_Weights_Data!$D$26*AT120+Area_Weights_Data!$E$26*AU120</f>
        <v>92.643969465648837</v>
      </c>
      <c r="AY120" s="4">
        <f>Area_Weights_Data!C$27*AS120+Area_Weights_Data!D$27*AT120+Area_Weights_Data!E$27*AU120</f>
        <v>134.69539892053655</v>
      </c>
      <c r="AZ120" s="5">
        <v>107</v>
      </c>
      <c r="BA120" s="5">
        <v>144</v>
      </c>
      <c r="BB120" s="5">
        <v>160</v>
      </c>
      <c r="BC120" s="33"/>
      <c r="BD120" s="33"/>
      <c r="BE120" s="4">
        <f t="shared" si="28"/>
        <v>107</v>
      </c>
      <c r="BF120" s="4">
        <f>Area_Weights_Data!C$33*AZ120+Area_Weights_Data!D$33*BA120+Area_Weights_Data!E$33*BB120</f>
        <v>152.59904</v>
      </c>
      <c r="BG120" s="5">
        <v>60</v>
      </c>
      <c r="BH120" s="5">
        <v>55</v>
      </c>
      <c r="BI120" s="5">
        <v>80</v>
      </c>
      <c r="BJ120" s="33"/>
      <c r="BK120" s="33"/>
      <c r="BL120" s="4">
        <f>Area_Weights_Data!$C$35*BG120+Area_Weights_Data!$D$35*BH120+Area_Weights_Data!$E$35*BI120</f>
        <v>59.491017964071858</v>
      </c>
      <c r="BM120" s="4">
        <f>Area_Weights_Data!$C$36*BG120+Area_Weights_Data!$D$36*BH120+Area_Weights_Data!$E$36*BI120</f>
        <v>63.744855967078195</v>
      </c>
      <c r="BN120">
        <v>110</v>
      </c>
      <c r="BO120">
        <v>113</v>
      </c>
      <c r="BP120" s="33"/>
      <c r="BQ120" s="33"/>
      <c r="BR120" s="5">
        <v>72</v>
      </c>
      <c r="BS120" s="5">
        <v>111</v>
      </c>
      <c r="BT120" s="5">
        <v>95</v>
      </c>
      <c r="BU120" s="33"/>
      <c r="BV120" s="33"/>
      <c r="BW120" s="4">
        <f>BR120*Area_Weights_Data!C$41+BS120*Area_Weights_Data!D$41+BT120*Area_Weights_Data!E$41</f>
        <v>75.38000000000001</v>
      </c>
      <c r="BX120" s="4">
        <f>BR120*Area_Weights_Data!C$42+BS120*Area_Weights_Data!D$42+BT120*Area_Weights_Data!E$42</f>
        <v>100.19893899204243</v>
      </c>
      <c r="BY120"/>
      <c r="BZ120" s="5">
        <v>12.5</v>
      </c>
      <c r="CA120" s="5">
        <v>20</v>
      </c>
      <c r="CB120" s="5">
        <v>21.5</v>
      </c>
      <c r="CC120" s="33"/>
      <c r="CD120" s="33"/>
      <c r="CE120" s="4">
        <f>Area_Weights_Data!L$5*BZ120+Area_Weights_Data!M$5*CA120+Area_Weights_Data!N$5*CB120</f>
        <v>16.136560069144341</v>
      </c>
      <c r="CF120" s="4">
        <f>Area_Weights_Data!L$6*BZ120+Area_Weights_Data!M$6*CA120+Area_Weights_Data!N$6*CB120</f>
        <v>20.785169029443839</v>
      </c>
      <c r="CG120" s="5">
        <v>11.5</v>
      </c>
      <c r="CH120" s="5"/>
      <c r="CI120" s="5"/>
      <c r="CJ120" s="33"/>
      <c r="CK120" s="33"/>
      <c r="CL120" s="4"/>
      <c r="CM120" s="4"/>
      <c r="CN120" s="5">
        <v>25</v>
      </c>
      <c r="CO120" s="5">
        <v>7.5</v>
      </c>
      <c r="CP120" s="5">
        <v>21</v>
      </c>
      <c r="CQ120" s="33"/>
      <c r="CR120" s="33"/>
      <c r="CS120" s="4">
        <f>Area_Weights_Data!L$11*CN120+Area_Weights_Data!N$11*CP120</f>
        <v>25</v>
      </c>
      <c r="CT120" s="4">
        <f>Area_Weights_Data!L$12*CN120+Area_Weights_Data!N$12*CP120</f>
        <v>22.121546961325972</v>
      </c>
      <c r="CU120" s="5">
        <v>10</v>
      </c>
      <c r="CV120" s="5">
        <v>15</v>
      </c>
      <c r="CW120" s="5">
        <v>23</v>
      </c>
      <c r="CX120" s="33"/>
      <c r="CY120" s="33"/>
      <c r="CZ120" s="4">
        <f>Area_Weights_Data!L$14*CU120+Area_Weights_Data!M$14*CV120+Area_Weights_Data!N$14*CW120</f>
        <v>11.188925081433224</v>
      </c>
      <c r="DA120" s="4">
        <f>Area_Weights_Data!L$15*CU120+Area_Weights_Data!M$15*CV120+Area_Weights_Data!N$15*CW120</f>
        <v>18.817875210792572</v>
      </c>
      <c r="DB120" s="5">
        <v>11.5</v>
      </c>
      <c r="DC120" s="5"/>
      <c r="DD120" s="5">
        <v>11.5</v>
      </c>
      <c r="DE120" s="33"/>
      <c r="DF120" s="33"/>
      <c r="DG120" s="4">
        <f t="shared" si="29"/>
        <v>11.5</v>
      </c>
      <c r="DH120" s="4">
        <f t="shared" si="30"/>
        <v>11.5</v>
      </c>
      <c r="DI120" s="5"/>
      <c r="DJ120" s="5">
        <v>9.25</v>
      </c>
      <c r="DK120" s="5">
        <v>10</v>
      </c>
      <c r="DL120" s="33"/>
      <c r="DM120" s="33"/>
      <c r="DN120" s="4">
        <f>Area_Weights_Data!M$23*DJ120+Area_Weights_Data!N$23*DK120</f>
        <v>9.470588235294116</v>
      </c>
      <c r="DO120" s="4">
        <f t="shared" si="31"/>
        <v>10</v>
      </c>
      <c r="DP120" s="5">
        <v>6</v>
      </c>
      <c r="DQ120" s="5">
        <v>8</v>
      </c>
      <c r="DR120" s="5">
        <v>10</v>
      </c>
      <c r="DS120" s="33"/>
      <c r="DT120" s="33"/>
      <c r="DU120" s="4">
        <f>Area_Weights_Data!L$26*DP120+Area_Weights_Data!M$26*DQ120+Area_Weights_Data!N$26*DR120</f>
        <v>6.9918699186991855</v>
      </c>
      <c r="DV120" s="4">
        <f>Area_Weights_Data!L$27*DP120+Area_Weights_Data!M$27*DQ120+Area_Weights_Data!N$27*DR120</f>
        <v>9.4339622641509457</v>
      </c>
      <c r="DW120" s="5">
        <v>10</v>
      </c>
      <c r="DX120" s="5">
        <v>12.5</v>
      </c>
      <c r="DY120" s="5">
        <v>16</v>
      </c>
      <c r="DZ120" s="33"/>
      <c r="EA120" s="33"/>
      <c r="EB120" s="4">
        <f>Area_Weights_Data!L$32*DW120+Area_Weights_Data!M$32*DX120+Area_Weights_Data!N$32*DY120</f>
        <v>10.25</v>
      </c>
      <c r="EC120" s="4">
        <f>Area_Weights_Data!L$33*DW120+Area_Weights_Data!M$33*DX120+Area_Weights_Data!N$33*DY120</f>
        <v>13.707142857142856</v>
      </c>
      <c r="ED120" s="5">
        <v>10</v>
      </c>
      <c r="EE120" s="5">
        <v>8</v>
      </c>
      <c r="EF120" s="5">
        <v>9</v>
      </c>
      <c r="EG120" s="33"/>
      <c r="EH120" s="33"/>
      <c r="EI120" s="4">
        <f>Area_Weights_Data!$L$35*ED120+Area_Weights_Data!$M$35*EE120+Area_Weights_Data!$N$35*EF120</f>
        <v>9.8571428571428577</v>
      </c>
      <c r="EJ120" s="4">
        <f>Area_Weights_Data!$L$36*ED120+Area_Weights_Data!$M$36*EE120+Area_Weights_Data!$N$36*EF120</f>
        <v>8.5185185185185173</v>
      </c>
      <c r="EK120">
        <v>8.5</v>
      </c>
      <c r="EL120">
        <v>9</v>
      </c>
      <c r="EM120" s="33"/>
      <c r="EN120" s="34"/>
      <c r="EO120" s="5"/>
      <c r="EP120" s="5">
        <v>12.75</v>
      </c>
      <c r="EQ120" s="5">
        <v>11</v>
      </c>
      <c r="ER120" s="33"/>
      <c r="ES120" s="34"/>
      <c r="ET120" s="4" t="s">
        <v>137</v>
      </c>
      <c r="EU120" s="4">
        <f>Area_Weights_Data!L$42*EO120+Area_Weights_Data!M$42*EP120+Area_Weights_Data!N$42*EQ120</f>
        <v>12.267628205128208</v>
      </c>
    </row>
    <row r="121" spans="1:151" x14ac:dyDescent="0.25">
      <c r="A121" s="3">
        <v>1986</v>
      </c>
      <c r="B121" s="1">
        <v>8</v>
      </c>
      <c r="C121" s="5">
        <v>94</v>
      </c>
      <c r="D121" s="5">
        <v>127</v>
      </c>
      <c r="E121" s="5">
        <v>162</v>
      </c>
      <c r="F121" s="33"/>
      <c r="G121" s="33"/>
      <c r="H121" s="4">
        <f>Area_Weights_Data!C$5*C121+Area_Weights_Data!D$5*D121+Area_Weights_Data!E$5*E121</f>
        <v>110.39952208432902</v>
      </c>
      <c r="I121" s="4">
        <f>Area_Weights_Data!C$6*C121+Area_Weights_Data!D$6*D121+Area_Weights_Data!E$6*E121</f>
        <v>146.20862017360071</v>
      </c>
      <c r="J121" s="5">
        <v>143</v>
      </c>
      <c r="K121" s="5"/>
      <c r="L121" s="5"/>
      <c r="M121" s="33"/>
      <c r="N121" s="33"/>
      <c r="O121" s="4"/>
      <c r="P121" s="4"/>
      <c r="Q121" s="5">
        <v>158</v>
      </c>
      <c r="R121" s="5">
        <v>100</v>
      </c>
      <c r="S121" s="5">
        <v>135</v>
      </c>
      <c r="T121" s="33"/>
      <c r="U121" s="33"/>
      <c r="V121" s="4">
        <f t="shared" si="24"/>
        <v>158</v>
      </c>
      <c r="W121" s="4">
        <f>Area_Weights_Data!C$12*Q121+Area_Weights_Data!E$12*S121</f>
        <v>137.5289960507171</v>
      </c>
      <c r="X121" s="5">
        <v>100</v>
      </c>
      <c r="Y121" s="5">
        <v>149</v>
      </c>
      <c r="Z121" s="5">
        <v>162</v>
      </c>
      <c r="AA121" s="33"/>
      <c r="AB121" s="33"/>
      <c r="AC121" s="4">
        <f>Area_Weights_Data!C$14*X121+Area_Weights_Data!D$14*Y121+Area_Weights_Data!E$14*Z121</f>
        <v>111.62183736977403</v>
      </c>
      <c r="AD121" s="4">
        <f>Area_Weights_Data!C$15*X121+Area_Weights_Data!D$15*Y121+Area_Weights_Data!E$15*Z121</f>
        <v>154.81325265468342</v>
      </c>
      <c r="AE121" s="5">
        <v>110</v>
      </c>
      <c r="AF121" s="5"/>
      <c r="AG121" s="5">
        <v>104</v>
      </c>
      <c r="AH121" s="33"/>
      <c r="AI121" s="33"/>
      <c r="AJ121" s="4">
        <f t="shared" si="25"/>
        <v>110</v>
      </c>
      <c r="AK121" s="4">
        <f t="shared" si="26"/>
        <v>104</v>
      </c>
      <c r="AL121" s="5"/>
      <c r="AM121" s="5">
        <v>81</v>
      </c>
      <c r="AN121" s="5">
        <v>100</v>
      </c>
      <c r="AO121" s="33"/>
      <c r="AP121" s="33"/>
      <c r="AQ121" s="4">
        <f>Area_Weights_Data!D$23*AM121+Area_Weights_Data!E$23*AN121</f>
        <v>90.872382016196582</v>
      </c>
      <c r="AR121" s="4">
        <f t="shared" si="27"/>
        <v>100</v>
      </c>
      <c r="AS121" s="5">
        <v>76</v>
      </c>
      <c r="AT121" s="5">
        <v>120</v>
      </c>
      <c r="AU121" s="5">
        <v>146</v>
      </c>
      <c r="AV121" s="33"/>
      <c r="AW121" s="33"/>
      <c r="AX121" s="4">
        <f>Area_Weights_Data!$C$26*AS121+Area_Weights_Data!$D$26*AT121+Area_Weights_Data!$E$26*AU121</f>
        <v>88.938015267175558</v>
      </c>
      <c r="AY121" s="4">
        <f>Area_Weights_Data!C$27*AS121+Area_Weights_Data!D$27*AT121+Area_Weights_Data!E$27*AU121</f>
        <v>133.82183508790683</v>
      </c>
      <c r="AZ121" s="5">
        <v>112</v>
      </c>
      <c r="BA121" s="5">
        <v>143</v>
      </c>
      <c r="BB121" s="5">
        <v>156</v>
      </c>
      <c r="BC121" s="33"/>
      <c r="BD121" s="33"/>
      <c r="BE121" s="4">
        <f t="shared" si="28"/>
        <v>112</v>
      </c>
      <c r="BF121" s="4">
        <f>Area_Weights_Data!C$33*AZ121+Area_Weights_Data!D$33*BA121+Area_Weights_Data!E$33*BB121</f>
        <v>149.98671999999999</v>
      </c>
      <c r="BG121" s="5">
        <v>61</v>
      </c>
      <c r="BH121" s="5">
        <v>92</v>
      </c>
      <c r="BI121" s="5">
        <v>77</v>
      </c>
      <c r="BJ121" s="33"/>
      <c r="BK121" s="33"/>
      <c r="BL121" s="4">
        <f>Area_Weights_Data!$C$35*BG121+Area_Weights_Data!$D$35*BH121+Area_Weights_Data!$E$35*BI121</f>
        <v>64.155688622754496</v>
      </c>
      <c r="BM121" s="4">
        <f>Area_Weights_Data!$C$36*BG121+Area_Weights_Data!$D$36*BH121+Area_Weights_Data!$E$36*BI121</f>
        <v>86.753086419753089</v>
      </c>
      <c r="BN121">
        <v>110</v>
      </c>
      <c r="BO121">
        <v>113</v>
      </c>
      <c r="BP121" s="33"/>
      <c r="BQ121" s="33"/>
      <c r="BR121" s="5">
        <v>79</v>
      </c>
      <c r="BS121" s="5">
        <v>109</v>
      </c>
      <c r="BT121" s="5">
        <v>114</v>
      </c>
      <c r="BU121" s="33"/>
      <c r="BV121" s="33"/>
      <c r="BW121" s="4">
        <f>BR121*Area_Weights_Data!C$41+BS121*Area_Weights_Data!D$41+BT121*Area_Weights_Data!E$41</f>
        <v>81.600000000000009</v>
      </c>
      <c r="BX121" s="4">
        <f>BR121*Area_Weights_Data!C$42+BS121*Area_Weights_Data!D$42+BT121*Area_Weights_Data!E$42</f>
        <v>112.37533156498672</v>
      </c>
      <c r="BY121"/>
      <c r="BZ121" s="5">
        <v>11.5</v>
      </c>
      <c r="CA121" s="5">
        <v>17</v>
      </c>
      <c r="CB121" s="5">
        <v>20.5</v>
      </c>
      <c r="CC121" s="33"/>
      <c r="CD121" s="33"/>
      <c r="CE121" s="4">
        <f>Area_Weights_Data!L$5*BZ121+Area_Weights_Data!M$5*CA121+Area_Weights_Data!N$5*CB121</f>
        <v>14.166810717372515</v>
      </c>
      <c r="CF121" s="4">
        <f>Area_Weights_Data!L$6*BZ121+Area_Weights_Data!M$6*CA121+Area_Weights_Data!N$6*CB121</f>
        <v>18.832061068702291</v>
      </c>
      <c r="CG121" s="5">
        <v>11.5</v>
      </c>
      <c r="CH121" s="5"/>
      <c r="CI121" s="5"/>
      <c r="CJ121" s="33"/>
      <c r="CK121" s="33"/>
      <c r="CL121" s="4"/>
      <c r="CM121" s="4"/>
      <c r="CN121" s="5">
        <v>23</v>
      </c>
      <c r="CO121" s="5">
        <v>10</v>
      </c>
      <c r="CP121" s="5">
        <v>18</v>
      </c>
      <c r="CQ121" s="33"/>
      <c r="CR121" s="33"/>
      <c r="CS121" s="4">
        <f>Area_Weights_Data!L$11*CN121+Area_Weights_Data!N$11*CP121</f>
        <v>23</v>
      </c>
      <c r="CT121" s="4">
        <f>Area_Weights_Data!L$12*CN121+Area_Weights_Data!N$12*CP121</f>
        <v>19.401933701657462</v>
      </c>
      <c r="CU121" s="5">
        <v>10</v>
      </c>
      <c r="CV121" s="5">
        <v>16</v>
      </c>
      <c r="CW121" s="5">
        <v>25</v>
      </c>
      <c r="CX121" s="33"/>
      <c r="CY121" s="33"/>
      <c r="CZ121" s="4">
        <f>Area_Weights_Data!L$14*CU121+Area_Weights_Data!M$14*CV121+Area_Weights_Data!N$14*CW121</f>
        <v>11.426710097719869</v>
      </c>
      <c r="DA121" s="4">
        <f>Area_Weights_Data!L$15*CU121+Area_Weights_Data!M$15*CV121+Area_Weights_Data!N$15*CW121</f>
        <v>20.295109612141644</v>
      </c>
      <c r="DB121" s="5">
        <v>11</v>
      </c>
      <c r="DC121" s="5"/>
      <c r="DD121" s="5">
        <v>10.5</v>
      </c>
      <c r="DE121" s="33"/>
      <c r="DF121" s="33"/>
      <c r="DG121" s="4">
        <f t="shared" si="29"/>
        <v>11</v>
      </c>
      <c r="DH121" s="4">
        <f t="shared" si="30"/>
        <v>10.5</v>
      </c>
      <c r="DI121" s="5"/>
      <c r="DJ121" s="5">
        <v>9.25</v>
      </c>
      <c r="DK121" s="5">
        <v>10</v>
      </c>
      <c r="DL121" s="33"/>
      <c r="DM121" s="33"/>
      <c r="DN121" s="4">
        <f>Area_Weights_Data!M$23*DJ121+Area_Weights_Data!N$23*DK121</f>
        <v>9.470588235294116</v>
      </c>
      <c r="DO121" s="4">
        <f t="shared" si="31"/>
        <v>10</v>
      </c>
      <c r="DP121" s="5">
        <v>6</v>
      </c>
      <c r="DQ121" s="5">
        <v>8</v>
      </c>
      <c r="DR121" s="5">
        <v>10</v>
      </c>
      <c r="DS121" s="33"/>
      <c r="DT121" s="33"/>
      <c r="DU121" s="4">
        <f>Area_Weights_Data!L$26*DP121+Area_Weights_Data!M$26*DQ121+Area_Weights_Data!N$26*DR121</f>
        <v>6.9918699186991855</v>
      </c>
      <c r="DV121" s="4">
        <f>Area_Weights_Data!L$27*DP121+Area_Weights_Data!M$27*DQ121+Area_Weights_Data!N$27*DR121</f>
        <v>9.4339622641509457</v>
      </c>
      <c r="DW121" s="5">
        <v>9.5</v>
      </c>
      <c r="DX121" s="5">
        <v>12.5</v>
      </c>
      <c r="DY121" s="5">
        <v>17</v>
      </c>
      <c r="DZ121" s="33"/>
      <c r="EA121" s="33"/>
      <c r="EB121" s="4">
        <f>Area_Weights_Data!L$32*DW121+Area_Weights_Data!M$32*DX121+Area_Weights_Data!N$32*DY121</f>
        <v>9.8000000000000007</v>
      </c>
      <c r="EC121" s="4">
        <f>Area_Weights_Data!L$33*DW121+Area_Weights_Data!M$33*DX121+Area_Weights_Data!N$33*DY121</f>
        <v>14.052040816326528</v>
      </c>
      <c r="ED121" s="5">
        <v>10</v>
      </c>
      <c r="EE121" s="5">
        <v>10</v>
      </c>
      <c r="EF121" s="5">
        <v>10.5</v>
      </c>
      <c r="EG121" s="33"/>
      <c r="EH121" s="33"/>
      <c r="EI121" s="4">
        <f>Area_Weights_Data!$L$35*ED121+Area_Weights_Data!$M$35*EE121+Area_Weights_Data!$N$35*EF121</f>
        <v>10.000000000000002</v>
      </c>
      <c r="EJ121" s="4">
        <f>Area_Weights_Data!$L$36*ED121+Area_Weights_Data!$M$36*EE121+Area_Weights_Data!$N$36*EF121</f>
        <v>10.259259259259258</v>
      </c>
      <c r="EK121">
        <v>8.5</v>
      </c>
      <c r="EL121">
        <v>9.5</v>
      </c>
      <c r="EM121" s="33"/>
      <c r="EN121" s="34"/>
      <c r="EO121" s="5">
        <v>8.5</v>
      </c>
      <c r="EP121" s="5">
        <v>12.75</v>
      </c>
      <c r="EQ121" s="5">
        <v>11.5</v>
      </c>
      <c r="ER121" s="33"/>
      <c r="ES121" s="34"/>
      <c r="ET121" s="4">
        <f>Area_Weights_Data!L$41*EO121+Area_Weights_Data!M$41*EP121+Area_Weights_Data!N$41*EQ121</f>
        <v>9.6755319148936181</v>
      </c>
      <c r="EU121" s="4">
        <f>Area_Weights_Data!L$42*EO121+Area_Weights_Data!M$42*EP121+Area_Weights_Data!N$42*EQ121</f>
        <v>12.405448717948719</v>
      </c>
    </row>
    <row r="122" spans="1:151" x14ac:dyDescent="0.25">
      <c r="A122" s="3">
        <v>1986</v>
      </c>
      <c r="B122" s="1">
        <v>9</v>
      </c>
      <c r="C122" s="5">
        <v>97</v>
      </c>
      <c r="D122" s="5">
        <v>128</v>
      </c>
      <c r="E122" s="5">
        <v>141</v>
      </c>
      <c r="F122" s="33"/>
      <c r="G122" s="33"/>
      <c r="H122" s="4">
        <f>Area_Weights_Data!C$5*C122+Area_Weights_Data!D$5*D122+Area_Weights_Data!E$5*E122</f>
        <v>112.40561165497574</v>
      </c>
      <c r="I122" s="4">
        <f>Area_Weights_Data!C$6*C122+Area_Weights_Data!D$6*D122+Area_Weights_Data!E$6*E122</f>
        <v>135.13463035019453</v>
      </c>
      <c r="J122" s="5">
        <v>82</v>
      </c>
      <c r="K122" s="5"/>
      <c r="L122" s="5"/>
      <c r="M122" s="33"/>
      <c r="N122" s="33"/>
      <c r="O122" s="4"/>
      <c r="P122" s="4"/>
      <c r="Q122" s="5">
        <v>143</v>
      </c>
      <c r="R122" s="5">
        <v>113</v>
      </c>
      <c r="S122" s="5">
        <v>131</v>
      </c>
      <c r="T122" s="33"/>
      <c r="U122" s="33"/>
      <c r="V122" s="4">
        <f t="shared" si="24"/>
        <v>143</v>
      </c>
      <c r="W122" s="4">
        <f>Area_Weights_Data!C$12*Q122+Area_Weights_Data!E$12*S122</f>
        <v>132.31947620037414</v>
      </c>
      <c r="X122" s="5">
        <v>110</v>
      </c>
      <c r="Y122" s="5">
        <v>144</v>
      </c>
      <c r="Z122" s="5">
        <v>159</v>
      </c>
      <c r="AA122" s="33"/>
      <c r="AB122" s="33"/>
      <c r="AC122" s="4">
        <f>Area_Weights_Data!C$14*X122+Area_Weights_Data!D$14*Y122+Area_Weights_Data!E$14*Z122</f>
        <v>118.06413205249626</v>
      </c>
      <c r="AD122" s="4">
        <f>Area_Weights_Data!C$15*X122+Area_Weights_Data!D$15*Y122+Area_Weights_Data!E$15*Z122</f>
        <v>150.70759921694247</v>
      </c>
      <c r="AE122" s="5">
        <v>95</v>
      </c>
      <c r="AF122" s="5"/>
      <c r="AG122" s="5">
        <v>103</v>
      </c>
      <c r="AH122" s="33"/>
      <c r="AI122" s="33"/>
      <c r="AJ122" s="4">
        <f t="shared" si="25"/>
        <v>95</v>
      </c>
      <c r="AK122" s="4">
        <f t="shared" si="26"/>
        <v>103</v>
      </c>
      <c r="AL122" s="5"/>
      <c r="AM122" s="5">
        <v>86</v>
      </c>
      <c r="AN122" s="5">
        <v>102</v>
      </c>
      <c r="AO122" s="33"/>
      <c r="AP122" s="33"/>
      <c r="AQ122" s="4">
        <f>Area_Weights_Data!D$23*AM122+Area_Weights_Data!E$23*AN122</f>
        <v>94.288746160290401</v>
      </c>
      <c r="AR122" s="4">
        <f t="shared" si="27"/>
        <v>102</v>
      </c>
      <c r="AS122" s="5">
        <v>86</v>
      </c>
      <c r="AT122" s="5">
        <v>132</v>
      </c>
      <c r="AU122" s="5">
        <v>181</v>
      </c>
      <c r="AV122" s="33"/>
      <c r="AW122" s="33"/>
      <c r="AX122" s="4">
        <f>Area_Weights_Data!$C$26*AS122+Area_Weights_Data!$D$26*AT122+Area_Weights_Data!$E$26*AU122</f>
        <v>99.526106870229</v>
      </c>
      <c r="AY122" s="4">
        <f>Area_Weights_Data!C$27*AS122+Area_Weights_Data!D$27*AT122+Area_Weights_Data!E$27*AU122</f>
        <v>158.04884305028594</v>
      </c>
      <c r="AZ122" s="5">
        <v>103</v>
      </c>
      <c r="BA122" s="5">
        <v>144</v>
      </c>
      <c r="BB122" s="5">
        <v>153</v>
      </c>
      <c r="BC122" s="33"/>
      <c r="BD122" s="33"/>
      <c r="BE122" s="4">
        <f t="shared" si="28"/>
        <v>103</v>
      </c>
      <c r="BF122" s="4">
        <f>Area_Weights_Data!C$33*AZ122+Area_Weights_Data!D$33*BA122+Area_Weights_Data!E$33*BB122</f>
        <v>148.83695999999998</v>
      </c>
      <c r="BG122" s="5">
        <v>92</v>
      </c>
      <c r="BH122" s="5">
        <v>61</v>
      </c>
      <c r="BI122" s="5">
        <v>101</v>
      </c>
      <c r="BJ122" s="33"/>
      <c r="BK122" s="33"/>
      <c r="BL122" s="4">
        <f>Area_Weights_Data!$C$35*BG122+Area_Weights_Data!$D$35*BH122+Area_Weights_Data!$E$35*BI122</f>
        <v>88.844311377245504</v>
      </c>
      <c r="BM122" s="4">
        <f>Area_Weights_Data!$C$36*BG122+Area_Weights_Data!$D$36*BH122+Area_Weights_Data!$E$36*BI122</f>
        <v>74.991769547325106</v>
      </c>
      <c r="BN122">
        <v>90</v>
      </c>
      <c r="BO122">
        <v>105</v>
      </c>
      <c r="BP122" s="33"/>
      <c r="BQ122" s="33"/>
      <c r="BR122" s="5">
        <v>73</v>
      </c>
      <c r="BS122" s="5">
        <v>109</v>
      </c>
      <c r="BT122" s="5">
        <v>112</v>
      </c>
      <c r="BU122" s="33"/>
      <c r="BV122" s="33"/>
      <c r="BW122" s="4">
        <f>BR122*Area_Weights_Data!C$41+BS122*Area_Weights_Data!D$41+BT122*Area_Weights_Data!E$41</f>
        <v>76.120000000000019</v>
      </c>
      <c r="BX122" s="4">
        <f>BR122*Area_Weights_Data!C$42+BS122*Area_Weights_Data!D$42+BT122*Area_Weights_Data!E$42</f>
        <v>111.02519893899203</v>
      </c>
      <c r="BY122"/>
      <c r="BZ122" s="5">
        <v>14.75</v>
      </c>
      <c r="CA122" s="5">
        <v>17.5</v>
      </c>
      <c r="CB122" s="5">
        <v>22</v>
      </c>
      <c r="CC122" s="33"/>
      <c r="CD122" s="33"/>
      <c r="CE122" s="4">
        <f>Area_Weights_Data!L$5*BZ122+Area_Weights_Data!M$5*CA122+Area_Weights_Data!N$5*CB122</f>
        <v>16.083405358686257</v>
      </c>
      <c r="CF122" s="4">
        <f>Area_Weights_Data!L$6*BZ122+Area_Weights_Data!M$6*CA122+Area_Weights_Data!N$6*CB122</f>
        <v>19.855507088331517</v>
      </c>
      <c r="CG122" s="5">
        <v>12.5</v>
      </c>
      <c r="CH122" s="5"/>
      <c r="CI122" s="5"/>
      <c r="CJ122" s="33"/>
      <c r="CK122" s="33"/>
      <c r="CL122" s="4"/>
      <c r="CM122" s="4"/>
      <c r="CN122" s="5">
        <v>22</v>
      </c>
      <c r="CO122" s="5">
        <v>10</v>
      </c>
      <c r="CP122" s="5">
        <v>20</v>
      </c>
      <c r="CQ122" s="33"/>
      <c r="CR122" s="33"/>
      <c r="CS122" s="4">
        <f>Area_Weights_Data!L$11*CN122+Area_Weights_Data!N$11*CP122</f>
        <v>22</v>
      </c>
      <c r="CT122" s="4">
        <f>Area_Weights_Data!L$12*CN122+Area_Weights_Data!N$12*CP122</f>
        <v>20.560773480662988</v>
      </c>
      <c r="CU122" s="5">
        <v>10</v>
      </c>
      <c r="CV122" s="5">
        <v>16</v>
      </c>
      <c r="CW122" s="5">
        <v>25</v>
      </c>
      <c r="CX122" s="33"/>
      <c r="CY122" s="33"/>
      <c r="CZ122" s="4">
        <f>Area_Weights_Data!L$14*CU122+Area_Weights_Data!M$14*CV122+Area_Weights_Data!N$14*CW122</f>
        <v>11.426710097719869</v>
      </c>
      <c r="DA122" s="4">
        <f>Area_Weights_Data!L$15*CU122+Area_Weights_Data!M$15*CV122+Area_Weights_Data!N$15*CW122</f>
        <v>20.295109612141644</v>
      </c>
      <c r="DB122" s="5">
        <v>11</v>
      </c>
      <c r="DC122" s="5"/>
      <c r="DD122" s="5">
        <v>10.5</v>
      </c>
      <c r="DE122" s="33"/>
      <c r="DF122" s="33"/>
      <c r="DG122" s="4">
        <f t="shared" si="29"/>
        <v>11</v>
      </c>
      <c r="DH122" s="4">
        <f t="shared" si="30"/>
        <v>10.5</v>
      </c>
      <c r="DI122" s="5"/>
      <c r="DJ122" s="5">
        <v>10</v>
      </c>
      <c r="DK122" s="5">
        <v>12.5</v>
      </c>
      <c r="DL122" s="33"/>
      <c r="DM122" s="33"/>
      <c r="DN122" s="4">
        <f>Area_Weights_Data!M$23*DJ122+Area_Weights_Data!N$23*DK122</f>
        <v>10.735294117647056</v>
      </c>
      <c r="DO122" s="4">
        <f t="shared" si="31"/>
        <v>12.5</v>
      </c>
      <c r="DP122" s="5">
        <v>7</v>
      </c>
      <c r="DQ122" s="5">
        <v>8</v>
      </c>
      <c r="DR122" s="5">
        <v>10</v>
      </c>
      <c r="DS122" s="33"/>
      <c r="DT122" s="33"/>
      <c r="DU122" s="4">
        <f>Area_Weights_Data!L$26*DP122+Area_Weights_Data!M$26*DQ122+Area_Weights_Data!N$26*DR122</f>
        <v>7.4959349593495919</v>
      </c>
      <c r="DV122" s="4">
        <f>Area_Weights_Data!L$27*DP122+Area_Weights_Data!M$27*DQ122+Area_Weights_Data!N$27*DR122</f>
        <v>9.4339622641509457</v>
      </c>
      <c r="DW122" s="5">
        <v>9.5</v>
      </c>
      <c r="DX122" s="5">
        <v>12.5</v>
      </c>
      <c r="DY122" s="5">
        <v>17</v>
      </c>
      <c r="DZ122" s="33"/>
      <c r="EA122" s="33"/>
      <c r="EB122" s="4">
        <f>Area_Weights_Data!L$32*DW122+Area_Weights_Data!M$32*DX122+Area_Weights_Data!N$32*DY122</f>
        <v>9.8000000000000007</v>
      </c>
      <c r="EC122" s="4">
        <f>Area_Weights_Data!L$33*DW122+Area_Weights_Data!M$33*DX122+Area_Weights_Data!N$33*DY122</f>
        <v>14.052040816326528</v>
      </c>
      <c r="ED122" s="5">
        <v>10</v>
      </c>
      <c r="EE122" s="5">
        <v>10</v>
      </c>
      <c r="EF122" s="5">
        <v>10.5</v>
      </c>
      <c r="EG122" s="33"/>
      <c r="EH122" s="33"/>
      <c r="EI122" s="4">
        <f>Area_Weights_Data!$L$35*ED122+Area_Weights_Data!$M$35*EE122+Area_Weights_Data!$N$35*EF122</f>
        <v>10.000000000000002</v>
      </c>
      <c r="EJ122" s="4">
        <f>Area_Weights_Data!$L$36*ED122+Area_Weights_Data!$M$36*EE122+Area_Weights_Data!$N$36*EF122</f>
        <v>10.259259259259258</v>
      </c>
      <c r="EK122">
        <v>8</v>
      </c>
      <c r="EL122">
        <v>9.5</v>
      </c>
      <c r="EM122" s="33"/>
      <c r="EN122" s="34"/>
      <c r="EO122" s="5">
        <v>9</v>
      </c>
      <c r="EP122" s="5">
        <v>12.75</v>
      </c>
      <c r="EQ122" s="5">
        <v>11.5</v>
      </c>
      <c r="ER122" s="33"/>
      <c r="ES122" s="34"/>
      <c r="ET122" s="4">
        <f>Area_Weights_Data!L$41*EO122+Area_Weights_Data!M$41*EP122+Area_Weights_Data!N$41*EQ122</f>
        <v>10.037234042553193</v>
      </c>
      <c r="EU122" s="4">
        <f>Area_Weights_Data!L$42*EO122+Area_Weights_Data!M$42*EP122+Area_Weights_Data!N$42*EQ122</f>
        <v>12.405448717948719</v>
      </c>
    </row>
    <row r="123" spans="1:151" x14ac:dyDescent="0.25">
      <c r="A123" s="3">
        <v>1986</v>
      </c>
      <c r="B123" s="1">
        <v>10</v>
      </c>
      <c r="C123" s="5">
        <v>96</v>
      </c>
      <c r="D123" s="5">
        <v>117</v>
      </c>
      <c r="E123" s="5">
        <v>135</v>
      </c>
      <c r="F123" s="33"/>
      <c r="G123" s="33"/>
      <c r="H123" s="4">
        <f>Area_Weights_Data!C$5*C123+Area_Weights_Data!D$5*D123+Area_Weights_Data!E$5*E123</f>
        <v>106.43605950820938</v>
      </c>
      <c r="I123" s="4">
        <f>Area_Weights_Data!C$6*C123+Area_Weights_Data!D$6*D123+Area_Weights_Data!E$6*E123</f>
        <v>126.87871894642322</v>
      </c>
      <c r="J123" s="5">
        <v>82</v>
      </c>
      <c r="K123" s="5"/>
      <c r="L123" s="5"/>
      <c r="M123" s="33"/>
      <c r="N123" s="33"/>
      <c r="O123" s="4"/>
      <c r="P123" s="4"/>
      <c r="Q123" s="5">
        <v>143</v>
      </c>
      <c r="R123" s="5">
        <v>102</v>
      </c>
      <c r="S123" s="5">
        <v>120</v>
      </c>
      <c r="T123" s="33"/>
      <c r="U123" s="33"/>
      <c r="V123" s="4">
        <f t="shared" si="24"/>
        <v>143</v>
      </c>
      <c r="W123" s="4">
        <f>Area_Weights_Data!C$12*Q123+Area_Weights_Data!E$12*S123</f>
        <v>122.5289960507171</v>
      </c>
      <c r="X123" s="5">
        <v>89</v>
      </c>
      <c r="Y123" s="5">
        <v>153</v>
      </c>
      <c r="Z123" s="5">
        <v>158</v>
      </c>
      <c r="AA123" s="33"/>
      <c r="AB123" s="33"/>
      <c r="AC123" s="4">
        <f>Area_Weights_Data!C$14*X123+Area_Weights_Data!D$14*Y123+Area_Weights_Data!E$14*Z123</f>
        <v>104.17954268705181</v>
      </c>
      <c r="AD123" s="4">
        <f>Area_Weights_Data!C$15*X123+Area_Weights_Data!D$15*Y123+Area_Weights_Data!E$15*Z123</f>
        <v>155.23586640564741</v>
      </c>
      <c r="AE123" s="5">
        <v>121</v>
      </c>
      <c r="AF123" s="5"/>
      <c r="AG123" s="5">
        <v>108</v>
      </c>
      <c r="AH123" s="33"/>
      <c r="AI123" s="33"/>
      <c r="AJ123" s="4">
        <f t="shared" si="25"/>
        <v>121</v>
      </c>
      <c r="AK123" s="4">
        <f t="shared" si="26"/>
        <v>108</v>
      </c>
      <c r="AL123" s="5"/>
      <c r="AM123" s="5">
        <v>90</v>
      </c>
      <c r="AN123" s="5">
        <v>96</v>
      </c>
      <c r="AO123" s="33"/>
      <c r="AP123" s="33"/>
      <c r="AQ123" s="4">
        <f>Area_Weights_Data!D$23*AM123+Area_Weights_Data!E$23*AN123</f>
        <v>93.027645908963962</v>
      </c>
      <c r="AR123" s="4">
        <f t="shared" si="27"/>
        <v>96</v>
      </c>
      <c r="AS123" s="5">
        <v>77</v>
      </c>
      <c r="AT123" s="5">
        <v>120</v>
      </c>
      <c r="AU123" s="5">
        <v>146</v>
      </c>
      <c r="AV123" s="33"/>
      <c r="AW123" s="33"/>
      <c r="AX123" s="4">
        <f>Area_Weights_Data!$C$26*AS123+Area_Weights_Data!$D$26*AT123+Area_Weights_Data!$E$26*AU123</f>
        <v>89.643969465648837</v>
      </c>
      <c r="AY123" s="4">
        <f>Area_Weights_Data!C$27*AS123+Area_Weights_Data!D$27*AT123+Area_Weights_Data!E$27*AU123</f>
        <v>133.82183508790683</v>
      </c>
      <c r="AZ123" s="5">
        <v>110</v>
      </c>
      <c r="BA123" s="5">
        <v>145</v>
      </c>
      <c r="BB123" s="5">
        <v>157</v>
      </c>
      <c r="BC123" s="33"/>
      <c r="BD123" s="33"/>
      <c r="BE123" s="4">
        <f t="shared" si="28"/>
        <v>110</v>
      </c>
      <c r="BF123" s="4">
        <f>Area_Weights_Data!C$33*AZ123+Area_Weights_Data!D$33*BA123+Area_Weights_Data!E$33*BB123</f>
        <v>151.44927999999999</v>
      </c>
      <c r="BG123" s="5">
        <v>93</v>
      </c>
      <c r="BH123" s="5">
        <v>74</v>
      </c>
      <c r="BI123" s="5">
        <v>114</v>
      </c>
      <c r="BJ123" s="33"/>
      <c r="BK123" s="33"/>
      <c r="BL123" s="4">
        <f>Area_Weights_Data!$C$35*BG123+Area_Weights_Data!$D$35*BH123+Area_Weights_Data!$E$35*BI123</f>
        <v>91.06586826347305</v>
      </c>
      <c r="BM123" s="4">
        <f>Area_Weights_Data!$C$36*BG123+Area_Weights_Data!$D$36*BH123+Area_Weights_Data!$E$36*BI123</f>
        <v>87.991769547325106</v>
      </c>
      <c r="BN123">
        <v>88</v>
      </c>
      <c r="BO123">
        <v>76</v>
      </c>
      <c r="BP123" s="33"/>
      <c r="BQ123" s="33"/>
      <c r="BR123" s="5">
        <v>65</v>
      </c>
      <c r="BS123" s="5">
        <v>115</v>
      </c>
      <c r="BT123" s="5">
        <v>110</v>
      </c>
      <c r="BU123" s="33"/>
      <c r="BV123" s="33"/>
      <c r="BW123" s="4">
        <f>BR123*Area_Weights_Data!C$41+BS123*Area_Weights_Data!D$41+BT123*Area_Weights_Data!E$41</f>
        <v>69.333333333333343</v>
      </c>
      <c r="BX123" s="4">
        <f>BR123*Area_Weights_Data!C$42+BS123*Area_Weights_Data!D$42+BT123*Area_Weights_Data!E$42</f>
        <v>111.62466843501323</v>
      </c>
      <c r="BY123"/>
      <c r="BZ123" s="5">
        <v>11</v>
      </c>
      <c r="CA123" s="5">
        <v>17.75</v>
      </c>
      <c r="CB123" s="5">
        <v>20.75</v>
      </c>
      <c r="CC123" s="33"/>
      <c r="CD123" s="33"/>
      <c r="CE123" s="4">
        <f>Area_Weights_Data!L$5*BZ123+Area_Weights_Data!M$5*CA123+Area_Weights_Data!N$5*CB123</f>
        <v>14.272904062229905</v>
      </c>
      <c r="CF123" s="4">
        <f>Area_Weights_Data!L$6*BZ123+Area_Weights_Data!M$6*CA123+Area_Weights_Data!N$6*CB123</f>
        <v>19.320338058887678</v>
      </c>
      <c r="CG123" s="5">
        <v>12.5</v>
      </c>
      <c r="CH123" s="5"/>
      <c r="CI123" s="5"/>
      <c r="CJ123" s="33"/>
      <c r="CK123" s="33"/>
      <c r="CL123" s="4"/>
      <c r="CM123" s="4"/>
      <c r="CN123" s="5">
        <v>20</v>
      </c>
      <c r="CO123" s="5">
        <v>10</v>
      </c>
      <c r="CP123" s="5">
        <v>22</v>
      </c>
      <c r="CQ123" s="33"/>
      <c r="CR123" s="33"/>
      <c r="CS123" s="4">
        <f>Area_Weights_Data!L$11*CN123+Area_Weights_Data!N$11*CP123</f>
        <v>20</v>
      </c>
      <c r="CT123" s="4">
        <f>Area_Weights_Data!L$12*CN123+Area_Weights_Data!N$12*CP123</f>
        <v>21.439226519337019</v>
      </c>
      <c r="CU123" s="5">
        <v>10</v>
      </c>
      <c r="CV123" s="5">
        <v>16</v>
      </c>
      <c r="CW123" s="5">
        <v>25</v>
      </c>
      <c r="CX123" s="33"/>
      <c r="CY123" s="33"/>
      <c r="CZ123" s="4">
        <f>Area_Weights_Data!L$14*CU123+Area_Weights_Data!M$14*CV123+Area_Weights_Data!N$14*CW123</f>
        <v>11.426710097719869</v>
      </c>
      <c r="DA123" s="4">
        <f>Area_Weights_Data!L$15*CU123+Area_Weights_Data!M$15*CV123+Area_Weights_Data!N$15*CW123</f>
        <v>20.295109612141644</v>
      </c>
      <c r="DB123" s="5">
        <v>11</v>
      </c>
      <c r="DC123" s="5"/>
      <c r="DD123" s="5">
        <v>10.5</v>
      </c>
      <c r="DE123" s="33"/>
      <c r="DF123" s="33"/>
      <c r="DG123" s="4">
        <f t="shared" si="29"/>
        <v>11</v>
      </c>
      <c r="DH123" s="4">
        <f t="shared" si="30"/>
        <v>10.5</v>
      </c>
      <c r="DI123" s="5"/>
      <c r="DJ123" s="5">
        <v>9.5</v>
      </c>
      <c r="DK123" s="5">
        <v>13</v>
      </c>
      <c r="DL123" s="33"/>
      <c r="DM123" s="33"/>
      <c r="DN123" s="4">
        <f>Area_Weights_Data!M$23*DJ123+Area_Weights_Data!N$23*DK123</f>
        <v>10.52941176470588</v>
      </c>
      <c r="DO123" s="4">
        <f t="shared" si="31"/>
        <v>13</v>
      </c>
      <c r="DP123" s="5">
        <v>7</v>
      </c>
      <c r="DQ123" s="5">
        <v>8</v>
      </c>
      <c r="DR123" s="5">
        <v>10</v>
      </c>
      <c r="DS123" s="33"/>
      <c r="DT123" s="33"/>
      <c r="DU123" s="4">
        <f>Area_Weights_Data!L$26*DP123+Area_Weights_Data!M$26*DQ123+Area_Weights_Data!N$26*DR123</f>
        <v>7.4959349593495919</v>
      </c>
      <c r="DV123" s="4">
        <f>Area_Weights_Data!L$27*DP123+Area_Weights_Data!M$27*DQ123+Area_Weights_Data!N$27*DR123</f>
        <v>9.4339622641509457</v>
      </c>
      <c r="DW123" s="5">
        <v>9.5</v>
      </c>
      <c r="DX123" s="5">
        <v>12.5</v>
      </c>
      <c r="DY123" s="5">
        <v>16</v>
      </c>
      <c r="DZ123" s="33"/>
      <c r="EA123" s="33"/>
      <c r="EB123" s="4">
        <f>Area_Weights_Data!L$32*DW123+Area_Weights_Data!M$32*DX123+Area_Weights_Data!N$32*DY123</f>
        <v>9.8000000000000007</v>
      </c>
      <c r="EC123" s="4">
        <f>Area_Weights_Data!L$33*DW123+Area_Weights_Data!M$33*DX123+Area_Weights_Data!N$33*DY123</f>
        <v>13.707142857142856</v>
      </c>
      <c r="ED123" s="5">
        <v>9</v>
      </c>
      <c r="EE123" s="5">
        <v>8</v>
      </c>
      <c r="EF123" s="5">
        <v>9</v>
      </c>
      <c r="EG123" s="33"/>
      <c r="EH123" s="33"/>
      <c r="EI123" s="4">
        <f>Area_Weights_Data!$L$35*ED123+Area_Weights_Data!$M$35*EE123+Area_Weights_Data!$N$35*EF123</f>
        <v>8.9285714285714288</v>
      </c>
      <c r="EJ123" s="4">
        <f>Area_Weights_Data!$L$36*ED123+Area_Weights_Data!$M$36*EE123+Area_Weights_Data!$N$36*EF123</f>
        <v>8.5185185185185173</v>
      </c>
      <c r="EK123">
        <v>11.5</v>
      </c>
      <c r="EL123">
        <v>10.5</v>
      </c>
      <c r="EM123" s="33"/>
      <c r="EN123" s="34"/>
      <c r="EO123" s="5">
        <v>9</v>
      </c>
      <c r="EP123" s="5">
        <v>12</v>
      </c>
      <c r="EQ123" s="5">
        <v>11.5</v>
      </c>
      <c r="ER123" s="33"/>
      <c r="ES123" s="34"/>
      <c r="ET123" s="4">
        <f>Area_Weights_Data!L$41*EO123+Area_Weights_Data!M$41*EP123+Area_Weights_Data!N$41*EQ123</f>
        <v>9.8297872340425556</v>
      </c>
      <c r="EU123" s="4">
        <f>Area_Weights_Data!L$42*EO123+Area_Weights_Data!M$42*EP123+Area_Weights_Data!N$42*EQ123</f>
        <v>11.862179487179489</v>
      </c>
    </row>
    <row r="124" spans="1:151" x14ac:dyDescent="0.25">
      <c r="A124" s="3">
        <v>1986</v>
      </c>
      <c r="B124" s="1">
        <v>11</v>
      </c>
      <c r="C124" s="5">
        <v>106</v>
      </c>
      <c r="D124" s="5">
        <v>120</v>
      </c>
      <c r="E124" s="5">
        <v>155</v>
      </c>
      <c r="F124" s="33"/>
      <c r="G124" s="33"/>
      <c r="H124" s="4">
        <f>Area_Weights_Data!C$5*C124+Area_Weights_Data!D$5*D124+Area_Weights_Data!E$5*E124</f>
        <v>112.95737300547293</v>
      </c>
      <c r="I124" s="4">
        <f>Area_Weights_Data!C$6*C124+Area_Weights_Data!D$6*D124+Area_Weights_Data!E$6*E124</f>
        <v>139.20862017360071</v>
      </c>
      <c r="J124" s="5">
        <v>82</v>
      </c>
      <c r="K124" s="5"/>
      <c r="L124" s="5"/>
      <c r="M124" s="33"/>
      <c r="N124" s="33"/>
      <c r="O124" s="4"/>
      <c r="P124" s="4"/>
      <c r="Q124" s="5">
        <v>140</v>
      </c>
      <c r="R124" s="5">
        <v>92</v>
      </c>
      <c r="S124" s="5">
        <v>117</v>
      </c>
      <c r="T124" s="33"/>
      <c r="U124" s="33"/>
      <c r="V124" s="4">
        <f t="shared" si="24"/>
        <v>140</v>
      </c>
      <c r="W124" s="4">
        <f>Area_Weights_Data!C$12*Q124+Area_Weights_Data!E$12*S124</f>
        <v>119.5289960507171</v>
      </c>
      <c r="X124" s="5">
        <v>96</v>
      </c>
      <c r="Y124" s="5">
        <v>152</v>
      </c>
      <c r="Z124" s="5">
        <v>168</v>
      </c>
      <c r="AA124" s="33"/>
      <c r="AB124" s="33"/>
      <c r="AC124" s="4">
        <f>Area_Weights_Data!C$14*X124+Area_Weights_Data!D$14*Y124+Area_Weights_Data!E$14*Z124</f>
        <v>109.28209985117033</v>
      </c>
      <c r="AD124" s="4">
        <f>Area_Weights_Data!C$15*X124+Area_Weights_Data!D$15*Y124+Area_Weights_Data!E$15*Z124</f>
        <v>159.15477249807196</v>
      </c>
      <c r="AE124" s="5">
        <v>75</v>
      </c>
      <c r="AF124" s="5"/>
      <c r="AG124" s="5">
        <v>85</v>
      </c>
      <c r="AH124" s="33"/>
      <c r="AI124" s="33"/>
      <c r="AJ124" s="4">
        <f t="shared" si="25"/>
        <v>75</v>
      </c>
      <c r="AK124" s="4">
        <f t="shared" si="26"/>
        <v>85</v>
      </c>
      <c r="AL124" s="5"/>
      <c r="AM124" s="5">
        <v>90</v>
      </c>
      <c r="AN124" s="5">
        <v>100</v>
      </c>
      <c r="AO124" s="33"/>
      <c r="AP124" s="33"/>
      <c r="AQ124" s="4">
        <f>Area_Weights_Data!D$23*AM124+Area_Weights_Data!E$23*AN124</f>
        <v>95.129851996648966</v>
      </c>
      <c r="AR124" s="4">
        <f t="shared" si="27"/>
        <v>100</v>
      </c>
      <c r="AS124" s="5">
        <v>72</v>
      </c>
      <c r="AT124" s="5">
        <v>130</v>
      </c>
      <c r="AU124" s="5">
        <v>147</v>
      </c>
      <c r="AV124" s="33"/>
      <c r="AW124" s="33"/>
      <c r="AX124" s="4">
        <f>Area_Weights_Data!$C$26*AS124+Area_Weights_Data!$D$26*AT124+Area_Weights_Data!$E$26*AU124</f>
        <v>89.054656488549597</v>
      </c>
      <c r="AY124" s="4">
        <f>Area_Weights_Data!C$27*AS124+Area_Weights_Data!D$27*AT124+Area_Weights_Data!E$27*AU124</f>
        <v>139.03735371132373</v>
      </c>
      <c r="AZ124" s="5">
        <v>110</v>
      </c>
      <c r="BA124" s="5">
        <v>146</v>
      </c>
      <c r="BB124" s="5">
        <v>159</v>
      </c>
      <c r="BC124" s="33"/>
      <c r="BD124" s="33"/>
      <c r="BE124" s="4">
        <f t="shared" si="28"/>
        <v>110</v>
      </c>
      <c r="BF124" s="4">
        <f>Area_Weights_Data!C$33*AZ124+Area_Weights_Data!D$33*BA124+Area_Weights_Data!E$33*BB124</f>
        <v>152.98671999999999</v>
      </c>
      <c r="BG124" s="5">
        <v>86</v>
      </c>
      <c r="BH124" s="5">
        <v>75</v>
      </c>
      <c r="BI124" s="5">
        <v>111</v>
      </c>
      <c r="BJ124" s="33"/>
      <c r="BK124" s="33"/>
      <c r="BL124" s="4">
        <f>Area_Weights_Data!$C$35*BG124+Area_Weights_Data!$D$35*BH124+Area_Weights_Data!$E$35*BI124</f>
        <v>84.880239520958085</v>
      </c>
      <c r="BM124" s="4">
        <f>Area_Weights_Data!$C$36*BG124+Area_Weights_Data!$D$36*BH124+Area_Weights_Data!$E$36*BI124</f>
        <v>87.592592592592609</v>
      </c>
      <c r="BN124">
        <v>86</v>
      </c>
      <c r="BO124">
        <v>80</v>
      </c>
      <c r="BP124" s="33"/>
      <c r="BQ124" s="33"/>
      <c r="BR124" s="5">
        <v>81</v>
      </c>
      <c r="BS124" s="5">
        <v>120</v>
      </c>
      <c r="BT124" s="5">
        <v>120</v>
      </c>
      <c r="BU124" s="33"/>
      <c r="BV124" s="33"/>
      <c r="BW124" s="4">
        <f>BR124*Area_Weights_Data!C$41+BS124*Area_Weights_Data!D$41+BT124*Area_Weights_Data!E$41</f>
        <v>84.38000000000001</v>
      </c>
      <c r="BX124" s="4">
        <f>BR124*Area_Weights_Data!C$42+BS124*Area_Weights_Data!D$42+BT124*Area_Weights_Data!E$42</f>
        <v>119.99999999999997</v>
      </c>
      <c r="BY124"/>
      <c r="BZ124" s="5">
        <v>10</v>
      </c>
      <c r="CA124" s="5">
        <v>17.75</v>
      </c>
      <c r="CB124" s="5">
        <v>20.75</v>
      </c>
      <c r="CC124" s="33"/>
      <c r="CD124" s="33"/>
      <c r="CE124" s="4">
        <f>Area_Weights_Data!L$5*BZ124+Area_Weights_Data!M$5*CA124+Area_Weights_Data!N$5*CB124</f>
        <v>13.757778738115817</v>
      </c>
      <c r="CF124" s="4">
        <f>Area_Weights_Data!L$6*BZ124+Area_Weights_Data!M$6*CA124+Area_Weights_Data!N$6*CB124</f>
        <v>19.320338058887678</v>
      </c>
      <c r="CG124" s="5">
        <v>12.5</v>
      </c>
      <c r="CH124" s="5"/>
      <c r="CI124" s="5"/>
      <c r="CJ124" s="33"/>
      <c r="CK124" s="33"/>
      <c r="CL124" s="4"/>
      <c r="CM124" s="4"/>
      <c r="CN124" s="5">
        <v>20</v>
      </c>
      <c r="CO124" s="5">
        <v>7.5</v>
      </c>
      <c r="CP124" s="5">
        <v>20</v>
      </c>
      <c r="CQ124" s="33"/>
      <c r="CR124" s="33"/>
      <c r="CS124" s="4">
        <f>Area_Weights_Data!L$11*CN124+Area_Weights_Data!N$11*CP124</f>
        <v>20</v>
      </c>
      <c r="CT124" s="4">
        <f>Area_Weights_Data!L$12*CN124+Area_Weights_Data!N$12*CP124</f>
        <v>20.000000000000004</v>
      </c>
      <c r="CU124" s="5">
        <v>10</v>
      </c>
      <c r="CV124" s="5">
        <v>16</v>
      </c>
      <c r="CW124" s="5">
        <v>25.75</v>
      </c>
      <c r="CX124" s="33"/>
      <c r="CY124" s="33"/>
      <c r="CZ124" s="4">
        <f>Area_Weights_Data!L$14*CU124+Area_Weights_Data!M$14*CV124+Area_Weights_Data!N$14*CW124</f>
        <v>11.426710097719869</v>
      </c>
      <c r="DA124" s="4">
        <f>Area_Weights_Data!L$15*CU124+Area_Weights_Data!M$15*CV124+Area_Weights_Data!N$15*CW124</f>
        <v>20.65303541315345</v>
      </c>
      <c r="DB124" s="5">
        <v>12.5</v>
      </c>
      <c r="DC124" s="5"/>
      <c r="DD124" s="5">
        <v>12.5</v>
      </c>
      <c r="DE124" s="33"/>
      <c r="DF124" s="33"/>
      <c r="DG124" s="4">
        <f t="shared" si="29"/>
        <v>12.5</v>
      </c>
      <c r="DH124" s="4">
        <f t="shared" si="30"/>
        <v>12.5</v>
      </c>
      <c r="DI124" s="5"/>
      <c r="DJ124" s="5">
        <v>11.5</v>
      </c>
      <c r="DK124" s="5">
        <v>11.25</v>
      </c>
      <c r="DL124" s="33"/>
      <c r="DM124" s="33"/>
      <c r="DN124" s="4">
        <f>Area_Weights_Data!M$23*DJ124+Area_Weights_Data!N$23*DK124</f>
        <v>11.42647058823529</v>
      </c>
      <c r="DO124" s="4">
        <f t="shared" si="31"/>
        <v>11.25</v>
      </c>
      <c r="DP124" s="5">
        <v>7</v>
      </c>
      <c r="DQ124" s="5">
        <v>9</v>
      </c>
      <c r="DR124" s="5">
        <v>10</v>
      </c>
      <c r="DS124" s="33"/>
      <c r="DT124" s="33"/>
      <c r="DU124" s="4">
        <f>Area_Weights_Data!L$26*DP124+Area_Weights_Data!M$26*DQ124+Area_Weights_Data!N$26*DR124</f>
        <v>7.9918699186991855</v>
      </c>
      <c r="DV124" s="4">
        <f>Area_Weights_Data!L$27*DP124+Area_Weights_Data!M$27*DQ124+Area_Weights_Data!N$27*DR124</f>
        <v>9.7169811320754746</v>
      </c>
      <c r="DW124" s="5">
        <v>9.5</v>
      </c>
      <c r="DX124" s="5">
        <v>12.5</v>
      </c>
      <c r="DY124" s="5">
        <v>17</v>
      </c>
      <c r="DZ124" s="33"/>
      <c r="EA124" s="33"/>
      <c r="EB124" s="4">
        <f>Area_Weights_Data!L$32*DW124+Area_Weights_Data!M$32*DX124+Area_Weights_Data!N$32*DY124</f>
        <v>9.8000000000000007</v>
      </c>
      <c r="EC124" s="4">
        <f>Area_Weights_Data!L$33*DW124+Area_Weights_Data!M$33*DX124+Area_Weights_Data!N$33*DY124</f>
        <v>14.052040816326528</v>
      </c>
      <c r="ED124" s="5">
        <v>9</v>
      </c>
      <c r="EE124" s="5">
        <v>8.5</v>
      </c>
      <c r="EF124" s="5">
        <v>9</v>
      </c>
      <c r="EG124" s="33"/>
      <c r="EH124" s="33"/>
      <c r="EI124" s="4">
        <f>Area_Weights_Data!$L$35*ED124+Area_Weights_Data!$M$35*EE124+Area_Weights_Data!$N$35*EF124</f>
        <v>8.9642857142857153</v>
      </c>
      <c r="EJ124" s="4">
        <f>Area_Weights_Data!$L$36*ED124+Area_Weights_Data!$M$36*EE124+Area_Weights_Data!$N$36*EF124</f>
        <v>8.7592592592592577</v>
      </c>
      <c r="EK124">
        <v>11.5</v>
      </c>
      <c r="EL124">
        <v>12.5</v>
      </c>
      <c r="EM124" s="33"/>
      <c r="EN124" s="34"/>
      <c r="EO124" s="5">
        <v>9</v>
      </c>
      <c r="EP124" s="5">
        <v>12</v>
      </c>
      <c r="EQ124" s="5">
        <v>11.5</v>
      </c>
      <c r="ER124" s="33"/>
      <c r="ES124" s="34"/>
      <c r="ET124" s="4">
        <f>Area_Weights_Data!L$41*EO124+Area_Weights_Data!M$41*EP124+Area_Weights_Data!N$41*EQ124</f>
        <v>9.8297872340425556</v>
      </c>
      <c r="EU124" s="4">
        <f>Area_Weights_Data!L$42*EO124+Area_Weights_Data!M$42*EP124+Area_Weights_Data!N$42*EQ124</f>
        <v>11.862179487179489</v>
      </c>
    </row>
    <row r="125" spans="1:151" x14ac:dyDescent="0.25">
      <c r="A125" s="3">
        <v>1986</v>
      </c>
      <c r="B125" s="1">
        <v>12</v>
      </c>
      <c r="C125" s="5">
        <v>104</v>
      </c>
      <c r="D125" s="5">
        <v>130</v>
      </c>
      <c r="E125" s="5">
        <v>146</v>
      </c>
      <c r="F125" s="33"/>
      <c r="G125" s="33"/>
      <c r="H125" s="4">
        <f>Area_Weights_Data!C$5*C125+Area_Weights_Data!D$5*D125+Area_Weights_Data!E$5*E125</f>
        <v>116.92083558159257</v>
      </c>
      <c r="I125" s="4">
        <f>Area_Weights_Data!C$6*C125+Area_Weights_Data!D$6*D125+Area_Weights_Data!E$6*E125</f>
        <v>138.78108350793173</v>
      </c>
      <c r="J125" s="5">
        <v>94</v>
      </c>
      <c r="K125" s="5"/>
      <c r="L125" s="5"/>
      <c r="M125" s="33"/>
      <c r="N125" s="33"/>
      <c r="O125" s="4"/>
      <c r="P125" s="4"/>
      <c r="Q125" s="5">
        <v>135</v>
      </c>
      <c r="R125" s="5">
        <v>85</v>
      </c>
      <c r="S125" s="5">
        <v>117</v>
      </c>
      <c r="T125" s="33"/>
      <c r="U125" s="33"/>
      <c r="V125" s="4">
        <f t="shared" si="24"/>
        <v>135</v>
      </c>
      <c r="W125" s="4">
        <f>Area_Weights_Data!C$12*Q125+Area_Weights_Data!E$12*S125</f>
        <v>118.97921430056121</v>
      </c>
      <c r="X125" s="5">
        <v>100</v>
      </c>
      <c r="Y125" s="5">
        <v>140</v>
      </c>
      <c r="Z125" s="5">
        <v>159</v>
      </c>
      <c r="AA125" s="33"/>
      <c r="AB125" s="33"/>
      <c r="AC125" s="4">
        <f>Area_Weights_Data!C$14*X125+Area_Weights_Data!D$14*Y125+Area_Weights_Data!E$14*Z125</f>
        <v>109.48721417940737</v>
      </c>
      <c r="AD125" s="4">
        <f>Area_Weights_Data!C$15*X125+Area_Weights_Data!D$15*Y125+Area_Weights_Data!E$15*Z125</f>
        <v>148.49629234146045</v>
      </c>
      <c r="AE125" s="5">
        <v>82</v>
      </c>
      <c r="AF125" s="5"/>
      <c r="AG125" s="5">
        <v>75</v>
      </c>
      <c r="AH125" s="33"/>
      <c r="AI125" s="33"/>
      <c r="AJ125" s="4">
        <f t="shared" si="25"/>
        <v>82</v>
      </c>
      <c r="AK125" s="4">
        <f t="shared" si="26"/>
        <v>75</v>
      </c>
      <c r="AL125" s="5"/>
      <c r="AM125" s="5">
        <v>85</v>
      </c>
      <c r="AN125" s="5">
        <v>102</v>
      </c>
      <c r="AO125" s="33"/>
      <c r="AP125" s="33"/>
      <c r="AQ125" s="4">
        <f>Area_Weights_Data!D$23*AM125+Area_Weights_Data!E$23*AN125</f>
        <v>93.815693940240152</v>
      </c>
      <c r="AR125" s="4">
        <f t="shared" si="27"/>
        <v>102</v>
      </c>
      <c r="AS125" s="5">
        <v>83</v>
      </c>
      <c r="AT125" s="5">
        <v>108</v>
      </c>
      <c r="AU125" s="5">
        <v>147</v>
      </c>
      <c r="AV125" s="33"/>
      <c r="AW125" s="33"/>
      <c r="AX125" s="4">
        <f>Area_Weights_Data!$C$26*AS125+Area_Weights_Data!$D$26*AT125+Area_Weights_Data!$E$26*AU125</f>
        <v>90.351145038167914</v>
      </c>
      <c r="AY125" s="4">
        <f>Area_Weights_Data!C$27*AS125+Area_Weights_Data!D$27*AT125+Area_Weights_Data!E$27*AU125</f>
        <v>128.73275263186025</v>
      </c>
      <c r="AZ125" s="5">
        <v>111</v>
      </c>
      <c r="BA125" s="5">
        <v>143</v>
      </c>
      <c r="BB125" s="5">
        <v>154</v>
      </c>
      <c r="BC125" s="33"/>
      <c r="BD125" s="33"/>
      <c r="BE125" s="4">
        <f t="shared" si="28"/>
        <v>111</v>
      </c>
      <c r="BF125" s="4">
        <f>Area_Weights_Data!C$33*AZ125+Area_Weights_Data!D$33*BA125+Area_Weights_Data!E$33*BB125</f>
        <v>148.91183999999998</v>
      </c>
      <c r="BG125" s="5">
        <v>108</v>
      </c>
      <c r="BH125" s="5">
        <v>95</v>
      </c>
      <c r="BI125" s="5"/>
      <c r="BJ125" s="33"/>
      <c r="BK125" s="33"/>
      <c r="BL125" s="4">
        <f>Area_Weights_Data!$C$35*BG125+Area_Weights_Data!$D$35*BH125+Area_Weights_Data!$E$35*BI125</f>
        <v>106.67664670658684</v>
      </c>
      <c r="BM125" s="4" t="s">
        <v>137</v>
      </c>
      <c r="BN125">
        <v>78</v>
      </c>
      <c r="BO125">
        <v>86</v>
      </c>
      <c r="BP125" s="33"/>
      <c r="BQ125" s="33"/>
      <c r="BR125" s="5">
        <v>100</v>
      </c>
      <c r="BS125" s="5">
        <v>115</v>
      </c>
      <c r="BT125" s="5">
        <v>123</v>
      </c>
      <c r="BU125" s="33"/>
      <c r="BV125" s="33"/>
      <c r="BW125" s="4">
        <f>BR125*Area_Weights_Data!C$41+BS125*Area_Weights_Data!D$41+BT125*Area_Weights_Data!E$41</f>
        <v>101.30000000000001</v>
      </c>
      <c r="BX125" s="4">
        <f>BR125*Area_Weights_Data!C$42+BS125*Area_Weights_Data!D$42+BT125*Area_Weights_Data!E$42</f>
        <v>120.40053050397876</v>
      </c>
      <c r="BY125"/>
      <c r="BZ125" s="5">
        <v>10</v>
      </c>
      <c r="CA125" s="5">
        <v>17</v>
      </c>
      <c r="CB125" s="5">
        <v>20.75</v>
      </c>
      <c r="CC125" s="33"/>
      <c r="CD125" s="33"/>
      <c r="CE125" s="4">
        <f>Area_Weights_Data!L$5*BZ125+Area_Weights_Data!M$5*CA125+Area_Weights_Data!N$5*CB125</f>
        <v>13.394122731201383</v>
      </c>
      <c r="CF125" s="4">
        <f>Area_Weights_Data!L$6*BZ125+Area_Weights_Data!M$6*CA125+Area_Weights_Data!N$6*CB125</f>
        <v>18.962922573609596</v>
      </c>
      <c r="CG125" s="5">
        <v>12.5</v>
      </c>
      <c r="CH125" s="5"/>
      <c r="CI125" s="5"/>
      <c r="CJ125" s="33"/>
      <c r="CK125" s="33"/>
      <c r="CL125" s="4"/>
      <c r="CM125" s="4"/>
      <c r="CN125" s="5">
        <v>22</v>
      </c>
      <c r="CO125" s="5">
        <v>7</v>
      </c>
      <c r="CP125" s="5">
        <v>21</v>
      </c>
      <c r="CQ125" s="33"/>
      <c r="CR125" s="33"/>
      <c r="CS125" s="4">
        <f>Area_Weights_Data!L$11*CN125+Area_Weights_Data!N$11*CP125</f>
        <v>22</v>
      </c>
      <c r="CT125" s="4">
        <f>Area_Weights_Data!L$12*CN125+Area_Weights_Data!N$12*CP125</f>
        <v>21.280386740331494</v>
      </c>
      <c r="CU125" s="5">
        <v>10</v>
      </c>
      <c r="CV125" s="5">
        <v>16</v>
      </c>
      <c r="CW125" s="5">
        <v>26</v>
      </c>
      <c r="CX125" s="33"/>
      <c r="CY125" s="33"/>
      <c r="CZ125" s="4">
        <f>Area_Weights_Data!L$14*CU125+Area_Weights_Data!M$14*CV125+Area_Weights_Data!N$14*CW125</f>
        <v>11.426710097719869</v>
      </c>
      <c r="DA125" s="4">
        <f>Area_Weights_Data!L$15*CU125+Area_Weights_Data!M$15*CV125+Area_Weights_Data!N$15*CW125</f>
        <v>20.772344013490716</v>
      </c>
      <c r="DB125" s="5">
        <v>12.5</v>
      </c>
      <c r="DC125" s="5"/>
      <c r="DD125" s="5">
        <v>8.5</v>
      </c>
      <c r="DE125" s="33"/>
      <c r="DF125" s="33"/>
      <c r="DG125" s="4">
        <f t="shared" si="29"/>
        <v>12.5</v>
      </c>
      <c r="DH125" s="4">
        <f t="shared" si="30"/>
        <v>8.5</v>
      </c>
      <c r="DI125" s="5"/>
      <c r="DJ125" s="5">
        <v>8.5</v>
      </c>
      <c r="DK125" s="5">
        <v>10.5</v>
      </c>
      <c r="DL125" s="33"/>
      <c r="DM125" s="33"/>
      <c r="DN125" s="4">
        <f>Area_Weights_Data!M$23*DJ125+Area_Weights_Data!N$23*DK125</f>
        <v>9.088235294117645</v>
      </c>
      <c r="DO125" s="4">
        <f t="shared" si="31"/>
        <v>10.5</v>
      </c>
      <c r="DP125" s="5">
        <v>9.5</v>
      </c>
      <c r="DQ125" s="5">
        <v>13.6</v>
      </c>
      <c r="DR125" s="5">
        <v>11</v>
      </c>
      <c r="DS125" s="33"/>
      <c r="DT125" s="33"/>
      <c r="DU125" s="4">
        <f>Area_Weights_Data!L$26*DP125+Area_Weights_Data!M$26*DQ125+Area_Weights_Data!N$26*DR125</f>
        <v>11.533333333333331</v>
      </c>
      <c r="DV125" s="4">
        <f>Area_Weights_Data!L$27*DP125+Area_Weights_Data!M$27*DQ125+Area_Weights_Data!N$27*DR125</f>
        <v>11.735849056603776</v>
      </c>
      <c r="DW125" s="5">
        <v>10.5</v>
      </c>
      <c r="DX125" s="5">
        <v>12.5</v>
      </c>
      <c r="DY125" s="5">
        <v>18</v>
      </c>
      <c r="DZ125" s="33"/>
      <c r="EA125" s="33"/>
      <c r="EB125" s="4">
        <f>Area_Weights_Data!L$32*DW125+Area_Weights_Data!M$32*DX125+Area_Weights_Data!N$32*DY125</f>
        <v>10.700000000000001</v>
      </c>
      <c r="EC125" s="4">
        <f>Area_Weights_Data!L$33*DW125+Area_Weights_Data!M$33*DX125+Area_Weights_Data!N$33*DY125</f>
        <v>14.396938775510202</v>
      </c>
      <c r="ED125" s="5">
        <v>9</v>
      </c>
      <c r="EE125" s="5">
        <v>9.5</v>
      </c>
      <c r="EF125" s="5">
        <v>9</v>
      </c>
      <c r="EG125" s="33"/>
      <c r="EH125" s="33"/>
      <c r="EI125" s="4">
        <f>Area_Weights_Data!$L$35*ED125+Area_Weights_Data!$M$35*EE125+Area_Weights_Data!$N$35*EF125</f>
        <v>9.0357142857142865</v>
      </c>
      <c r="EJ125" s="4">
        <f>Area_Weights_Data!$L$36*ED125+Area_Weights_Data!$M$36*EE125+Area_Weights_Data!$N$36*EF125</f>
        <v>9.2407407407407405</v>
      </c>
      <c r="EK125">
        <v>11.5</v>
      </c>
      <c r="EL125">
        <v>12.5</v>
      </c>
      <c r="EM125" s="33"/>
      <c r="EN125" s="34"/>
      <c r="EO125" s="5">
        <v>9</v>
      </c>
      <c r="EP125" s="5">
        <v>12</v>
      </c>
      <c r="EQ125" s="5">
        <v>11.5</v>
      </c>
      <c r="ER125" s="33"/>
      <c r="ES125" s="34"/>
      <c r="ET125" s="4">
        <f>Area_Weights_Data!L$41*EO125+Area_Weights_Data!M$41*EP125+Area_Weights_Data!N$41*EQ125</f>
        <v>9.8297872340425556</v>
      </c>
      <c r="EU125" s="4">
        <f>Area_Weights_Data!L$42*EO125+Area_Weights_Data!M$42*EP125+Area_Weights_Data!N$42*EQ125</f>
        <v>11.862179487179489</v>
      </c>
    </row>
    <row r="126" spans="1:151" x14ac:dyDescent="0.25">
      <c r="A126" s="3">
        <v>1987</v>
      </c>
      <c r="B126" s="1">
        <v>1</v>
      </c>
      <c r="C126" s="5">
        <v>100</v>
      </c>
      <c r="D126" s="5">
        <v>126</v>
      </c>
      <c r="E126" s="5">
        <v>145</v>
      </c>
      <c r="F126" s="33"/>
      <c r="G126" s="33"/>
      <c r="H126" s="4">
        <f>Area_Weights_Data!C$5*C126+Area_Weights_Data!D$5*D126+Area_Weights_Data!E$5*E126</f>
        <v>112.92083558159257</v>
      </c>
      <c r="I126" s="4">
        <f>Area_Weights_Data!C$6*C126+Area_Weights_Data!D$6*D126+Area_Weights_Data!E$6*E126</f>
        <v>136.42753666566895</v>
      </c>
      <c r="J126" s="5">
        <v>110</v>
      </c>
      <c r="K126" s="5"/>
      <c r="L126" s="5"/>
      <c r="M126" s="33"/>
      <c r="N126" s="33"/>
      <c r="O126" s="4"/>
      <c r="P126" s="4"/>
      <c r="Q126" s="5">
        <v>134</v>
      </c>
      <c r="R126" s="5">
        <v>96</v>
      </c>
      <c r="S126" s="5">
        <v>137</v>
      </c>
      <c r="T126" s="33"/>
      <c r="U126" s="33"/>
      <c r="V126" s="4">
        <f t="shared" si="24"/>
        <v>134</v>
      </c>
      <c r="W126" s="4">
        <f>Area_Weights_Data!C$12*Q126+Area_Weights_Data!E$12*S126</f>
        <v>136.67013094990648</v>
      </c>
      <c r="X126" s="5">
        <v>105</v>
      </c>
      <c r="Y126" s="5">
        <v>120</v>
      </c>
      <c r="Z126" s="5">
        <v>140</v>
      </c>
      <c r="AA126" s="33"/>
      <c r="AB126" s="33"/>
      <c r="AC126" s="4">
        <f>Area_Weights_Data!C$14*X126+Area_Weights_Data!D$14*Y126+Area_Weights_Data!E$14*Z126</f>
        <v>108.55770531727777</v>
      </c>
      <c r="AD126" s="4">
        <f>Area_Weights_Data!C$15*X126+Area_Weights_Data!D$15*Y126+Area_Weights_Data!E$15*Z126</f>
        <v>128.94346562258997</v>
      </c>
      <c r="AE126" s="5">
        <v>93</v>
      </c>
      <c r="AF126" s="5"/>
      <c r="AG126" s="5">
        <v>107</v>
      </c>
      <c r="AH126" s="33"/>
      <c r="AI126" s="33"/>
      <c r="AJ126" s="4">
        <f t="shared" si="25"/>
        <v>93</v>
      </c>
      <c r="AK126" s="4">
        <f t="shared" si="26"/>
        <v>107</v>
      </c>
      <c r="AL126" s="5"/>
      <c r="AM126" s="5">
        <v>110</v>
      </c>
      <c r="AN126" s="5">
        <v>130</v>
      </c>
      <c r="AO126" s="33"/>
      <c r="AP126" s="33"/>
      <c r="AQ126" s="4">
        <f>Area_Weights_Data!D$23*AM126+Area_Weights_Data!E$23*AN126</f>
        <v>120.3574420552918</v>
      </c>
      <c r="AR126" s="4">
        <f t="shared" si="27"/>
        <v>130</v>
      </c>
      <c r="AS126" s="5">
        <v>75</v>
      </c>
      <c r="AT126" s="5">
        <v>112</v>
      </c>
      <c r="AU126" s="5">
        <v>134</v>
      </c>
      <c r="AV126" s="33"/>
      <c r="AW126" s="33"/>
      <c r="AX126" s="4">
        <f>Area_Weights_Data!$C$26*AS126+Area_Weights_Data!$D$26*AT126+Area_Weights_Data!$E$26*AU126</f>
        <v>85.879694656488539</v>
      </c>
      <c r="AY126" s="4">
        <f>Area_Weights_Data!C$27*AS126+Area_Weights_Data!D$27*AT126+Area_Weights_Data!E$27*AU126</f>
        <v>123.69539892053656</v>
      </c>
      <c r="AZ126" s="5">
        <v>76</v>
      </c>
      <c r="BA126" s="5">
        <v>128</v>
      </c>
      <c r="BB126" s="5">
        <v>144</v>
      </c>
      <c r="BC126" s="33"/>
      <c r="BD126" s="33"/>
      <c r="BE126" s="4">
        <f t="shared" si="28"/>
        <v>76</v>
      </c>
      <c r="BF126" s="4">
        <f>Area_Weights_Data!C$33*AZ126+Area_Weights_Data!D$33*BA126+Area_Weights_Data!E$33*BB126</f>
        <v>136.59904</v>
      </c>
      <c r="BG126" s="5">
        <v>69</v>
      </c>
      <c r="BH126" s="5">
        <v>55</v>
      </c>
      <c r="BI126" s="5"/>
      <c r="BJ126" s="33"/>
      <c r="BK126" s="33"/>
      <c r="BL126" s="4">
        <f>Area_Weights_Data!$C$35*BG126+Area_Weights_Data!$D$35*BH126+Area_Weights_Data!$E$35*BI126</f>
        <v>67.574850299401191</v>
      </c>
      <c r="BM126" s="4" t="s">
        <v>137</v>
      </c>
      <c r="BN126">
        <v>89</v>
      </c>
      <c r="BO126">
        <v>98</v>
      </c>
      <c r="BP126" s="33"/>
      <c r="BQ126" s="33"/>
      <c r="BR126" s="5">
        <v>66</v>
      </c>
      <c r="BS126" s="5">
        <v>90</v>
      </c>
      <c r="BT126" s="5">
        <v>120</v>
      </c>
      <c r="BU126" s="33"/>
      <c r="BV126" s="33"/>
      <c r="BW126" s="4">
        <f>BR126*Area_Weights_Data!C$41+BS126*Area_Weights_Data!D$41+BT126*Area_Weights_Data!E$41</f>
        <v>68.080000000000013</v>
      </c>
      <c r="BX126" s="4">
        <f>BR126*Area_Weights_Data!C$42+BS126*Area_Weights_Data!D$42+BT126*Area_Weights_Data!E$42</f>
        <v>110.25198938992041</v>
      </c>
      <c r="BY126"/>
      <c r="BZ126" s="5">
        <v>11</v>
      </c>
      <c r="CA126" s="5">
        <v>17</v>
      </c>
      <c r="CB126" s="5">
        <v>20.75</v>
      </c>
      <c r="CC126" s="33"/>
      <c r="CD126" s="33"/>
      <c r="CE126" s="4">
        <f>Area_Weights_Data!L$5*BZ126+Area_Weights_Data!M$5*CA126+Area_Weights_Data!N$5*CB126</f>
        <v>13.909248055315471</v>
      </c>
      <c r="CF126" s="4">
        <f>Area_Weights_Data!L$6*BZ126+Area_Weights_Data!M$6*CA126+Area_Weights_Data!N$6*CB126</f>
        <v>18.962922573609596</v>
      </c>
      <c r="CG126" s="5">
        <v>12.5</v>
      </c>
      <c r="CH126" s="5"/>
      <c r="CI126" s="5"/>
      <c r="CJ126" s="33"/>
      <c r="CK126" s="33"/>
      <c r="CL126" s="4"/>
      <c r="CM126" s="4"/>
      <c r="CN126" s="5">
        <v>20</v>
      </c>
      <c r="CO126" s="5">
        <v>7</v>
      </c>
      <c r="CP126" s="5">
        <v>21</v>
      </c>
      <c r="CQ126" s="33"/>
      <c r="CR126" s="33"/>
      <c r="CS126" s="4">
        <f>Area_Weights_Data!L$11*CN126+Area_Weights_Data!N$11*CP126</f>
        <v>20</v>
      </c>
      <c r="CT126" s="4">
        <f>Area_Weights_Data!L$12*CN126+Area_Weights_Data!N$12*CP126</f>
        <v>20.719613259668513</v>
      </c>
      <c r="CU126" s="5">
        <v>13</v>
      </c>
      <c r="CV126" s="5">
        <v>20</v>
      </c>
      <c r="CW126" s="5">
        <v>21</v>
      </c>
      <c r="CX126" s="33"/>
      <c r="CY126" s="33"/>
      <c r="CZ126" s="4">
        <f>Area_Weights_Data!L$14*CU126+Area_Weights_Data!M$14*CV126+Area_Weights_Data!N$14*CW126</f>
        <v>14.664495114006513</v>
      </c>
      <c r="DA126" s="4">
        <f>Area_Weights_Data!L$15*CU126+Area_Weights_Data!M$15*CV126+Area_Weights_Data!N$15*CW126</f>
        <v>20.477234401349065</v>
      </c>
      <c r="DB126" s="5">
        <v>12</v>
      </c>
      <c r="DC126" s="5"/>
      <c r="DD126" s="5">
        <v>10.5</v>
      </c>
      <c r="DE126" s="33"/>
      <c r="DF126" s="33"/>
      <c r="DG126" s="4">
        <f t="shared" si="29"/>
        <v>12</v>
      </c>
      <c r="DH126" s="4">
        <f t="shared" si="30"/>
        <v>10.5</v>
      </c>
      <c r="DI126" s="5"/>
      <c r="DJ126" s="5">
        <v>9.5</v>
      </c>
      <c r="DK126" s="5">
        <v>10.5</v>
      </c>
      <c r="DL126" s="33"/>
      <c r="DM126" s="33"/>
      <c r="DN126" s="4">
        <f>Area_Weights_Data!M$23*DJ126+Area_Weights_Data!N$23*DK126</f>
        <v>9.7941176470588207</v>
      </c>
      <c r="DO126" s="4">
        <f t="shared" si="31"/>
        <v>10.5</v>
      </c>
      <c r="DP126" s="5">
        <v>13.25</v>
      </c>
      <c r="DQ126" s="5">
        <v>14.5</v>
      </c>
      <c r="DR126" s="5">
        <v>13.5</v>
      </c>
      <c r="DS126" s="33"/>
      <c r="DT126" s="33"/>
      <c r="DU126" s="4">
        <f>Area_Weights_Data!L$26*DP126+Area_Weights_Data!M$26*DQ126+Area_Weights_Data!N$26*DR126</f>
        <v>13.869918699186989</v>
      </c>
      <c r="DV126" s="4">
        <f>Area_Weights_Data!L$27*DP126+Area_Weights_Data!M$27*DQ126+Area_Weights_Data!N$27*DR126</f>
        <v>13.783018867924531</v>
      </c>
      <c r="DW126" s="5">
        <v>12</v>
      </c>
      <c r="DX126" s="5">
        <v>13.5</v>
      </c>
      <c r="DY126" s="5">
        <v>15</v>
      </c>
      <c r="DZ126" s="33"/>
      <c r="EA126" s="33"/>
      <c r="EB126" s="4">
        <f>Area_Weights_Data!L$32*DW126+Area_Weights_Data!M$32*DX126+Area_Weights_Data!N$32*DY126</f>
        <v>12.15</v>
      </c>
      <c r="EC126" s="4">
        <f>Area_Weights_Data!L$33*DW126+Area_Weights_Data!M$33*DX126+Area_Weights_Data!N$33*DY126</f>
        <v>14.017346938775511</v>
      </c>
      <c r="ED126" s="5">
        <v>11.75</v>
      </c>
      <c r="EE126" s="5">
        <v>7.5</v>
      </c>
      <c r="EF126" s="5">
        <v>9</v>
      </c>
      <c r="EG126" s="33"/>
      <c r="EH126" s="33"/>
      <c r="EI126" s="4">
        <f>Area_Weights_Data!$L$35*ED126+Area_Weights_Data!$M$35*EE126+Area_Weights_Data!$N$35*EF126</f>
        <v>11.446428571428573</v>
      </c>
      <c r="EJ126" s="4">
        <f>Area_Weights_Data!$L$36*ED126+Area_Weights_Data!$M$36*EE126+Area_Weights_Data!$N$36*EF126</f>
        <v>8.2777777777777768</v>
      </c>
      <c r="EK126">
        <v>11.5</v>
      </c>
      <c r="EL126">
        <v>12.5</v>
      </c>
      <c r="EM126" s="33"/>
      <c r="EN126" s="34"/>
      <c r="EO126" s="5">
        <v>8</v>
      </c>
      <c r="EP126" s="5">
        <v>11</v>
      </c>
      <c r="EQ126" s="5">
        <v>12</v>
      </c>
      <c r="ER126" s="33"/>
      <c r="ES126" s="34"/>
      <c r="ET126" s="4">
        <f>Area_Weights_Data!L$41*EO126+Area_Weights_Data!M$41*EP126+Area_Weights_Data!N$41*EQ126</f>
        <v>8.8297872340425538</v>
      </c>
      <c r="EU126" s="4">
        <f>Area_Weights_Data!L$42*EO126+Area_Weights_Data!M$42*EP126+Area_Weights_Data!N$42*EQ126</f>
        <v>11.275641025641029</v>
      </c>
    </row>
    <row r="127" spans="1:151" x14ac:dyDescent="0.25">
      <c r="A127" s="3">
        <v>1987</v>
      </c>
      <c r="B127" s="1">
        <v>2</v>
      </c>
      <c r="C127" s="5">
        <v>91</v>
      </c>
      <c r="D127" s="5">
        <v>114</v>
      </c>
      <c r="E127" s="5">
        <v>133</v>
      </c>
      <c r="F127" s="33"/>
      <c r="G127" s="33"/>
      <c r="H127" s="4">
        <f>Area_Weights_Data!C$5*C127+Area_Weights_Data!D$5*D127+Area_Weights_Data!E$5*E127</f>
        <v>102.42996993756265</v>
      </c>
      <c r="I127" s="4">
        <f>Area_Weights_Data!C$6*C127+Area_Weights_Data!D$6*D127+Area_Weights_Data!E$6*E127</f>
        <v>124.42753666566895</v>
      </c>
      <c r="J127" s="5">
        <v>100</v>
      </c>
      <c r="K127" s="5"/>
      <c r="L127" s="5"/>
      <c r="M127" s="33"/>
      <c r="N127" s="33"/>
      <c r="O127" s="4"/>
      <c r="P127" s="4"/>
      <c r="Q127" s="5">
        <v>125</v>
      </c>
      <c r="R127" s="5">
        <v>97</v>
      </c>
      <c r="S127" s="5">
        <v>131</v>
      </c>
      <c r="T127" s="33"/>
      <c r="U127" s="33"/>
      <c r="V127" s="4">
        <f t="shared" si="24"/>
        <v>125</v>
      </c>
      <c r="W127" s="4">
        <f>Area_Weights_Data!C$12*Q127+Area_Weights_Data!E$12*S127</f>
        <v>130.34026189981293</v>
      </c>
      <c r="X127" s="5">
        <v>116</v>
      </c>
      <c r="Y127" s="5">
        <v>145</v>
      </c>
      <c r="Z127" s="5">
        <v>179</v>
      </c>
      <c r="AA127" s="33"/>
      <c r="AB127" s="33"/>
      <c r="AC127" s="4">
        <f>Area_Weights_Data!C$14*X127+Area_Weights_Data!D$14*Y127+Area_Weights_Data!E$14*Z127</f>
        <v>122.87823028007034</v>
      </c>
      <c r="AD127" s="4">
        <f>Area_Weights_Data!C$15*X127+Area_Weights_Data!D$15*Y127+Area_Weights_Data!E$15*Z127</f>
        <v>160.20389155840297</v>
      </c>
      <c r="AE127" s="5">
        <v>98</v>
      </c>
      <c r="AF127" s="5"/>
      <c r="AG127" s="5">
        <v>110</v>
      </c>
      <c r="AH127" s="33"/>
      <c r="AI127" s="33"/>
      <c r="AJ127" s="4">
        <f t="shared" si="25"/>
        <v>98</v>
      </c>
      <c r="AK127" s="4">
        <f t="shared" si="26"/>
        <v>110</v>
      </c>
      <c r="AL127" s="5"/>
      <c r="AM127" s="5">
        <v>102</v>
      </c>
      <c r="AN127" s="5">
        <v>112</v>
      </c>
      <c r="AO127" s="33"/>
      <c r="AP127" s="33"/>
      <c r="AQ127" s="4">
        <f>Area_Weights_Data!D$23*AM127+Area_Weights_Data!E$23*AN127</f>
        <v>107.11309690030716</v>
      </c>
      <c r="AR127" s="4">
        <f t="shared" si="27"/>
        <v>112</v>
      </c>
      <c r="AS127" s="5">
        <v>85</v>
      </c>
      <c r="AT127" s="5">
        <v>136</v>
      </c>
      <c r="AU127" s="5">
        <v>140</v>
      </c>
      <c r="AV127" s="33"/>
      <c r="AW127" s="33"/>
      <c r="AX127" s="4">
        <f>Area_Weights_Data!$C$26*AS127+Area_Weights_Data!$D$26*AT127+Area_Weights_Data!$E$26*AU127</f>
        <v>99.996335877862577</v>
      </c>
      <c r="AY127" s="4">
        <f>Area_Weights_Data!C$27*AS127+Area_Weights_Data!D$27*AT127+Area_Weights_Data!E$27*AU127</f>
        <v>138.12643616737031</v>
      </c>
      <c r="AZ127" s="5">
        <v>100</v>
      </c>
      <c r="BA127" s="5">
        <v>116</v>
      </c>
      <c r="BB127" s="5">
        <v>148</v>
      </c>
      <c r="BC127" s="33"/>
      <c r="BD127" s="33"/>
      <c r="BE127" s="4">
        <f t="shared" si="28"/>
        <v>100</v>
      </c>
      <c r="BF127" s="4">
        <f>Area_Weights_Data!C$33*AZ127+Area_Weights_Data!D$33*BA127+Area_Weights_Data!E$33*BB127</f>
        <v>133.19808</v>
      </c>
      <c r="BG127" s="5">
        <v>79</v>
      </c>
      <c r="BH127" s="5">
        <v>78</v>
      </c>
      <c r="BI127" s="5"/>
      <c r="BJ127" s="33"/>
      <c r="BK127" s="33"/>
      <c r="BL127" s="4">
        <f>Area_Weights_Data!$C$35*BG127+Area_Weights_Data!$D$35*BH127+Area_Weights_Data!$E$35*BI127</f>
        <v>78.898203592814369</v>
      </c>
      <c r="BM127" s="4" t="s">
        <v>137</v>
      </c>
      <c r="BN127">
        <v>93</v>
      </c>
      <c r="BO127">
        <v>98</v>
      </c>
      <c r="BP127" s="33"/>
      <c r="BQ127" s="33"/>
      <c r="BR127" s="5">
        <v>50</v>
      </c>
      <c r="BS127" s="5">
        <v>116</v>
      </c>
      <c r="BT127" s="5">
        <v>117</v>
      </c>
      <c r="BU127" s="33"/>
      <c r="BV127" s="33"/>
      <c r="BW127" s="4">
        <f>BR127*Area_Weights_Data!C$41+BS127*Area_Weights_Data!D$41+BT127*Area_Weights_Data!E$41</f>
        <v>55.720000000000006</v>
      </c>
      <c r="BX127" s="4">
        <f>BR127*Area_Weights_Data!C$42+BS127*Area_Weights_Data!D$42+BT127*Area_Weights_Data!E$42</f>
        <v>116.67506631299733</v>
      </c>
      <c r="BY127"/>
      <c r="BZ127" s="5">
        <v>11</v>
      </c>
      <c r="CA127" s="5">
        <v>12.5</v>
      </c>
      <c r="CB127" s="5">
        <v>18</v>
      </c>
      <c r="CC127" s="33"/>
      <c r="CD127" s="33"/>
      <c r="CE127" s="4">
        <f>Area_Weights_Data!L$5*BZ127+Area_Weights_Data!M$5*CA127+Area_Weights_Data!N$5*CB127</f>
        <v>11.727312013828868</v>
      </c>
      <c r="CF127" s="4">
        <f>Area_Weights_Data!L$6*BZ127+Area_Weights_Data!M$6*CA127+Area_Weights_Data!N$6*CB127</f>
        <v>15.378953107960744</v>
      </c>
      <c r="CG127" s="5">
        <v>12</v>
      </c>
      <c r="CH127" s="5"/>
      <c r="CI127" s="5"/>
      <c r="CJ127" s="33"/>
      <c r="CK127" s="33"/>
      <c r="CL127" s="4"/>
      <c r="CM127" s="4"/>
      <c r="CN127" s="5">
        <v>20</v>
      </c>
      <c r="CO127" s="5">
        <v>7</v>
      </c>
      <c r="CP127" s="5">
        <v>19</v>
      </c>
      <c r="CQ127" s="33"/>
      <c r="CR127" s="33"/>
      <c r="CS127" s="4">
        <f>Area_Weights_Data!L$11*CN127+Area_Weights_Data!N$11*CP127</f>
        <v>20</v>
      </c>
      <c r="CT127" s="4">
        <f>Area_Weights_Data!L$12*CN127+Area_Weights_Data!N$12*CP127</f>
        <v>19.280386740331494</v>
      </c>
      <c r="CU127" s="5">
        <v>13</v>
      </c>
      <c r="CV127" s="5">
        <v>18</v>
      </c>
      <c r="CW127" s="5">
        <v>23</v>
      </c>
      <c r="CX127" s="33"/>
      <c r="CY127" s="33"/>
      <c r="CZ127" s="4">
        <f>Area_Weights_Data!L$14*CU127+Area_Weights_Data!M$14*CV127+Area_Weights_Data!N$14*CW127</f>
        <v>14.188925081433224</v>
      </c>
      <c r="DA127" s="4">
        <f>Area_Weights_Data!L$15*CU127+Area_Weights_Data!M$15*CV127+Area_Weights_Data!N$15*CW127</f>
        <v>20.386172006745355</v>
      </c>
      <c r="DB127" s="5">
        <v>10.75</v>
      </c>
      <c r="DC127" s="5"/>
      <c r="DD127" s="5">
        <v>12.5</v>
      </c>
      <c r="DE127" s="33"/>
      <c r="DF127" s="33"/>
      <c r="DG127" s="4">
        <f t="shared" si="29"/>
        <v>10.75</v>
      </c>
      <c r="DH127" s="4">
        <f t="shared" si="30"/>
        <v>12.5</v>
      </c>
      <c r="DI127" s="5"/>
      <c r="DJ127" s="5">
        <v>8.5</v>
      </c>
      <c r="DK127" s="5">
        <v>7.5</v>
      </c>
      <c r="DL127" s="33"/>
      <c r="DM127" s="33"/>
      <c r="DN127" s="4">
        <f>Area_Weights_Data!M$23*DJ127+Area_Weights_Data!N$23*DK127</f>
        <v>8.205882352941174</v>
      </c>
      <c r="DO127" s="4">
        <f t="shared" si="31"/>
        <v>7.5</v>
      </c>
      <c r="DP127" s="5">
        <v>8.25</v>
      </c>
      <c r="DQ127" s="5">
        <v>10.5</v>
      </c>
      <c r="DR127" s="5">
        <v>13</v>
      </c>
      <c r="DS127" s="33"/>
      <c r="DT127" s="33"/>
      <c r="DU127" s="4">
        <f>Area_Weights_Data!L$26*DP127+Area_Weights_Data!M$26*DQ127+Area_Weights_Data!N$26*DR127</f>
        <v>9.365853658536583</v>
      </c>
      <c r="DV127" s="4">
        <f>Area_Weights_Data!L$27*DP127+Area_Weights_Data!M$27*DQ127+Area_Weights_Data!N$27*DR127</f>
        <v>12.292452830188683</v>
      </c>
      <c r="DW127" s="5">
        <v>10.5</v>
      </c>
      <c r="DX127" s="5">
        <v>13.5</v>
      </c>
      <c r="DY127" s="5">
        <v>15</v>
      </c>
      <c r="DZ127" s="33"/>
      <c r="EA127" s="33"/>
      <c r="EB127" s="4">
        <f>Area_Weights_Data!L$32*DW127+Area_Weights_Data!M$32*DX127+Area_Weights_Data!N$32*DY127</f>
        <v>10.8</v>
      </c>
      <c r="EC127" s="4">
        <f>Area_Weights_Data!L$33*DW127+Area_Weights_Data!M$33*DX127+Area_Weights_Data!N$33*DY127</f>
        <v>14.017346938775511</v>
      </c>
      <c r="ED127" s="5">
        <v>11.75</v>
      </c>
      <c r="EE127" s="5">
        <v>7.5</v>
      </c>
      <c r="EF127" s="5">
        <v>9</v>
      </c>
      <c r="EG127" s="33"/>
      <c r="EH127" s="33"/>
      <c r="EI127" s="4">
        <f>Area_Weights_Data!$L$35*ED127+Area_Weights_Data!$M$35*EE127+Area_Weights_Data!$N$35*EF127</f>
        <v>11.446428571428573</v>
      </c>
      <c r="EJ127" s="4">
        <f>Area_Weights_Data!$L$36*ED127+Area_Weights_Data!$M$36*EE127+Area_Weights_Data!$N$36*EF127</f>
        <v>8.2777777777777768</v>
      </c>
      <c r="EK127">
        <v>14.5</v>
      </c>
      <c r="EL127">
        <v>15.5</v>
      </c>
      <c r="EM127" s="33"/>
      <c r="EN127" s="34"/>
      <c r="EO127" s="5">
        <v>8</v>
      </c>
      <c r="EP127" s="5">
        <v>11</v>
      </c>
      <c r="EQ127" s="5">
        <v>12</v>
      </c>
      <c r="ER127" s="33"/>
      <c r="ES127" s="34"/>
      <c r="ET127" s="4">
        <f>Area_Weights_Data!L$41*EO127+Area_Weights_Data!M$41*EP127+Area_Weights_Data!N$41*EQ127</f>
        <v>8.8297872340425538</v>
      </c>
      <c r="EU127" s="4">
        <f>Area_Weights_Data!L$42*EO127+Area_Weights_Data!M$42*EP127+Area_Weights_Data!N$42*EQ127</f>
        <v>11.275641025641029</v>
      </c>
    </row>
    <row r="128" spans="1:151" x14ac:dyDescent="0.25">
      <c r="A128" s="3">
        <v>1987</v>
      </c>
      <c r="B128" s="1">
        <v>3</v>
      </c>
      <c r="C128" s="5">
        <v>83</v>
      </c>
      <c r="D128" s="5">
        <v>114</v>
      </c>
      <c r="E128" s="5">
        <v>125</v>
      </c>
      <c r="F128" s="33"/>
      <c r="G128" s="33"/>
      <c r="H128" s="4">
        <f>Area_Weights_Data!C$5*C128+Area_Weights_Data!D$5*D128+Area_Weights_Data!E$5*E128</f>
        <v>98.405611654975729</v>
      </c>
      <c r="I128" s="4">
        <f>Area_Weights_Data!C$6*C128+Area_Weights_Data!D$6*D128+Area_Weights_Data!E$6*E128</f>
        <v>120.03699491170308</v>
      </c>
      <c r="J128" s="5">
        <v>102</v>
      </c>
      <c r="K128" s="5"/>
      <c r="L128" s="5"/>
      <c r="M128" s="33"/>
      <c r="N128" s="33"/>
      <c r="O128" s="4"/>
      <c r="P128" s="4"/>
      <c r="Q128" s="5">
        <v>140</v>
      </c>
      <c r="R128" s="5">
        <v>100</v>
      </c>
      <c r="S128" s="5">
        <v>136</v>
      </c>
      <c r="T128" s="33"/>
      <c r="U128" s="33"/>
      <c r="V128" s="4">
        <f t="shared" si="24"/>
        <v>140</v>
      </c>
      <c r="W128" s="4">
        <f>Area_Weights_Data!C$12*Q128+Area_Weights_Data!E$12*S128</f>
        <v>136.43982540012473</v>
      </c>
      <c r="X128" s="5">
        <v>97</v>
      </c>
      <c r="Y128" s="5">
        <v>144</v>
      </c>
      <c r="Z128" s="5">
        <v>162</v>
      </c>
      <c r="AA128" s="33"/>
      <c r="AB128" s="33"/>
      <c r="AC128" s="4">
        <f>Area_Weights_Data!C$14*X128+Area_Weights_Data!D$14*Y128+Area_Weights_Data!E$14*Z128</f>
        <v>108.14747666080368</v>
      </c>
      <c r="AD128" s="4">
        <f>Area_Weights_Data!C$15*X128+Area_Weights_Data!D$15*Y128+Area_Weights_Data!E$15*Z128</f>
        <v>152.04911906033095</v>
      </c>
      <c r="AE128" s="5">
        <v>96</v>
      </c>
      <c r="AF128" s="5"/>
      <c r="AG128" s="5">
        <v>110</v>
      </c>
      <c r="AH128" s="33"/>
      <c r="AI128" s="33"/>
      <c r="AJ128" s="4">
        <f t="shared" si="25"/>
        <v>96</v>
      </c>
      <c r="AK128" s="4">
        <f t="shared" si="26"/>
        <v>110</v>
      </c>
      <c r="AL128" s="5"/>
      <c r="AM128" s="5">
        <v>87</v>
      </c>
      <c r="AN128" s="5">
        <v>111</v>
      </c>
      <c r="AO128" s="33"/>
      <c r="AP128" s="33"/>
      <c r="AQ128" s="4">
        <f>Area_Weights_Data!D$23*AM128+Area_Weights_Data!E$23*AN128</f>
        <v>99.491762077631932</v>
      </c>
      <c r="AR128" s="4">
        <f t="shared" si="27"/>
        <v>111</v>
      </c>
      <c r="AS128" s="5">
        <v>75</v>
      </c>
      <c r="AT128" s="5">
        <v>116</v>
      </c>
      <c r="AU128" s="5">
        <v>128</v>
      </c>
      <c r="AV128" s="33"/>
      <c r="AW128" s="33"/>
      <c r="AX128" s="4">
        <f>Area_Weights_Data!$C$26*AS128+Area_Weights_Data!$D$26*AT128+Area_Weights_Data!$E$26*AU128</f>
        <v>87.055877862595395</v>
      </c>
      <c r="AY128" s="4">
        <f>Area_Weights_Data!C$27*AS128+Area_Weights_Data!D$27*AT128+Area_Weights_Data!E$27*AU128</f>
        <v>122.37930850211087</v>
      </c>
      <c r="AZ128" s="5">
        <v>100</v>
      </c>
      <c r="BA128" s="5">
        <v>109</v>
      </c>
      <c r="BB128" s="5">
        <v>125</v>
      </c>
      <c r="BC128" s="33"/>
      <c r="BD128" s="33"/>
      <c r="BE128" s="4">
        <f t="shared" si="28"/>
        <v>100</v>
      </c>
      <c r="BF128" s="4">
        <f>Area_Weights_Data!C$33*AZ128+Area_Weights_Data!D$33*BA128+Area_Weights_Data!E$33*BB128</f>
        <v>117.59904</v>
      </c>
      <c r="BG128" s="5">
        <v>83</v>
      </c>
      <c r="BH128" s="5">
        <v>80</v>
      </c>
      <c r="BI128" s="5"/>
      <c r="BJ128" s="33"/>
      <c r="BK128" s="33"/>
      <c r="BL128" s="4">
        <f>Area_Weights_Data!$C$35*BG128+Area_Weights_Data!$D$35*BH128+Area_Weights_Data!$E$35*BI128</f>
        <v>82.694610778443106</v>
      </c>
      <c r="BM128" s="4" t="s">
        <v>137</v>
      </c>
      <c r="BN128">
        <v>80</v>
      </c>
      <c r="BO128">
        <v>83</v>
      </c>
      <c r="BP128" s="33"/>
      <c r="BQ128" s="33"/>
      <c r="BR128" s="5">
        <v>38</v>
      </c>
      <c r="BS128" s="5">
        <v>105</v>
      </c>
      <c r="BT128" s="5">
        <v>126</v>
      </c>
      <c r="BU128" s="33"/>
      <c r="BV128" s="33"/>
      <c r="BW128" s="4">
        <f>BR128*Area_Weights_Data!C$41+BS128*Area_Weights_Data!D$41+BT128*Area_Weights_Data!E$41</f>
        <v>43.806666666666672</v>
      </c>
      <c r="BX128" s="4">
        <f>BR128*Area_Weights_Data!C$42+BS128*Area_Weights_Data!D$42+BT128*Area_Weights_Data!E$42</f>
        <v>119.17639257294428</v>
      </c>
      <c r="BY128"/>
      <c r="BZ128" s="5">
        <v>9.5</v>
      </c>
      <c r="CA128" s="5">
        <v>15.5</v>
      </c>
      <c r="CB128" s="5">
        <v>15.2</v>
      </c>
      <c r="CC128" s="33"/>
      <c r="CD128" s="33"/>
      <c r="CE128" s="4">
        <f>Area_Weights_Data!L$5*BZ128+Area_Weights_Data!M$5*CA128+Area_Weights_Data!N$5*CB128</f>
        <v>12.409248055315473</v>
      </c>
      <c r="CF128" s="4">
        <f>Area_Weights_Data!L$6*BZ128+Area_Weights_Data!M$6*CA128+Area_Weights_Data!N$6*CB128</f>
        <v>15.342966194111233</v>
      </c>
      <c r="CG128" s="5">
        <v>13.5</v>
      </c>
      <c r="CH128" s="5"/>
      <c r="CI128" s="5"/>
      <c r="CJ128" s="33"/>
      <c r="CK128" s="33"/>
      <c r="CL128" s="4"/>
      <c r="CM128" s="4"/>
      <c r="CN128" s="5">
        <v>18.75</v>
      </c>
      <c r="CO128" s="5">
        <v>9</v>
      </c>
      <c r="CP128" s="5">
        <v>19.5</v>
      </c>
      <c r="CQ128" s="33"/>
      <c r="CR128" s="33"/>
      <c r="CS128" s="4">
        <f>Area_Weights_Data!L$11*CN128+Area_Weights_Data!N$11*CP128</f>
        <v>18.75</v>
      </c>
      <c r="CT128" s="4">
        <f>Area_Weights_Data!L$12*CN128+Area_Weights_Data!N$12*CP128</f>
        <v>19.289709944751387</v>
      </c>
      <c r="CU128" s="5">
        <v>11.5</v>
      </c>
      <c r="CV128" s="5">
        <v>20.3</v>
      </c>
      <c r="CW128" s="5">
        <v>23.75</v>
      </c>
      <c r="CX128" s="33"/>
      <c r="CY128" s="33"/>
      <c r="CZ128" s="4">
        <f>Area_Weights_Data!L$14*CU128+Area_Weights_Data!M$14*CV128+Area_Weights_Data!N$14*CW128</f>
        <v>13.592508143322476</v>
      </c>
      <c r="DA128" s="4">
        <f>Area_Weights_Data!L$15*CU128+Area_Weights_Data!M$15*CV128+Area_Weights_Data!N$15*CW128</f>
        <v>21.946458684654296</v>
      </c>
      <c r="DB128" s="5">
        <v>12.5</v>
      </c>
      <c r="DC128" s="5"/>
      <c r="DD128" s="5">
        <v>12.5</v>
      </c>
      <c r="DE128" s="33"/>
      <c r="DF128" s="33"/>
      <c r="DG128" s="4">
        <f t="shared" si="29"/>
        <v>12.5</v>
      </c>
      <c r="DH128" s="4">
        <f t="shared" si="30"/>
        <v>12.5</v>
      </c>
      <c r="DI128" s="5"/>
      <c r="DJ128" s="5">
        <v>10.55</v>
      </c>
      <c r="DK128" s="5">
        <v>8.85</v>
      </c>
      <c r="DL128" s="33"/>
      <c r="DM128" s="33"/>
      <c r="DN128" s="4">
        <f>Area_Weights_Data!M$23*DJ128+Area_Weights_Data!N$23*DK128</f>
        <v>10.049999999999997</v>
      </c>
      <c r="DO128" s="4">
        <f t="shared" si="31"/>
        <v>8.85</v>
      </c>
      <c r="DP128" s="5">
        <v>12.3</v>
      </c>
      <c r="DQ128" s="5">
        <v>12.5</v>
      </c>
      <c r="DR128" s="5">
        <v>13</v>
      </c>
      <c r="DS128" s="33"/>
      <c r="DT128" s="33"/>
      <c r="DU128" s="4">
        <f>Area_Weights_Data!L$26*DP128+Area_Weights_Data!M$26*DQ128+Area_Weights_Data!N$26*DR128</f>
        <v>12.399186991869918</v>
      </c>
      <c r="DV128" s="4">
        <f>Area_Weights_Data!L$27*DP128+Area_Weights_Data!M$27*DQ128+Area_Weights_Data!N$27*DR128</f>
        <v>12.858490566037739</v>
      </c>
      <c r="DW128" s="5">
        <v>10.5</v>
      </c>
      <c r="DX128" s="5">
        <v>12.59</v>
      </c>
      <c r="DY128" s="5">
        <v>17</v>
      </c>
      <c r="DZ128" s="33"/>
      <c r="EA128" s="33"/>
      <c r="EB128" s="4">
        <f>Area_Weights_Data!L$32*DW128+Area_Weights_Data!M$32*DX128+Area_Weights_Data!N$32*DY128</f>
        <v>10.709000000000001</v>
      </c>
      <c r="EC128" s="4">
        <f>Area_Weights_Data!L$33*DW128+Area_Weights_Data!M$33*DX128+Area_Weights_Data!N$33*DY128</f>
        <v>14.110999999999997</v>
      </c>
      <c r="ED128" s="5">
        <v>11.75</v>
      </c>
      <c r="EE128" s="5">
        <v>7.5</v>
      </c>
      <c r="EF128" s="5">
        <v>9</v>
      </c>
      <c r="EG128" s="33"/>
      <c r="EH128" s="33"/>
      <c r="EI128" s="4">
        <f>Area_Weights_Data!$L$35*ED128+Area_Weights_Data!$M$35*EE128+Area_Weights_Data!$N$35*EF128</f>
        <v>11.446428571428573</v>
      </c>
      <c r="EJ128" s="4">
        <f>Area_Weights_Data!$L$36*ED128+Area_Weights_Data!$M$36*EE128+Area_Weights_Data!$N$36*EF128</f>
        <v>8.2777777777777768</v>
      </c>
      <c r="EK128">
        <v>15</v>
      </c>
      <c r="EL128">
        <v>11.5</v>
      </c>
      <c r="EM128" s="33"/>
      <c r="EN128" s="34"/>
      <c r="EO128" s="5">
        <v>8</v>
      </c>
      <c r="EP128" s="5">
        <v>12.5</v>
      </c>
      <c r="EQ128" s="5">
        <v>12.35</v>
      </c>
      <c r="ER128" s="33"/>
      <c r="ES128" s="34"/>
      <c r="ET128" s="4">
        <f>Area_Weights_Data!L$41*EO128+Area_Weights_Data!M$41*EP128+Area_Weights_Data!N$41*EQ128</f>
        <v>9.2446808510638299</v>
      </c>
      <c r="EU128" s="4">
        <f>Area_Weights_Data!L$42*EO128+Area_Weights_Data!M$42*EP128+Area_Weights_Data!N$42*EQ128</f>
        <v>12.458653846153849</v>
      </c>
    </row>
    <row r="129" spans="1:151" x14ac:dyDescent="0.25">
      <c r="A129" s="3">
        <v>1987</v>
      </c>
      <c r="B129" s="1">
        <v>4</v>
      </c>
      <c r="C129" s="5">
        <v>88</v>
      </c>
      <c r="D129" s="5">
        <v>117</v>
      </c>
      <c r="E129" s="5">
        <v>127</v>
      </c>
      <c r="F129" s="33"/>
      <c r="G129" s="33"/>
      <c r="H129" s="4">
        <f>Area_Weights_Data!C$5*C129+Area_Weights_Data!D$5*D129+Area_Weights_Data!E$5*E129</f>
        <v>102.41170122562247</v>
      </c>
      <c r="I129" s="4">
        <f>Area_Weights_Data!C$6*C129+Area_Weights_Data!D$6*D129+Area_Weights_Data!E$6*E129</f>
        <v>122.48817719245733</v>
      </c>
      <c r="J129" s="5">
        <v>124</v>
      </c>
      <c r="K129" s="5"/>
      <c r="L129" s="5"/>
      <c r="M129" s="33"/>
      <c r="N129" s="33"/>
      <c r="O129" s="4"/>
      <c r="P129" s="4"/>
      <c r="Q129" s="5">
        <v>163</v>
      </c>
      <c r="R129" s="5">
        <v>110</v>
      </c>
      <c r="S129" s="5">
        <v>153</v>
      </c>
      <c r="T129" s="33"/>
      <c r="U129" s="33"/>
      <c r="V129" s="4">
        <f t="shared" si="24"/>
        <v>163</v>
      </c>
      <c r="W129" s="4">
        <f>Area_Weights_Data!C$12*Q129+Area_Weights_Data!E$12*S129</f>
        <v>154.0995635003118</v>
      </c>
      <c r="X129" s="5">
        <v>124</v>
      </c>
      <c r="Y129" s="5">
        <v>165</v>
      </c>
      <c r="Z129" s="5">
        <v>167</v>
      </c>
      <c r="AA129" s="33"/>
      <c r="AB129" s="33"/>
      <c r="AC129" s="4">
        <f>Area_Weights_Data!C$14*X129+Area_Weights_Data!D$14*Y129+Area_Weights_Data!E$14*Z129</f>
        <v>133.72439453389256</v>
      </c>
      <c r="AD129" s="4">
        <f>Area_Weights_Data!C$15*X129+Area_Weights_Data!D$15*Y129+Area_Weights_Data!E$15*Z129</f>
        <v>165.89434656225893</v>
      </c>
      <c r="AE129" s="5">
        <v>132</v>
      </c>
      <c r="AF129" s="5"/>
      <c r="AG129" s="5">
        <v>66</v>
      </c>
      <c r="AH129" s="33"/>
      <c r="AI129" s="33"/>
      <c r="AJ129" s="4">
        <f t="shared" si="25"/>
        <v>132</v>
      </c>
      <c r="AK129" s="4">
        <f t="shared" si="26"/>
        <v>66</v>
      </c>
      <c r="AL129" s="5"/>
      <c r="AM129" s="5">
        <v>86</v>
      </c>
      <c r="AN129" s="5">
        <v>104</v>
      </c>
      <c r="AO129" s="33"/>
      <c r="AP129" s="33"/>
      <c r="AQ129" s="4">
        <f>Area_Weights_Data!D$23*AM129+Area_Weights_Data!E$23*AN129</f>
        <v>95.339849204132918</v>
      </c>
      <c r="AR129" s="4">
        <f t="shared" si="27"/>
        <v>104</v>
      </c>
      <c r="AS129" s="5">
        <v>92</v>
      </c>
      <c r="AT129" s="5">
        <v>90</v>
      </c>
      <c r="AU129" s="5">
        <v>138</v>
      </c>
      <c r="AV129" s="33"/>
      <c r="AW129" s="33"/>
      <c r="AX129" s="4">
        <f>Area_Weights_Data!$C$26*AS129+Area_Weights_Data!$D$26*AT129+Area_Weights_Data!$E$26*AU129</f>
        <v>91.411908396946544</v>
      </c>
      <c r="AY129" s="4">
        <f>Area_Weights_Data!C$27*AS129+Area_Weights_Data!D$27*AT129+Area_Weights_Data!E$27*AU129</f>
        <v>115.51723400844338</v>
      </c>
      <c r="AZ129" s="5">
        <v>75</v>
      </c>
      <c r="BA129" s="5">
        <v>125</v>
      </c>
      <c r="BB129" s="5">
        <v>175</v>
      </c>
      <c r="BC129" s="33"/>
      <c r="BD129" s="33"/>
      <c r="BE129" s="4">
        <f t="shared" si="28"/>
        <v>75</v>
      </c>
      <c r="BF129" s="4">
        <f>Area_Weights_Data!C$33*AZ129+Area_Weights_Data!D$33*BA129+Area_Weights_Data!E$33*BB129</f>
        <v>151.87199999999999</v>
      </c>
      <c r="BG129" s="5">
        <v>51</v>
      </c>
      <c r="BH129" s="5">
        <v>65</v>
      </c>
      <c r="BI129" s="5">
        <v>61</v>
      </c>
      <c r="BJ129" s="33"/>
      <c r="BK129" s="33"/>
      <c r="BL129" s="4">
        <f>Area_Weights_Data!$C$35*BG129+Area_Weights_Data!$D$35*BH129+Area_Weights_Data!$E$35*BI129</f>
        <v>52.425149700598801</v>
      </c>
      <c r="BM129" s="4">
        <f>Area_Weights_Data!$C$36*BG129+Area_Weights_Data!$D$36*BH129+Area_Weights_Data!$E$36*BI129</f>
        <v>63.600823045267497</v>
      </c>
      <c r="BN129">
        <v>85</v>
      </c>
      <c r="BO129">
        <v>78</v>
      </c>
      <c r="BP129" s="33"/>
      <c r="BQ129" s="33"/>
      <c r="BR129" s="5">
        <v>78</v>
      </c>
      <c r="BS129" s="5">
        <v>107</v>
      </c>
      <c r="BT129" s="5">
        <v>126</v>
      </c>
      <c r="BU129" s="33"/>
      <c r="BV129" s="33"/>
      <c r="BW129" s="4">
        <f>BR129*Area_Weights_Data!C$41+BS129*Area_Weights_Data!D$41+BT129*Area_Weights_Data!E$41</f>
        <v>80.51333333333335</v>
      </c>
      <c r="BX129" s="4">
        <f>BR129*Area_Weights_Data!C$42+BS129*Area_Weights_Data!D$42+BT129*Area_Weights_Data!E$42</f>
        <v>119.82625994694959</v>
      </c>
      <c r="BY129"/>
      <c r="BZ129" s="5">
        <v>10.5</v>
      </c>
      <c r="CA129" s="5">
        <v>14</v>
      </c>
      <c r="CB129" s="5">
        <v>15.2</v>
      </c>
      <c r="CC129" s="33"/>
      <c r="CD129" s="33"/>
      <c r="CE129" s="4">
        <f>Area_Weights_Data!L$5*BZ129+Area_Weights_Data!M$5*CA129+Area_Weights_Data!N$5*CB129</f>
        <v>12.197061365600693</v>
      </c>
      <c r="CF129" s="4">
        <f>Area_Weights_Data!L$6*BZ129+Area_Weights_Data!M$6*CA129+Area_Weights_Data!N$6*CB129</f>
        <v>14.62813522355507</v>
      </c>
      <c r="CG129" s="5">
        <v>13.5</v>
      </c>
      <c r="CH129" s="5"/>
      <c r="CI129" s="5"/>
      <c r="CJ129" s="33"/>
      <c r="CK129" s="33"/>
      <c r="CL129" s="4"/>
      <c r="CM129" s="4"/>
      <c r="CN129" s="5">
        <v>23</v>
      </c>
      <c r="CO129" s="5">
        <v>9.5</v>
      </c>
      <c r="CP129" s="5">
        <v>22.25</v>
      </c>
      <c r="CQ129" s="33"/>
      <c r="CR129" s="33"/>
      <c r="CS129" s="4">
        <f>Area_Weights_Data!L$11*CN129+Area_Weights_Data!N$11*CP129</f>
        <v>23</v>
      </c>
      <c r="CT129" s="4">
        <f>Area_Weights_Data!L$12*CN129+Area_Weights_Data!N$12*CP129</f>
        <v>22.460290055248624</v>
      </c>
      <c r="CU129" s="5">
        <v>12.5</v>
      </c>
      <c r="CV129" s="5">
        <v>17</v>
      </c>
      <c r="CW129" s="5">
        <v>23</v>
      </c>
      <c r="CX129" s="33"/>
      <c r="CY129" s="33"/>
      <c r="CZ129" s="4">
        <f>Area_Weights_Data!L$14*CU129+Area_Weights_Data!M$14*CV129+Area_Weights_Data!N$14*CW129</f>
        <v>13.5700325732899</v>
      </c>
      <c r="DA129" s="4">
        <f>Area_Weights_Data!L$15*CU129+Area_Weights_Data!M$15*CV129+Area_Weights_Data!N$15*CW129</f>
        <v>19.863406408094427</v>
      </c>
      <c r="DB129" s="5">
        <v>17.5</v>
      </c>
      <c r="DC129" s="5"/>
      <c r="DD129" s="5">
        <v>7.5</v>
      </c>
      <c r="DE129" s="33"/>
      <c r="DF129" s="33"/>
      <c r="DG129" s="4">
        <f t="shared" si="29"/>
        <v>17.5</v>
      </c>
      <c r="DH129" s="4">
        <f t="shared" si="30"/>
        <v>7.5</v>
      </c>
      <c r="DI129" s="5"/>
      <c r="DJ129" s="5">
        <v>10.55</v>
      </c>
      <c r="DK129" s="5">
        <v>11.25</v>
      </c>
      <c r="DL129" s="33"/>
      <c r="DM129" s="33"/>
      <c r="DN129" s="4">
        <f>Area_Weights_Data!M$23*DJ129+Area_Weights_Data!N$23*DK129</f>
        <v>10.755882352941175</v>
      </c>
      <c r="DO129" s="4">
        <f t="shared" si="31"/>
        <v>11.25</v>
      </c>
      <c r="DP129" s="5">
        <v>8.35</v>
      </c>
      <c r="DQ129" s="5">
        <v>8.4</v>
      </c>
      <c r="DR129" s="5">
        <v>11</v>
      </c>
      <c r="DS129" s="33"/>
      <c r="DT129" s="33"/>
      <c r="DU129" s="4">
        <f>Area_Weights_Data!L$26*DP129+Area_Weights_Data!M$26*DQ129+Area_Weights_Data!N$26*DR129</f>
        <v>8.3747967479674781</v>
      </c>
      <c r="DV129" s="4">
        <f>Area_Weights_Data!L$27*DP129+Area_Weights_Data!M$27*DQ129+Area_Weights_Data!N$27*DR129</f>
        <v>10.264150943396228</v>
      </c>
      <c r="DW129" s="5">
        <v>10.5</v>
      </c>
      <c r="DX129" s="5">
        <v>17.5</v>
      </c>
      <c r="DY129" s="5">
        <v>17</v>
      </c>
      <c r="DZ129" s="33"/>
      <c r="EA129" s="33"/>
      <c r="EB129" s="4">
        <f>Area_Weights_Data!L$32*DW129+Area_Weights_Data!M$32*DX129+Area_Weights_Data!N$32*DY129</f>
        <v>11.200000000000001</v>
      </c>
      <c r="EC129" s="4">
        <f>Area_Weights_Data!L$33*DW129+Area_Weights_Data!M$33*DX129+Area_Weights_Data!N$33*DY129</f>
        <v>17.327551020408162</v>
      </c>
      <c r="ED129" s="5">
        <v>7.5</v>
      </c>
      <c r="EE129" s="5">
        <v>7.5</v>
      </c>
      <c r="EF129" s="5">
        <v>8</v>
      </c>
      <c r="EG129" s="33"/>
      <c r="EH129" s="33"/>
      <c r="EI129" s="4">
        <f>Area_Weights_Data!$L$35*ED129+Area_Weights_Data!$M$35*EE129+Area_Weights_Data!$N$35*EF129</f>
        <v>7.5</v>
      </c>
      <c r="EJ129" s="4">
        <f>Area_Weights_Data!$L$36*ED129+Area_Weights_Data!$M$36*EE129+Area_Weights_Data!$N$36*EF129</f>
        <v>7.7592592592592586</v>
      </c>
      <c r="EK129">
        <v>11</v>
      </c>
      <c r="EL129">
        <v>9.15</v>
      </c>
      <c r="EM129" s="33"/>
      <c r="EN129" s="34"/>
      <c r="EO129" s="5">
        <v>8</v>
      </c>
      <c r="EP129" s="5">
        <v>16.5</v>
      </c>
      <c r="EQ129" s="5">
        <v>12</v>
      </c>
      <c r="ER129" s="33"/>
      <c r="ES129" s="34"/>
      <c r="ET129" s="4">
        <f>Area_Weights_Data!L$41*EO129+Area_Weights_Data!M$41*EP129+Area_Weights_Data!N$41*EQ129</f>
        <v>10.351063829787236</v>
      </c>
      <c r="EU129" s="4">
        <f>Area_Weights_Data!L$42*EO129+Area_Weights_Data!M$42*EP129+Area_Weights_Data!N$42*EQ129</f>
        <v>15.259615384615387</v>
      </c>
    </row>
    <row r="130" spans="1:151" x14ac:dyDescent="0.25">
      <c r="A130" s="3">
        <v>1987</v>
      </c>
      <c r="B130" s="1">
        <v>5</v>
      </c>
      <c r="C130" s="5">
        <v>85</v>
      </c>
      <c r="D130" s="5">
        <v>111</v>
      </c>
      <c r="E130" s="5">
        <v>137</v>
      </c>
      <c r="F130" s="33"/>
      <c r="G130" s="33"/>
      <c r="H130" s="4">
        <f>Area_Weights_Data!C$5*C130+Area_Weights_Data!D$5*D130+Area_Weights_Data!E$5*E130</f>
        <v>97.92083558159257</v>
      </c>
      <c r="I130" s="4">
        <f>Area_Weights_Data!C$6*C130+Area_Weights_Data!D$6*D130+Area_Weights_Data!E$6*E130</f>
        <v>125.26926070038908</v>
      </c>
      <c r="J130" s="5">
        <v>106</v>
      </c>
      <c r="K130" s="5"/>
      <c r="L130" s="5"/>
      <c r="M130" s="33"/>
      <c r="N130" s="33"/>
      <c r="O130" s="4"/>
      <c r="P130" s="4"/>
      <c r="Q130" s="5">
        <v>145</v>
      </c>
      <c r="R130" s="5">
        <v>88</v>
      </c>
      <c r="S130" s="5">
        <v>134</v>
      </c>
      <c r="T130" s="33"/>
      <c r="U130" s="33"/>
      <c r="V130" s="4">
        <f t="shared" si="24"/>
        <v>145</v>
      </c>
      <c r="W130" s="4">
        <f>Area_Weights_Data!C$12*Q130+Area_Weights_Data!E$12*S130</f>
        <v>135.20951985034296</v>
      </c>
      <c r="X130" s="5">
        <v>98</v>
      </c>
      <c r="Y130" s="5">
        <v>146</v>
      </c>
      <c r="Z130" s="5">
        <v>162</v>
      </c>
      <c r="AA130" s="33"/>
      <c r="AB130" s="33"/>
      <c r="AC130" s="4">
        <f>Area_Weights_Data!C$14*X130+Area_Weights_Data!D$14*Y130+Area_Weights_Data!E$14*Z130</f>
        <v>109.38465701528884</v>
      </c>
      <c r="AD130" s="4">
        <f>Area_Weights_Data!C$15*X130+Area_Weights_Data!D$15*Y130+Area_Weights_Data!E$15*Z130</f>
        <v>153.15477249807196</v>
      </c>
      <c r="AE130" s="5">
        <v>119</v>
      </c>
      <c r="AF130" s="5"/>
      <c r="AG130" s="5">
        <v>76</v>
      </c>
      <c r="AH130" s="33"/>
      <c r="AI130" s="33"/>
      <c r="AJ130" s="4">
        <f t="shared" si="25"/>
        <v>119</v>
      </c>
      <c r="AK130" s="4">
        <f t="shared" si="26"/>
        <v>76</v>
      </c>
      <c r="AL130" s="5"/>
      <c r="AM130" s="5">
        <v>94</v>
      </c>
      <c r="AN130" s="5">
        <v>112</v>
      </c>
      <c r="AO130" s="33"/>
      <c r="AP130" s="33"/>
      <c r="AQ130" s="4">
        <f>Area_Weights_Data!D$23*AM130+Area_Weights_Data!E$23*AN130</f>
        <v>103.32867913990503</v>
      </c>
      <c r="AR130" s="4">
        <f t="shared" si="27"/>
        <v>112</v>
      </c>
      <c r="AS130" s="5">
        <v>81</v>
      </c>
      <c r="AT130" s="5">
        <v>109</v>
      </c>
      <c r="AU130" s="5">
        <v>125</v>
      </c>
      <c r="AV130" s="33"/>
      <c r="AW130" s="33"/>
      <c r="AX130" s="4">
        <f>Area_Weights_Data!$C$26*AS130+Area_Weights_Data!$D$26*AT130+Area_Weights_Data!$E$26*AU130</f>
        <v>89.233282442748077</v>
      </c>
      <c r="AY130" s="4">
        <f>Area_Weights_Data!C$27*AS130+Area_Weights_Data!D$27*AT130+Area_Weights_Data!E$27*AU130</f>
        <v>117.50574466948115</v>
      </c>
      <c r="AZ130" s="5">
        <v>75</v>
      </c>
      <c r="BA130" s="5">
        <v>132</v>
      </c>
      <c r="BB130" s="5">
        <v>150</v>
      </c>
      <c r="BC130" s="33"/>
      <c r="BD130" s="33"/>
      <c r="BE130" s="4">
        <f t="shared" si="28"/>
        <v>75</v>
      </c>
      <c r="BF130" s="4">
        <f>Area_Weights_Data!C$33*AZ130+Area_Weights_Data!D$33*BA130+Area_Weights_Data!E$33*BB130</f>
        <v>141.67391999999998</v>
      </c>
      <c r="BG130" s="5">
        <v>53</v>
      </c>
      <c r="BH130" s="5">
        <v>75</v>
      </c>
      <c r="BI130" s="5">
        <v>66</v>
      </c>
      <c r="BJ130" s="33"/>
      <c r="BK130" s="33"/>
      <c r="BL130" s="4">
        <f>Area_Weights_Data!$C$35*BG130+Area_Weights_Data!$D$35*BH130+Area_Weights_Data!$E$35*BI130</f>
        <v>55.23952095808383</v>
      </c>
      <c r="BM130" s="4">
        <f>Area_Weights_Data!$C$36*BG130+Area_Weights_Data!$D$36*BH130+Area_Weights_Data!$E$36*BI130</f>
        <v>71.851851851851862</v>
      </c>
      <c r="BN130">
        <v>89</v>
      </c>
      <c r="BO130">
        <v>84</v>
      </c>
      <c r="BP130" s="33"/>
      <c r="BQ130" s="33"/>
      <c r="BR130" s="5">
        <v>69</v>
      </c>
      <c r="BS130" s="5">
        <v>113</v>
      </c>
      <c r="BT130" s="5">
        <v>128</v>
      </c>
      <c r="BU130" s="33"/>
      <c r="BV130" s="33"/>
      <c r="BW130" s="4">
        <f>BR130*Area_Weights_Data!C$41+BS130*Area_Weights_Data!D$41+BT130*Area_Weights_Data!E$41</f>
        <v>72.813333333333347</v>
      </c>
      <c r="BX130" s="4">
        <f>BR130*Area_Weights_Data!C$42+BS130*Area_Weights_Data!D$42+BT130*Area_Weights_Data!E$42</f>
        <v>123.1259946949602</v>
      </c>
      <c r="BY130"/>
      <c r="BZ130" s="5">
        <v>10.65</v>
      </c>
      <c r="CA130" s="5">
        <v>15.8</v>
      </c>
      <c r="CB130" s="5">
        <v>15.9</v>
      </c>
      <c r="CC130" s="33"/>
      <c r="CD130" s="33"/>
      <c r="CE130" s="4">
        <f>Area_Weights_Data!L$5*BZ130+Area_Weights_Data!M$5*CA130+Area_Weights_Data!N$5*CB130</f>
        <v>13.147104580812446</v>
      </c>
      <c r="CF130" s="4">
        <f>Area_Weights_Data!L$6*BZ130+Area_Weights_Data!M$6*CA130+Area_Weights_Data!N$6*CB130</f>
        <v>15.852344601962924</v>
      </c>
      <c r="CG130" s="5">
        <v>13.5</v>
      </c>
      <c r="CH130" s="5"/>
      <c r="CI130" s="5"/>
      <c r="CJ130" s="33"/>
      <c r="CK130" s="33"/>
      <c r="CL130" s="4"/>
      <c r="CM130" s="4"/>
      <c r="CN130" s="5">
        <v>20</v>
      </c>
      <c r="CO130" s="5">
        <v>8</v>
      </c>
      <c r="CP130" s="5">
        <v>18.440000000000001</v>
      </c>
      <c r="CQ130" s="33"/>
      <c r="CR130" s="33"/>
      <c r="CS130" s="4">
        <f>Area_Weights_Data!L$11*CN130+Area_Weights_Data!N$11*CP130</f>
        <v>20</v>
      </c>
      <c r="CT130" s="4">
        <f>Area_Weights_Data!L$12*CN130+Area_Weights_Data!N$12*CP130</f>
        <v>18.877403314917132</v>
      </c>
      <c r="CU130" s="5">
        <v>11.5</v>
      </c>
      <c r="CV130" s="5">
        <v>19.5</v>
      </c>
      <c r="CW130" s="5">
        <v>24.3</v>
      </c>
      <c r="CX130" s="33"/>
      <c r="CY130" s="33"/>
      <c r="CZ130" s="4">
        <f>Area_Weights_Data!L$14*CU130+Area_Weights_Data!M$14*CV130+Area_Weights_Data!N$14*CW130</f>
        <v>13.402280130293159</v>
      </c>
      <c r="DA130" s="4">
        <f>Area_Weights_Data!L$15*CU130+Area_Weights_Data!M$15*CV130+Area_Weights_Data!N$15*CW130</f>
        <v>21.790725126475543</v>
      </c>
      <c r="DB130" s="5">
        <v>15.83</v>
      </c>
      <c r="DC130" s="5"/>
      <c r="DD130" s="5">
        <v>12.5</v>
      </c>
      <c r="DE130" s="33"/>
      <c r="DF130" s="33"/>
      <c r="DG130" s="4">
        <f t="shared" si="29"/>
        <v>15.83</v>
      </c>
      <c r="DH130" s="4">
        <f t="shared" si="30"/>
        <v>12.5</v>
      </c>
      <c r="DI130" s="5"/>
      <c r="DJ130" s="5">
        <v>7.5</v>
      </c>
      <c r="DK130" s="5">
        <v>12.5</v>
      </c>
      <c r="DL130" s="33"/>
      <c r="DM130" s="33"/>
      <c r="DN130" s="4">
        <f>Area_Weights_Data!M$23*DJ130+Area_Weights_Data!N$23*DK130</f>
        <v>8.970588235294116</v>
      </c>
      <c r="DO130" s="4">
        <f t="shared" si="31"/>
        <v>12.5</v>
      </c>
      <c r="DP130" s="5">
        <v>7.8</v>
      </c>
      <c r="DQ130" s="5">
        <v>8.5</v>
      </c>
      <c r="DR130" s="5">
        <v>10</v>
      </c>
      <c r="DS130" s="33"/>
      <c r="DT130" s="33"/>
      <c r="DU130" s="4">
        <f>Area_Weights_Data!L$26*DP130+Area_Weights_Data!M$26*DQ130+Area_Weights_Data!N$26*DR130</f>
        <v>8.1471544715447131</v>
      </c>
      <c r="DV130" s="4">
        <f>Area_Weights_Data!L$27*DP130+Area_Weights_Data!M$27*DQ130+Area_Weights_Data!N$27*DR130</f>
        <v>9.5754716981132084</v>
      </c>
      <c r="DW130" s="5">
        <v>10.5</v>
      </c>
      <c r="DX130" s="5">
        <v>16.8</v>
      </c>
      <c r="DY130" s="5">
        <v>17.5</v>
      </c>
      <c r="DZ130" s="33"/>
      <c r="EA130" s="33"/>
      <c r="EB130" s="4">
        <f>Area_Weights_Data!L$32*DW130+Area_Weights_Data!M$32*DX130+Area_Weights_Data!N$32*DY130</f>
        <v>11.13</v>
      </c>
      <c r="EC130" s="4">
        <f>Area_Weights_Data!L$33*DW130+Area_Weights_Data!M$33*DX130+Area_Weights_Data!N$33*DY130</f>
        <v>17.041428571428568</v>
      </c>
      <c r="ED130" s="5">
        <v>7.5</v>
      </c>
      <c r="EE130" s="5"/>
      <c r="EF130" s="5">
        <v>10.8</v>
      </c>
      <c r="EG130" s="33"/>
      <c r="EH130" s="33"/>
      <c r="EI130" s="4" t="s">
        <v>137</v>
      </c>
      <c r="EJ130" s="4" t="s">
        <v>137</v>
      </c>
      <c r="EK130">
        <v>12.5</v>
      </c>
      <c r="EL130">
        <v>9.15</v>
      </c>
      <c r="EM130" s="33"/>
      <c r="EN130" s="34"/>
      <c r="EO130" s="5">
        <v>8</v>
      </c>
      <c r="EP130" s="5">
        <v>12.5</v>
      </c>
      <c r="EQ130" s="5">
        <v>10</v>
      </c>
      <c r="ER130" s="33"/>
      <c r="ES130" s="34"/>
      <c r="ET130" s="4">
        <f>Area_Weights_Data!L$41*EO130+Area_Weights_Data!M$41*EP130+Area_Weights_Data!N$41*EQ130</f>
        <v>9.2446808510638299</v>
      </c>
      <c r="EU130" s="4">
        <f>Area_Weights_Data!L$42*EO130+Area_Weights_Data!M$42*EP130+Area_Weights_Data!N$42*EQ130</f>
        <v>11.810897435897438</v>
      </c>
    </row>
    <row r="131" spans="1:151" x14ac:dyDescent="0.25">
      <c r="A131" s="3">
        <v>1987</v>
      </c>
      <c r="B131" s="1">
        <v>6</v>
      </c>
      <c r="C131" s="5">
        <v>102</v>
      </c>
      <c r="D131" s="5">
        <v>125</v>
      </c>
      <c r="E131" s="5">
        <v>140</v>
      </c>
      <c r="F131" s="33"/>
      <c r="G131" s="33"/>
      <c r="H131" s="4">
        <f>Area_Weights_Data!C$5*C131+Area_Weights_Data!D$5*D131+Area_Weights_Data!E$5*E131</f>
        <v>113.42996993756265</v>
      </c>
      <c r="I131" s="4">
        <f>Area_Weights_Data!C$6*C131+Area_Weights_Data!D$6*D131+Area_Weights_Data!E$6*E131</f>
        <v>133.23226578868602</v>
      </c>
      <c r="J131" s="5">
        <v>113</v>
      </c>
      <c r="K131" s="5"/>
      <c r="L131" s="5"/>
      <c r="M131" s="33"/>
      <c r="N131" s="33"/>
      <c r="O131" s="4"/>
      <c r="P131" s="4"/>
      <c r="Q131" s="5">
        <v>150</v>
      </c>
      <c r="R131" s="5">
        <v>115</v>
      </c>
      <c r="S131" s="5">
        <v>133</v>
      </c>
      <c r="T131" s="33"/>
      <c r="U131" s="33"/>
      <c r="V131" s="4">
        <f t="shared" si="24"/>
        <v>150</v>
      </c>
      <c r="W131" s="4">
        <f>Area_Weights_Data!C$12*Q131+Area_Weights_Data!E$12*S131</f>
        <v>134.86925795053003</v>
      </c>
      <c r="X131" s="5">
        <v>95</v>
      </c>
      <c r="Y131" s="5">
        <v>155</v>
      </c>
      <c r="Z131" s="5">
        <v>175</v>
      </c>
      <c r="AA131" s="33"/>
      <c r="AB131" s="33"/>
      <c r="AC131" s="4">
        <f>Area_Weights_Data!C$14*X131+Area_Weights_Data!D$14*Y131+Area_Weights_Data!E$14*Z131</f>
        <v>109.23082126911106</v>
      </c>
      <c r="AD131" s="4">
        <f>Area_Weights_Data!C$15*X131+Area_Weights_Data!D$15*Y131+Area_Weights_Data!E$15*Z131</f>
        <v>163.94346562258994</v>
      </c>
      <c r="AE131" s="5">
        <v>93</v>
      </c>
      <c r="AF131" s="5"/>
      <c r="AG131" s="5">
        <v>116</v>
      </c>
      <c r="AH131" s="33"/>
      <c r="AI131" s="33"/>
      <c r="AJ131" s="4">
        <f t="shared" si="25"/>
        <v>93</v>
      </c>
      <c r="AK131" s="4">
        <f t="shared" si="26"/>
        <v>116</v>
      </c>
      <c r="AL131" s="5"/>
      <c r="AM131" s="5">
        <v>110</v>
      </c>
      <c r="AN131" s="5">
        <v>128</v>
      </c>
      <c r="AO131" s="33"/>
      <c r="AP131" s="33"/>
      <c r="AQ131" s="4">
        <f>Area_Weights_Data!D$23*AM131+Area_Weights_Data!E$23*AN131</f>
        <v>119.3063390114493</v>
      </c>
      <c r="AR131" s="4">
        <f t="shared" si="27"/>
        <v>128</v>
      </c>
      <c r="AS131" s="5">
        <v>83</v>
      </c>
      <c r="AT131" s="5">
        <v>123</v>
      </c>
      <c r="AU131" s="5">
        <v>175</v>
      </c>
      <c r="AV131" s="33"/>
      <c r="AW131" s="33"/>
      <c r="AX131" s="4">
        <f>Area_Weights_Data!$C$26*AS131+Area_Weights_Data!$D$26*AT131+Area_Weights_Data!$E$26*AU131</f>
        <v>94.761832061068688</v>
      </c>
      <c r="AY131" s="4">
        <f>Area_Weights_Data!C$27*AS131+Area_Weights_Data!D$27*AT131+Area_Weights_Data!E$27*AU131</f>
        <v>150.64367017581367</v>
      </c>
      <c r="AZ131" s="5">
        <v>105</v>
      </c>
      <c r="BA131" s="5">
        <v>143</v>
      </c>
      <c r="BB131" s="5">
        <v>165</v>
      </c>
      <c r="BC131" s="33"/>
      <c r="BD131" s="33"/>
      <c r="BE131" s="4">
        <f t="shared" si="28"/>
        <v>105</v>
      </c>
      <c r="BF131" s="4">
        <f>Area_Weights_Data!C$33*AZ131+Area_Weights_Data!D$33*BA131+Area_Weights_Data!E$33*BB131</f>
        <v>154.82367999999997</v>
      </c>
      <c r="BG131" s="5">
        <v>51</v>
      </c>
      <c r="BH131" s="5">
        <v>71</v>
      </c>
      <c r="BI131" s="5">
        <v>67</v>
      </c>
      <c r="BJ131" s="33"/>
      <c r="BK131" s="33"/>
      <c r="BL131" s="4">
        <f>Area_Weights_Data!$C$35*BG131+Area_Weights_Data!$D$35*BH131+Area_Weights_Data!$E$35*BI131</f>
        <v>53.035928143712574</v>
      </c>
      <c r="BM131" s="4">
        <f>Area_Weights_Data!$C$36*BG131+Area_Weights_Data!$D$36*BH131+Area_Weights_Data!$E$36*BI131</f>
        <v>69.600823045267504</v>
      </c>
      <c r="BN131">
        <v>110</v>
      </c>
      <c r="BO131">
        <v>110</v>
      </c>
      <c r="BP131" s="33"/>
      <c r="BQ131" s="33"/>
      <c r="BR131" s="5">
        <v>58</v>
      </c>
      <c r="BS131" s="5">
        <v>150</v>
      </c>
      <c r="BT131" s="5">
        <v>120</v>
      </c>
      <c r="BU131" s="33"/>
      <c r="BV131" s="33"/>
      <c r="BW131" s="4">
        <f>BR131*Area_Weights_Data!C$41+BS131*Area_Weights_Data!D$41+BT131*Area_Weights_Data!E$41</f>
        <v>65.973333333333329</v>
      </c>
      <c r="BX131" s="4">
        <f>BR131*Area_Weights_Data!C$42+BS131*Area_Weights_Data!D$42+BT131*Area_Weights_Data!E$42</f>
        <v>129.74801061007955</v>
      </c>
      <c r="BY131"/>
      <c r="BZ131" s="5">
        <v>11.5</v>
      </c>
      <c r="CA131" s="5">
        <v>15</v>
      </c>
      <c r="CB131" s="5">
        <v>16</v>
      </c>
      <c r="CC131" s="33"/>
      <c r="CD131" s="33"/>
      <c r="CE131" s="4">
        <f>Area_Weights_Data!L$5*BZ131+Area_Weights_Data!M$5*CA131+Area_Weights_Data!N$5*CB131</f>
        <v>13.197061365600693</v>
      </c>
      <c r="CF131" s="4">
        <f>Area_Weights_Data!L$6*BZ131+Area_Weights_Data!M$6*CA131+Area_Weights_Data!N$6*CB131</f>
        <v>15.523446019629226</v>
      </c>
      <c r="CG131" s="5">
        <v>12.5</v>
      </c>
      <c r="CH131" s="5"/>
      <c r="CI131" s="5"/>
      <c r="CJ131" s="33"/>
      <c r="CK131" s="33"/>
      <c r="CL131" s="4"/>
      <c r="CM131" s="4"/>
      <c r="CN131" s="5">
        <v>25</v>
      </c>
      <c r="CO131" s="5">
        <v>8</v>
      </c>
      <c r="CP131" s="5">
        <v>22</v>
      </c>
      <c r="CQ131" s="33"/>
      <c r="CR131" s="33"/>
      <c r="CS131" s="4">
        <f>Area_Weights_Data!L$11*CN131+Area_Weights_Data!N$11*CP131</f>
        <v>25</v>
      </c>
      <c r="CT131" s="4">
        <f>Area_Weights_Data!L$12*CN131+Area_Weights_Data!N$12*CP131</f>
        <v>22.841160220994478</v>
      </c>
      <c r="CU131" s="5">
        <v>11.5</v>
      </c>
      <c r="CV131" s="5">
        <v>20.5</v>
      </c>
      <c r="CW131" s="5">
        <v>26</v>
      </c>
      <c r="CX131" s="33"/>
      <c r="CY131" s="33"/>
      <c r="CZ131" s="4">
        <f>Area_Weights_Data!L$14*CU131+Area_Weights_Data!M$14*CV131+Area_Weights_Data!N$14*CW131</f>
        <v>13.640065146579804</v>
      </c>
      <c r="DA131" s="4">
        <f>Area_Weights_Data!L$15*CU131+Area_Weights_Data!M$15*CV131+Area_Weights_Data!N$15*CW131</f>
        <v>23.124789207419891</v>
      </c>
      <c r="DB131" s="5">
        <v>12</v>
      </c>
      <c r="DC131" s="5"/>
      <c r="DD131" s="5">
        <v>11.5</v>
      </c>
      <c r="DE131" s="33"/>
      <c r="DF131" s="33"/>
      <c r="DG131" s="4">
        <f t="shared" si="29"/>
        <v>12</v>
      </c>
      <c r="DH131" s="4">
        <f t="shared" si="30"/>
        <v>11.5</v>
      </c>
      <c r="DI131" s="5"/>
      <c r="DJ131" s="5">
        <v>7.5</v>
      </c>
      <c r="DK131" s="5">
        <v>12.5</v>
      </c>
      <c r="DL131" s="33"/>
      <c r="DM131" s="33"/>
      <c r="DN131" s="4">
        <f>Area_Weights_Data!M$23*DJ131+Area_Weights_Data!N$23*DK131</f>
        <v>8.970588235294116</v>
      </c>
      <c r="DO131" s="4">
        <f t="shared" si="31"/>
        <v>12.5</v>
      </c>
      <c r="DP131" s="5">
        <v>9.5</v>
      </c>
      <c r="DQ131" s="5">
        <v>9</v>
      </c>
      <c r="DR131" s="5">
        <v>10</v>
      </c>
      <c r="DS131" s="33"/>
      <c r="DT131" s="33"/>
      <c r="DU131" s="4">
        <f>Area_Weights_Data!L$26*DP131+Area_Weights_Data!M$26*DQ131+Area_Weights_Data!N$26*DR131</f>
        <v>9.2520325203252014</v>
      </c>
      <c r="DV131" s="4">
        <f>Area_Weights_Data!L$27*DP131+Area_Weights_Data!M$27*DQ131+Area_Weights_Data!N$27*DR131</f>
        <v>9.7169811320754746</v>
      </c>
      <c r="DW131" s="5">
        <v>10.5</v>
      </c>
      <c r="DX131" s="5">
        <v>16.8</v>
      </c>
      <c r="DY131" s="5">
        <v>17.5</v>
      </c>
      <c r="DZ131" s="33"/>
      <c r="EA131" s="33"/>
      <c r="EB131" s="4">
        <f>Area_Weights_Data!L$32*DW131+Area_Weights_Data!M$32*DX131+Area_Weights_Data!N$32*DY131</f>
        <v>11.13</v>
      </c>
      <c r="EC131" s="4">
        <f>Area_Weights_Data!L$33*DW131+Area_Weights_Data!M$33*DX131+Area_Weights_Data!N$33*DY131</f>
        <v>17.041428571428568</v>
      </c>
      <c r="ED131" s="5">
        <v>7.5</v>
      </c>
      <c r="EE131" s="5"/>
      <c r="EF131" s="5">
        <v>10.8</v>
      </c>
      <c r="EG131" s="33"/>
      <c r="EH131" s="33"/>
      <c r="EI131" s="4" t="s">
        <v>137</v>
      </c>
      <c r="EJ131" s="4" t="s">
        <v>137</v>
      </c>
      <c r="EK131">
        <v>15</v>
      </c>
      <c r="EL131">
        <v>13</v>
      </c>
      <c r="EM131" s="33"/>
      <c r="EN131" s="34"/>
      <c r="EO131" s="5">
        <v>8</v>
      </c>
      <c r="EP131" s="5">
        <v>10</v>
      </c>
      <c r="EQ131" s="5">
        <v>12.5</v>
      </c>
      <c r="ER131" s="33"/>
      <c r="ES131" s="34"/>
      <c r="ET131" s="4">
        <f>Area_Weights_Data!L$41*EO131+Area_Weights_Data!M$41*EP131+Area_Weights_Data!N$41*EQ131</f>
        <v>8.5531914893617031</v>
      </c>
      <c r="EU131" s="4">
        <f>Area_Weights_Data!L$42*EO131+Area_Weights_Data!M$42*EP131+Area_Weights_Data!N$42*EQ131</f>
        <v>10.689102564102566</v>
      </c>
    </row>
    <row r="132" spans="1:151" x14ac:dyDescent="0.25">
      <c r="A132" s="3">
        <v>1987</v>
      </c>
      <c r="B132" s="1">
        <v>7</v>
      </c>
      <c r="C132" s="5">
        <v>91</v>
      </c>
      <c r="D132" s="5">
        <v>130</v>
      </c>
      <c r="E132" s="5">
        <v>137</v>
      </c>
      <c r="F132" s="33"/>
      <c r="G132" s="33"/>
      <c r="H132" s="4">
        <f>Area_Weights_Data!C$5*C132+Area_Weights_Data!D$5*D132+Area_Weights_Data!E$5*E132</f>
        <v>110.38125337238884</v>
      </c>
      <c r="I132" s="4">
        <f>Area_Weights_Data!C$6*C132+Area_Weights_Data!D$6*D132+Area_Weights_Data!E$6*E132</f>
        <v>133.84172403472013</v>
      </c>
      <c r="J132" s="5">
        <v>110</v>
      </c>
      <c r="K132" s="5"/>
      <c r="L132" s="5"/>
      <c r="M132" s="33"/>
      <c r="N132" s="33"/>
      <c r="O132" s="4"/>
      <c r="P132" s="4"/>
      <c r="Q132" s="5">
        <v>162</v>
      </c>
      <c r="R132" s="5">
        <v>136</v>
      </c>
      <c r="S132" s="5">
        <v>140</v>
      </c>
      <c r="T132" s="33"/>
      <c r="U132" s="33"/>
      <c r="V132" s="4">
        <f t="shared" si="24"/>
        <v>162</v>
      </c>
      <c r="W132" s="4">
        <f>Area_Weights_Data!C$12*Q132+Area_Weights_Data!E$12*S132</f>
        <v>142.41903970068591</v>
      </c>
      <c r="X132" s="5">
        <v>119</v>
      </c>
      <c r="Y132" s="5">
        <v>142</v>
      </c>
      <c r="Z132" s="5">
        <v>170</v>
      </c>
      <c r="AA132" s="33"/>
      <c r="AB132" s="33"/>
      <c r="AC132" s="4">
        <f>Area_Weights_Data!C$14*X132+Area_Weights_Data!D$14*Y132+Area_Weights_Data!E$14*Z132</f>
        <v>124.45514815315923</v>
      </c>
      <c r="AD132" s="4">
        <f>Area_Weights_Data!C$15*X132+Area_Weights_Data!D$15*Y132+Area_Weights_Data!E$15*Z132</f>
        <v>154.52085187162595</v>
      </c>
      <c r="AE132" s="5">
        <v>90</v>
      </c>
      <c r="AF132" s="5"/>
      <c r="AG132" s="5">
        <v>120</v>
      </c>
      <c r="AH132" s="33"/>
      <c r="AI132" s="33"/>
      <c r="AJ132" s="4">
        <f t="shared" si="25"/>
        <v>90</v>
      </c>
      <c r="AK132" s="4">
        <f t="shared" si="26"/>
        <v>120</v>
      </c>
      <c r="AL132" s="5"/>
      <c r="AM132" s="5">
        <v>111</v>
      </c>
      <c r="AN132" s="5">
        <v>135</v>
      </c>
      <c r="AO132" s="33"/>
      <c r="AP132" s="33"/>
      <c r="AQ132" s="4">
        <f>Area_Weights_Data!D$23*AM132+Area_Weights_Data!E$23*AN132</f>
        <v>123.45825188494831</v>
      </c>
      <c r="AR132" s="4">
        <f t="shared" si="27"/>
        <v>135</v>
      </c>
      <c r="AS132" s="5">
        <v>75</v>
      </c>
      <c r="AT132" s="5">
        <v>121</v>
      </c>
      <c r="AU132" s="5">
        <v>160</v>
      </c>
      <c r="AV132" s="33"/>
      <c r="AW132" s="33"/>
      <c r="AX132" s="4">
        <f>Area_Weights_Data!$C$26*AS132+Area_Weights_Data!$D$26*AT132+Area_Weights_Data!$E$26*AU132</f>
        <v>88.526106870229</v>
      </c>
      <c r="AY132" s="4">
        <f>Area_Weights_Data!C$27*AS132+Area_Weights_Data!D$27*AT132+Area_Weights_Data!E$27*AU132</f>
        <v>141.73275263186025</v>
      </c>
      <c r="AZ132" s="5">
        <v>118</v>
      </c>
      <c r="BA132" s="5">
        <v>143</v>
      </c>
      <c r="BB132" s="5">
        <v>146</v>
      </c>
      <c r="BC132" s="33"/>
      <c r="BD132" s="33"/>
      <c r="BE132" s="4">
        <f t="shared" si="28"/>
        <v>118</v>
      </c>
      <c r="BF132" s="4">
        <f>Area_Weights_Data!C$33*AZ132+Area_Weights_Data!D$33*BA132+Area_Weights_Data!E$33*BB132</f>
        <v>144.61231999999998</v>
      </c>
      <c r="BG132" s="5">
        <v>47</v>
      </c>
      <c r="BH132" s="5">
        <v>57</v>
      </c>
      <c r="BI132" s="5"/>
      <c r="BJ132" s="33"/>
      <c r="BK132" s="33"/>
      <c r="BL132" s="4">
        <f>Area_Weights_Data!$C$35*BG132+Area_Weights_Data!$D$35*BH132+Area_Weights_Data!$E$35*BI132</f>
        <v>48.017964071856284</v>
      </c>
      <c r="BM132" s="4" t="s">
        <v>137</v>
      </c>
      <c r="BN132">
        <v>94</v>
      </c>
      <c r="BO132">
        <v>100</v>
      </c>
      <c r="BP132" s="33"/>
      <c r="BQ132" s="33"/>
      <c r="BR132" s="5">
        <v>60</v>
      </c>
      <c r="BS132" s="5">
        <v>120</v>
      </c>
      <c r="BT132" s="5">
        <v>110</v>
      </c>
      <c r="BU132" s="33"/>
      <c r="BV132" s="33"/>
      <c r="BW132" s="4">
        <f>BR132*Area_Weights_Data!C$41+BS132*Area_Weights_Data!D$41+BT132*Area_Weights_Data!E$41</f>
        <v>65.2</v>
      </c>
      <c r="BX132" s="4">
        <f>BR132*Area_Weights_Data!C$42+BS132*Area_Weights_Data!D$42+BT132*Area_Weights_Data!E$42</f>
        <v>113.2493368700265</v>
      </c>
      <c r="BY132"/>
      <c r="BZ132" s="5">
        <v>11.6</v>
      </c>
      <c r="CA132" s="5">
        <v>14.25</v>
      </c>
      <c r="CB132" s="5">
        <v>16</v>
      </c>
      <c r="CC132" s="33"/>
      <c r="CD132" s="33"/>
      <c r="CE132" s="4">
        <f>Area_Weights_Data!L$5*BZ132+Area_Weights_Data!M$5*CA132+Area_Weights_Data!N$5*CB132</f>
        <v>12.884917891097668</v>
      </c>
      <c r="CF132" s="4">
        <f>Area_Weights_Data!L$6*BZ132+Area_Weights_Data!M$6*CA132+Area_Weights_Data!N$6*CB132</f>
        <v>15.166030534351146</v>
      </c>
      <c r="CG132" s="5">
        <v>12.5</v>
      </c>
      <c r="CH132" s="5"/>
      <c r="CI132" s="5"/>
      <c r="CJ132" s="33"/>
      <c r="CK132" s="33"/>
      <c r="CL132" s="4"/>
      <c r="CM132" s="4"/>
      <c r="CN132" s="5">
        <v>25.5</v>
      </c>
      <c r="CO132" s="5">
        <v>8</v>
      </c>
      <c r="CP132" s="5">
        <v>20</v>
      </c>
      <c r="CQ132" s="33"/>
      <c r="CR132" s="33"/>
      <c r="CS132" s="4">
        <f>Area_Weights_Data!L$11*CN132+Area_Weights_Data!N$11*CP132</f>
        <v>25.5</v>
      </c>
      <c r="CT132" s="4">
        <f>Area_Weights_Data!L$12*CN132+Area_Weights_Data!N$12*CP132</f>
        <v>21.542127071823209</v>
      </c>
      <c r="CU132" s="5">
        <v>9.5</v>
      </c>
      <c r="CV132" s="5">
        <v>15</v>
      </c>
      <c r="CW132" s="5">
        <v>25</v>
      </c>
      <c r="CX132" s="33"/>
      <c r="CY132" s="33"/>
      <c r="CZ132" s="4">
        <f>Area_Weights_Data!L$14*CU132+Area_Weights_Data!M$14*CV132+Area_Weights_Data!N$14*CW132</f>
        <v>10.807817589576548</v>
      </c>
      <c r="DA132" s="4">
        <f>Area_Weights_Data!L$15*CU132+Area_Weights_Data!M$15*CV132+Area_Weights_Data!N$15*CW132</f>
        <v>19.772344013490716</v>
      </c>
      <c r="DB132" s="5">
        <v>10.5</v>
      </c>
      <c r="DC132" s="5"/>
      <c r="DD132" s="5">
        <v>11.5</v>
      </c>
      <c r="DE132" s="33"/>
      <c r="DF132" s="33"/>
      <c r="DG132" s="4">
        <f t="shared" si="29"/>
        <v>10.5</v>
      </c>
      <c r="DH132" s="4">
        <f t="shared" si="30"/>
        <v>11.5</v>
      </c>
      <c r="DI132" s="5"/>
      <c r="DJ132" s="5">
        <v>7.5</v>
      </c>
      <c r="DK132" s="5">
        <v>12.5</v>
      </c>
      <c r="DL132" s="33"/>
      <c r="DM132" s="33"/>
      <c r="DN132" s="4">
        <f>Area_Weights_Data!M$23*DJ132+Area_Weights_Data!N$23*DK132</f>
        <v>8.970588235294116</v>
      </c>
      <c r="DO132" s="4">
        <f t="shared" si="31"/>
        <v>12.5</v>
      </c>
      <c r="DP132" s="5">
        <v>9</v>
      </c>
      <c r="DQ132" s="5">
        <v>9</v>
      </c>
      <c r="DR132" s="5">
        <v>10</v>
      </c>
      <c r="DS132" s="33"/>
      <c r="DT132" s="33"/>
      <c r="DU132" s="4">
        <f>Area_Weights_Data!L$26*DP132+Area_Weights_Data!M$26*DQ132+Area_Weights_Data!N$26*DR132</f>
        <v>8.9999999999999982</v>
      </c>
      <c r="DV132" s="4">
        <f>Area_Weights_Data!L$27*DP132+Area_Weights_Data!M$27*DQ132+Area_Weights_Data!N$27*DR132</f>
        <v>9.7169811320754746</v>
      </c>
      <c r="DW132" s="5">
        <v>10.5</v>
      </c>
      <c r="DX132" s="5">
        <v>15</v>
      </c>
      <c r="DY132" s="5">
        <v>17.5</v>
      </c>
      <c r="DZ132" s="33"/>
      <c r="EA132" s="33"/>
      <c r="EB132" s="4">
        <f>Area_Weights_Data!L$32*DW132+Area_Weights_Data!M$32*DX132+Area_Weights_Data!N$32*DY132</f>
        <v>10.950000000000001</v>
      </c>
      <c r="EC132" s="4">
        <f>Area_Weights_Data!L$33*DW132+Area_Weights_Data!M$33*DX132+Area_Weights_Data!N$33*DY132</f>
        <v>15.862244897959183</v>
      </c>
      <c r="ED132" s="5">
        <v>7.5</v>
      </c>
      <c r="EE132" s="5">
        <v>7.75</v>
      </c>
      <c r="EF132" s="5">
        <v>9.6</v>
      </c>
      <c r="EG132" s="33"/>
      <c r="EH132" s="33"/>
      <c r="EI132" s="4">
        <f>Area_Weights_Data!$L$35*ED132+Area_Weights_Data!$M$35*EE132+Area_Weights_Data!$N$35*EF132</f>
        <v>7.5178571428571432</v>
      </c>
      <c r="EJ132" s="4">
        <f>Area_Weights_Data!$L$36*ED132+Area_Weights_Data!$M$36*EE132+Area_Weights_Data!$N$36*EF132</f>
        <v>8.7092592592592588</v>
      </c>
      <c r="EK132">
        <v>14</v>
      </c>
      <c r="EL132">
        <v>12.5</v>
      </c>
      <c r="EM132" s="33"/>
      <c r="EN132" s="34"/>
      <c r="EO132" s="5">
        <v>8</v>
      </c>
      <c r="EP132" s="5">
        <v>10</v>
      </c>
      <c r="EQ132" s="5">
        <v>12.5</v>
      </c>
      <c r="ER132" s="33"/>
      <c r="ES132" s="34"/>
      <c r="ET132" s="4">
        <f>Area_Weights_Data!L$41*EO132+Area_Weights_Data!M$41*EP132+Area_Weights_Data!N$41*EQ132</f>
        <v>8.5531914893617031</v>
      </c>
      <c r="EU132" s="4">
        <f>Area_Weights_Data!L$42*EO132+Area_Weights_Data!M$42*EP132+Area_Weights_Data!N$42*EQ132</f>
        <v>10.689102564102566</v>
      </c>
    </row>
    <row r="133" spans="1:151" x14ac:dyDescent="0.25">
      <c r="A133" s="3">
        <v>1987</v>
      </c>
      <c r="B133" s="1">
        <v>8</v>
      </c>
      <c r="C133" s="5">
        <v>100</v>
      </c>
      <c r="D133" s="5">
        <v>147</v>
      </c>
      <c r="E133" s="5">
        <v>150</v>
      </c>
      <c r="F133" s="33"/>
      <c r="G133" s="33"/>
      <c r="H133" s="4">
        <f>Area_Weights_Data!C$5*C133+Area_Weights_Data!D$5*D133+Area_Weights_Data!E$5*E133</f>
        <v>123.35689508980192</v>
      </c>
      <c r="I133" s="4">
        <f>Area_Weights_Data!C$6*C133+Area_Weights_Data!D$6*D133+Area_Weights_Data!E$6*E133</f>
        <v>148.6464531577372</v>
      </c>
      <c r="J133" s="5">
        <v>129</v>
      </c>
      <c r="K133" s="5"/>
      <c r="L133" s="5"/>
      <c r="M133" s="33"/>
      <c r="N133" s="33"/>
      <c r="O133" s="4"/>
      <c r="P133" s="4"/>
      <c r="Q133" s="5">
        <v>154</v>
      </c>
      <c r="R133" s="5">
        <v>140</v>
      </c>
      <c r="S133" s="5">
        <v>136</v>
      </c>
      <c r="T133" s="33"/>
      <c r="U133" s="33"/>
      <c r="V133" s="4">
        <f t="shared" si="24"/>
        <v>154</v>
      </c>
      <c r="W133" s="4">
        <f>Area_Weights_Data!C$12*Q133+Area_Weights_Data!E$12*S133</f>
        <v>137.97921430056121</v>
      </c>
      <c r="X133" s="5">
        <v>141</v>
      </c>
      <c r="Y133" s="5">
        <v>145</v>
      </c>
      <c r="Z133" s="5">
        <v>162</v>
      </c>
      <c r="AA133" s="33"/>
      <c r="AB133" s="33"/>
      <c r="AC133" s="4">
        <f>Area_Weights_Data!C$14*X133+Area_Weights_Data!D$14*Y133+Area_Weights_Data!E$14*Z133</f>
        <v>141.9487214179407</v>
      </c>
      <c r="AD133" s="4">
        <f>Area_Weights_Data!C$15*X133+Area_Weights_Data!D$15*Y133+Area_Weights_Data!E$15*Z133</f>
        <v>152.60194577920146</v>
      </c>
      <c r="AE133" s="5">
        <v>92</v>
      </c>
      <c r="AF133" s="5"/>
      <c r="AG133" s="5">
        <v>109</v>
      </c>
      <c r="AH133" s="33"/>
      <c r="AI133" s="33"/>
      <c r="AJ133" s="4">
        <f t="shared" si="25"/>
        <v>92</v>
      </c>
      <c r="AK133" s="4">
        <f t="shared" si="26"/>
        <v>109</v>
      </c>
      <c r="AL133" s="5"/>
      <c r="AM133" s="5">
        <v>97</v>
      </c>
      <c r="AN133" s="5">
        <v>126</v>
      </c>
      <c r="AO133" s="33"/>
      <c r="AP133" s="33"/>
      <c r="AQ133" s="4">
        <f>Area_Weights_Data!D$23*AM133+Area_Weights_Data!E$23*AN133</f>
        <v>112.10555710695334</v>
      </c>
      <c r="AR133" s="4">
        <f t="shared" si="27"/>
        <v>126</v>
      </c>
      <c r="AS133" s="5">
        <v>83</v>
      </c>
      <c r="AT133" s="5">
        <v>113</v>
      </c>
      <c r="AU133" s="5">
        <v>130</v>
      </c>
      <c r="AV133" s="33"/>
      <c r="AW133" s="33"/>
      <c r="AX133" s="4">
        <f>Area_Weights_Data!$C$26*AS133+Area_Weights_Data!$D$26*AT133+Area_Weights_Data!$E$26*AU133</f>
        <v>91.82137404580152</v>
      </c>
      <c r="AY133" s="4">
        <f>Area_Weights_Data!C$27*AS133+Area_Weights_Data!D$27*AT133+Area_Weights_Data!E$27*AU133</f>
        <v>122.03735371132373</v>
      </c>
      <c r="AZ133" s="5">
        <v>122</v>
      </c>
      <c r="BA133" s="5">
        <v>137</v>
      </c>
      <c r="BB133" s="5">
        <v>150</v>
      </c>
      <c r="BC133" s="33"/>
      <c r="BD133" s="33"/>
      <c r="BE133" s="4">
        <f t="shared" si="28"/>
        <v>122</v>
      </c>
      <c r="BF133" s="4">
        <f>Area_Weights_Data!C$33*AZ133+Area_Weights_Data!D$33*BA133+Area_Weights_Data!E$33*BB133</f>
        <v>143.98671999999999</v>
      </c>
      <c r="BG133" s="5">
        <v>56</v>
      </c>
      <c r="BH133" s="5">
        <v>68</v>
      </c>
      <c r="BI133" s="5"/>
      <c r="BJ133" s="33"/>
      <c r="BK133" s="33"/>
      <c r="BL133" s="4">
        <f>Area_Weights_Data!$C$35*BG133+Area_Weights_Data!$D$35*BH133+Area_Weights_Data!$E$35*BI133</f>
        <v>57.221556886227539</v>
      </c>
      <c r="BM133" s="4" t="s">
        <v>137</v>
      </c>
      <c r="BN133">
        <v>104</v>
      </c>
      <c r="BO133">
        <v>100</v>
      </c>
      <c r="BP133" s="33"/>
      <c r="BQ133" s="33"/>
      <c r="BR133" s="5">
        <v>58</v>
      </c>
      <c r="BS133" s="5">
        <v>75</v>
      </c>
      <c r="BT133" s="5">
        <v>130</v>
      </c>
      <c r="BU133" s="33"/>
      <c r="BV133" s="33"/>
      <c r="BW133" s="4">
        <f>BR133*Area_Weights_Data!C$41+BS133*Area_Weights_Data!D$41+BT133*Area_Weights_Data!E$41</f>
        <v>59.473333333333336</v>
      </c>
      <c r="BX133" s="4">
        <f>BR133*Area_Weights_Data!C$42+BS133*Area_Weights_Data!D$42+BT133*Area_Weights_Data!E$42</f>
        <v>112.1286472148541</v>
      </c>
      <c r="BY133"/>
      <c r="BZ133" s="5">
        <v>12.6</v>
      </c>
      <c r="CA133" s="5">
        <v>20</v>
      </c>
      <c r="CB133" s="5">
        <v>19.5</v>
      </c>
      <c r="CC133" s="33"/>
      <c r="CD133" s="33"/>
      <c r="CE133" s="4">
        <f>Area_Weights_Data!L$5*BZ133+Area_Weights_Data!M$5*CA133+Area_Weights_Data!N$5*CB133</f>
        <v>16.188072601555749</v>
      </c>
      <c r="CF133" s="4">
        <f>Area_Weights_Data!L$6*BZ133+Area_Weights_Data!M$6*CA133+Area_Weights_Data!N$6*CB133</f>
        <v>19.738276990185387</v>
      </c>
      <c r="CG133" s="5">
        <v>12.5</v>
      </c>
      <c r="CH133" s="5"/>
      <c r="CI133" s="5"/>
      <c r="CJ133" s="33"/>
      <c r="CK133" s="33"/>
      <c r="CL133" s="4"/>
      <c r="CM133" s="4"/>
      <c r="CN133" s="5">
        <v>25</v>
      </c>
      <c r="CO133" s="5">
        <v>8</v>
      </c>
      <c r="CP133" s="5">
        <v>22</v>
      </c>
      <c r="CQ133" s="33"/>
      <c r="CR133" s="33"/>
      <c r="CS133" s="4">
        <f>Area_Weights_Data!L$11*CN133+Area_Weights_Data!N$11*CP133</f>
        <v>25</v>
      </c>
      <c r="CT133" s="4">
        <f>Area_Weights_Data!L$12*CN133+Area_Weights_Data!N$12*CP133</f>
        <v>22.841160220994478</v>
      </c>
      <c r="CU133" s="5">
        <v>9.5</v>
      </c>
      <c r="CV133" s="5">
        <v>18.25</v>
      </c>
      <c r="CW133" s="5">
        <v>27</v>
      </c>
      <c r="CX133" s="33"/>
      <c r="CY133" s="33"/>
      <c r="CZ133" s="4">
        <f>Area_Weights_Data!L$14*CU133+Area_Weights_Data!M$14*CV133+Area_Weights_Data!N$14*CW133</f>
        <v>11.580618892508143</v>
      </c>
      <c r="DA133" s="4">
        <f>Area_Weights_Data!L$15*CU133+Area_Weights_Data!M$15*CV133+Area_Weights_Data!N$15*CW133</f>
        <v>22.425801011804378</v>
      </c>
      <c r="DB133" s="5">
        <v>10.5</v>
      </c>
      <c r="DC133" s="5"/>
      <c r="DD133" s="5">
        <v>8</v>
      </c>
      <c r="DE133" s="33"/>
      <c r="DF133" s="33"/>
      <c r="DG133" s="4">
        <f t="shared" si="29"/>
        <v>10.5</v>
      </c>
      <c r="DH133" s="4">
        <f t="shared" si="30"/>
        <v>8</v>
      </c>
      <c r="DI133" s="5"/>
      <c r="DJ133" s="5">
        <v>9.5</v>
      </c>
      <c r="DK133" s="5">
        <v>10.5</v>
      </c>
      <c r="DL133" s="33"/>
      <c r="DM133" s="33"/>
      <c r="DN133" s="4">
        <f>Area_Weights_Data!M$23*DJ133+Area_Weights_Data!N$23*DK133</f>
        <v>9.7941176470588207</v>
      </c>
      <c r="DO133" s="4">
        <f t="shared" si="31"/>
        <v>10.5</v>
      </c>
      <c r="DP133" s="5">
        <v>11</v>
      </c>
      <c r="DQ133" s="5">
        <v>11</v>
      </c>
      <c r="DR133" s="5">
        <v>10</v>
      </c>
      <c r="DS133" s="33"/>
      <c r="DT133" s="33"/>
      <c r="DU133" s="4">
        <f>Area_Weights_Data!L$26*DP133+Area_Weights_Data!M$26*DQ133+Area_Weights_Data!N$26*DR133</f>
        <v>10.999999999999998</v>
      </c>
      <c r="DV133" s="4">
        <f>Area_Weights_Data!L$27*DP133+Area_Weights_Data!M$27*DQ133+Area_Weights_Data!N$27*DR133</f>
        <v>10.283018867924531</v>
      </c>
      <c r="DW133" s="5">
        <v>10.5</v>
      </c>
      <c r="DX133" s="5">
        <v>15</v>
      </c>
      <c r="DY133" s="5">
        <v>17.5</v>
      </c>
      <c r="DZ133" s="33"/>
      <c r="EA133" s="33"/>
      <c r="EB133" s="4">
        <f>Area_Weights_Data!L$32*DW133+Area_Weights_Data!M$32*DX133+Area_Weights_Data!N$32*DY133</f>
        <v>10.950000000000001</v>
      </c>
      <c r="EC133" s="4">
        <f>Area_Weights_Data!L$33*DW133+Area_Weights_Data!M$33*DX133+Area_Weights_Data!N$33*DY133</f>
        <v>15.862244897959183</v>
      </c>
      <c r="ED133" s="5">
        <v>7.5</v>
      </c>
      <c r="EE133" s="5"/>
      <c r="EF133" s="5">
        <v>8</v>
      </c>
      <c r="EG133" s="33"/>
      <c r="EH133" s="33"/>
      <c r="EI133" s="4" t="s">
        <v>137</v>
      </c>
      <c r="EJ133" s="4" t="s">
        <v>137</v>
      </c>
      <c r="EK133">
        <v>15</v>
      </c>
      <c r="EL133">
        <v>9</v>
      </c>
      <c r="EM133" s="33"/>
      <c r="EN133" s="34"/>
      <c r="EO133" s="5">
        <v>8</v>
      </c>
      <c r="EP133" s="5">
        <v>10</v>
      </c>
      <c r="EQ133" s="5">
        <v>12.5</v>
      </c>
      <c r="ER133" s="33"/>
      <c r="ES133" s="34"/>
      <c r="ET133" s="4">
        <f>Area_Weights_Data!L$41*EO133+Area_Weights_Data!M$41*EP133+Area_Weights_Data!N$41*EQ133</f>
        <v>8.5531914893617031</v>
      </c>
      <c r="EU133" s="4">
        <f>Area_Weights_Data!L$42*EO133+Area_Weights_Data!M$42*EP133+Area_Weights_Data!N$42*EQ133</f>
        <v>10.689102564102566</v>
      </c>
    </row>
    <row r="134" spans="1:151" x14ac:dyDescent="0.25">
      <c r="A134" s="3">
        <v>1987</v>
      </c>
      <c r="B134" s="1">
        <v>9</v>
      </c>
      <c r="C134" s="5">
        <v>102</v>
      </c>
      <c r="D134" s="5">
        <v>151</v>
      </c>
      <c r="E134" s="5">
        <v>162</v>
      </c>
      <c r="F134" s="33"/>
      <c r="G134" s="33"/>
      <c r="H134" s="4">
        <f>Area_Weights_Data!C$5*C134+Area_Weights_Data!D$5*D134+Area_Weights_Data!E$5*E134</f>
        <v>126.35080551915519</v>
      </c>
      <c r="I134" s="4">
        <f>Area_Weights_Data!C$6*C134+Area_Weights_Data!D$6*D134+Area_Weights_Data!E$6*E134</f>
        <v>157.03699491170306</v>
      </c>
      <c r="J134" s="5">
        <v>132</v>
      </c>
      <c r="K134" s="5"/>
      <c r="L134" s="5"/>
      <c r="M134" s="33"/>
      <c r="N134" s="33"/>
      <c r="O134" s="4"/>
      <c r="P134" s="4"/>
      <c r="Q134" s="5">
        <v>143</v>
      </c>
      <c r="R134" s="5">
        <v>125</v>
      </c>
      <c r="S134" s="5">
        <v>130</v>
      </c>
      <c r="T134" s="33"/>
      <c r="U134" s="33"/>
      <c r="V134" s="4">
        <f t="shared" ref="V134:V153" si="32">Q134</f>
        <v>143</v>
      </c>
      <c r="W134" s="4">
        <f>Area_Weights_Data!C$12*Q134+Area_Weights_Data!E$12*S134</f>
        <v>131.42943255040532</v>
      </c>
      <c r="X134" s="5">
        <v>136</v>
      </c>
      <c r="Y134" s="5">
        <v>150</v>
      </c>
      <c r="Z134" s="5">
        <v>163</v>
      </c>
      <c r="AA134" s="33"/>
      <c r="AB134" s="33"/>
      <c r="AC134" s="4">
        <f>Area_Weights_Data!C$14*X134+Area_Weights_Data!D$14*Y134+Area_Weights_Data!E$14*Z134</f>
        <v>139.32052496279255</v>
      </c>
      <c r="AD134" s="4">
        <f>Area_Weights_Data!C$15*X134+Area_Weights_Data!D$15*Y134+Area_Weights_Data!E$15*Z134</f>
        <v>155.81325265468345</v>
      </c>
      <c r="AE134" s="5">
        <v>94</v>
      </c>
      <c r="AF134" s="5"/>
      <c r="AG134" s="5">
        <v>103</v>
      </c>
      <c r="AH134" s="33"/>
      <c r="AI134" s="33"/>
      <c r="AJ134" s="4">
        <f t="shared" ref="AJ134:AJ153" si="33">AE134</f>
        <v>94</v>
      </c>
      <c r="AK134" s="4">
        <f t="shared" ref="AK134:AK153" si="34">AG134</f>
        <v>103</v>
      </c>
      <c r="AL134" s="5"/>
      <c r="AM134" s="5">
        <v>96</v>
      </c>
      <c r="AN134" s="5">
        <v>133</v>
      </c>
      <c r="AO134" s="33"/>
      <c r="AP134" s="33"/>
      <c r="AQ134" s="4">
        <f>Area_Weights_Data!D$23*AM134+Area_Weights_Data!E$23*AN134</f>
        <v>115.31136554035183</v>
      </c>
      <c r="AR134" s="4">
        <f t="shared" ref="AR134:AR153" si="35">AN134</f>
        <v>133</v>
      </c>
      <c r="AS134" s="5">
        <v>80</v>
      </c>
      <c r="AT134" s="5">
        <v>123</v>
      </c>
      <c r="AU134" s="5">
        <v>133</v>
      </c>
      <c r="AV134" s="33"/>
      <c r="AW134" s="33"/>
      <c r="AX134" s="4">
        <f>Area_Weights_Data!$C$26*AS134+Area_Weights_Data!$D$26*AT134+Area_Weights_Data!$E$26*AU134</f>
        <v>92.643969465648837</v>
      </c>
      <c r="AY134" s="4">
        <f>Area_Weights_Data!C$27*AS134+Area_Weights_Data!D$27*AT134+Area_Weights_Data!E$27*AU134</f>
        <v>128.31609041842574</v>
      </c>
      <c r="AZ134" s="5">
        <v>115</v>
      </c>
      <c r="BA134" s="5">
        <v>143</v>
      </c>
      <c r="BB134" s="5">
        <v>148</v>
      </c>
      <c r="BC134" s="33"/>
      <c r="BD134" s="33"/>
      <c r="BE134" s="4">
        <f t="shared" ref="BE134:BE153" si="36">AZ134</f>
        <v>115</v>
      </c>
      <c r="BF134" s="4">
        <f>Area_Weights_Data!C$33*AZ134+Area_Weights_Data!D$33*BA134+Area_Weights_Data!E$33*BB134</f>
        <v>145.68719999999999</v>
      </c>
      <c r="BG134" s="5">
        <v>73</v>
      </c>
      <c r="BH134" s="5">
        <v>60</v>
      </c>
      <c r="BI134" s="5"/>
      <c r="BJ134" s="33"/>
      <c r="BK134" s="33"/>
      <c r="BL134" s="4">
        <f>Area_Weights_Data!$C$35*BG134+Area_Weights_Data!$D$35*BH134+Area_Weights_Data!$E$35*BI134</f>
        <v>71.676646706586837</v>
      </c>
      <c r="BM134" s="4" t="s">
        <v>137</v>
      </c>
      <c r="BN134">
        <v>112</v>
      </c>
      <c r="BO134">
        <v>100</v>
      </c>
      <c r="BP134" s="33"/>
      <c r="BQ134" s="33"/>
      <c r="BR134" s="5">
        <v>67</v>
      </c>
      <c r="BS134" s="5">
        <v>90</v>
      </c>
      <c r="BT134" s="5">
        <v>135</v>
      </c>
      <c r="BU134" s="33"/>
      <c r="BV134" s="33"/>
      <c r="BW134" s="4">
        <f>BR134*Area_Weights_Data!C$41+BS134*Area_Weights_Data!D$41+BT134*Area_Weights_Data!E$41</f>
        <v>68.993333333333339</v>
      </c>
      <c r="BX134" s="4">
        <f>BR134*Area_Weights_Data!C$42+BS134*Area_Weights_Data!D$42+BT134*Area_Weights_Data!E$42</f>
        <v>120.37798408488062</v>
      </c>
      <c r="BY134"/>
      <c r="BZ134" s="5">
        <v>12.9</v>
      </c>
      <c r="CA134" s="5">
        <v>18</v>
      </c>
      <c r="CB134" s="5">
        <v>19</v>
      </c>
      <c r="CC134" s="33"/>
      <c r="CD134" s="33"/>
      <c r="CE134" s="4">
        <f>Area_Weights_Data!L$5*BZ134+Area_Weights_Data!M$5*CA134+Area_Weights_Data!N$5*CB134</f>
        <v>15.372860847018151</v>
      </c>
      <c r="CF134" s="4">
        <f>Area_Weights_Data!L$6*BZ134+Area_Weights_Data!M$6*CA134+Area_Weights_Data!N$6*CB134</f>
        <v>18.523446019629226</v>
      </c>
      <c r="CG134" s="5">
        <v>12.5</v>
      </c>
      <c r="CH134" s="5"/>
      <c r="CI134" s="5"/>
      <c r="CJ134" s="33"/>
      <c r="CK134" s="33"/>
      <c r="CL134" s="4"/>
      <c r="CM134" s="4"/>
      <c r="CN134" s="5">
        <v>25</v>
      </c>
      <c r="CO134" s="5">
        <v>7.5</v>
      </c>
      <c r="CP134" s="5">
        <v>22</v>
      </c>
      <c r="CQ134" s="33"/>
      <c r="CR134" s="33"/>
      <c r="CS134" s="4">
        <f>Area_Weights_Data!L$11*CN134+Area_Weights_Data!N$11*CP134</f>
        <v>25</v>
      </c>
      <c r="CT134" s="4">
        <f>Area_Weights_Data!L$12*CN134+Area_Weights_Data!N$12*CP134</f>
        <v>22.841160220994478</v>
      </c>
      <c r="CU134" s="5">
        <v>9.5</v>
      </c>
      <c r="CV134" s="5">
        <v>17.5</v>
      </c>
      <c r="CW134" s="5">
        <v>24</v>
      </c>
      <c r="CX134" s="33"/>
      <c r="CY134" s="33"/>
      <c r="CZ134" s="4">
        <f>Area_Weights_Data!L$14*CU134+Area_Weights_Data!M$14*CV134+Area_Weights_Data!N$14*CW134</f>
        <v>11.40228013029316</v>
      </c>
      <c r="DA134" s="4">
        <f>Area_Weights_Data!L$15*CU134+Area_Weights_Data!M$15*CV134+Area_Weights_Data!N$15*CW134</f>
        <v>20.602023608768967</v>
      </c>
      <c r="DB134" s="5">
        <v>12.5</v>
      </c>
      <c r="DC134" s="5"/>
      <c r="DD134" s="5">
        <v>10</v>
      </c>
      <c r="DE134" s="33"/>
      <c r="DF134" s="33"/>
      <c r="DG134" s="4">
        <f t="shared" ref="DG134:DG153" si="37">DB134</f>
        <v>12.5</v>
      </c>
      <c r="DH134" s="4">
        <f t="shared" ref="DH134:DH153" si="38">DD134</f>
        <v>10</v>
      </c>
      <c r="DI134" s="5"/>
      <c r="DJ134" s="5">
        <v>10</v>
      </c>
      <c r="DK134" s="5">
        <v>12.25</v>
      </c>
      <c r="DL134" s="33"/>
      <c r="DM134" s="33"/>
      <c r="DN134" s="4">
        <f>Area_Weights_Data!M$23*DJ134+Area_Weights_Data!N$23*DK134</f>
        <v>10.66176470588235</v>
      </c>
      <c r="DO134" s="4">
        <f t="shared" ref="DO134:DO153" si="39">DK134</f>
        <v>12.25</v>
      </c>
      <c r="DP134" s="5">
        <v>10.25</v>
      </c>
      <c r="DQ134" s="5">
        <v>10.75</v>
      </c>
      <c r="DR134" s="5">
        <v>10</v>
      </c>
      <c r="DS134" s="33"/>
      <c r="DT134" s="33"/>
      <c r="DU134" s="4">
        <f>Area_Weights_Data!L$26*DP134+Area_Weights_Data!M$26*DQ134+Area_Weights_Data!N$26*DR134</f>
        <v>10.497967479674795</v>
      </c>
      <c r="DV134" s="4">
        <f>Area_Weights_Data!L$27*DP134+Area_Weights_Data!M$27*DQ134+Area_Weights_Data!N$27*DR134</f>
        <v>10.212264150943398</v>
      </c>
      <c r="DW134" s="5">
        <v>11.5</v>
      </c>
      <c r="DX134" s="5">
        <v>15</v>
      </c>
      <c r="DY134" s="5">
        <v>17.5</v>
      </c>
      <c r="DZ134" s="33"/>
      <c r="EA134" s="33"/>
      <c r="EB134" s="4">
        <f>Area_Weights_Data!L$32*DW134+Area_Weights_Data!M$32*DX134+Area_Weights_Data!N$32*DY134</f>
        <v>11.85</v>
      </c>
      <c r="EC134" s="4">
        <f>Area_Weights_Data!L$33*DW134+Area_Weights_Data!M$33*DX134+Area_Weights_Data!N$33*DY134</f>
        <v>15.862244897959183</v>
      </c>
      <c r="ED134" s="5">
        <v>7.5</v>
      </c>
      <c r="EE134" s="5">
        <v>8.25</v>
      </c>
      <c r="EF134" s="5">
        <v>8</v>
      </c>
      <c r="EG134" s="33"/>
      <c r="EH134" s="33"/>
      <c r="EI134" s="4">
        <f>Area_Weights_Data!$L$35*ED134+Area_Weights_Data!$M$35*EE134+Area_Weights_Data!$N$35*EF134</f>
        <v>7.5535714285714288</v>
      </c>
      <c r="EJ134" s="4">
        <f>Area_Weights_Data!$L$36*ED134+Area_Weights_Data!$M$36*EE134+Area_Weights_Data!$N$36*EF134</f>
        <v>8.1203703703703702</v>
      </c>
      <c r="EK134">
        <v>14</v>
      </c>
      <c r="EL134">
        <v>10</v>
      </c>
      <c r="EM134" s="33"/>
      <c r="EN134" s="34"/>
      <c r="EO134" s="5">
        <v>8</v>
      </c>
      <c r="EP134" s="5">
        <v>10</v>
      </c>
      <c r="EQ134" s="5">
        <v>12.5</v>
      </c>
      <c r="ER134" s="33"/>
      <c r="ES134" s="34"/>
      <c r="ET134" s="4">
        <f>Area_Weights_Data!L$41*EO134+Area_Weights_Data!M$41*EP134+Area_Weights_Data!N$41*EQ134</f>
        <v>8.5531914893617031</v>
      </c>
      <c r="EU134" s="4">
        <f>Area_Weights_Data!L$42*EO134+Area_Weights_Data!M$42*EP134+Area_Weights_Data!N$42*EQ134</f>
        <v>10.689102564102566</v>
      </c>
    </row>
    <row r="135" spans="1:151" x14ac:dyDescent="0.25">
      <c r="A135" s="3">
        <v>1987</v>
      </c>
      <c r="B135" s="1">
        <v>10</v>
      </c>
      <c r="C135" s="5">
        <v>110</v>
      </c>
      <c r="D135" s="5">
        <v>139</v>
      </c>
      <c r="E135" s="5">
        <v>157</v>
      </c>
      <c r="F135" s="33"/>
      <c r="G135" s="33"/>
      <c r="H135" s="4">
        <f>Area_Weights_Data!C$5*C135+Area_Weights_Data!D$5*D135+Area_Weights_Data!E$5*E135</f>
        <v>124.41170122562247</v>
      </c>
      <c r="I135" s="4">
        <f>Area_Weights_Data!C$6*C135+Area_Weights_Data!D$6*D135+Area_Weights_Data!E$6*E135</f>
        <v>148.87871894642322</v>
      </c>
      <c r="J135" s="5">
        <v>130</v>
      </c>
      <c r="K135" s="5"/>
      <c r="L135" s="5"/>
      <c r="M135" s="33"/>
      <c r="N135" s="33"/>
      <c r="O135" s="4"/>
      <c r="P135" s="4"/>
      <c r="Q135" s="5">
        <v>161</v>
      </c>
      <c r="R135" s="5">
        <v>132</v>
      </c>
      <c r="S135" s="5">
        <v>143</v>
      </c>
      <c r="T135" s="33"/>
      <c r="U135" s="33"/>
      <c r="V135" s="4">
        <f t="shared" si="32"/>
        <v>161</v>
      </c>
      <c r="W135" s="4">
        <f>Area_Weights_Data!C$12*Q135+Area_Weights_Data!E$12*S135</f>
        <v>144.97921430056121</v>
      </c>
      <c r="X135" s="5">
        <v>140</v>
      </c>
      <c r="Y135" s="5">
        <v>153</v>
      </c>
      <c r="Z135" s="5">
        <v>162</v>
      </c>
      <c r="AA135" s="33"/>
      <c r="AB135" s="33"/>
      <c r="AC135" s="4">
        <f>Area_Weights_Data!C$14*X135+Area_Weights_Data!D$14*Y135+Area_Weights_Data!E$14*Z135</f>
        <v>143.08334460830736</v>
      </c>
      <c r="AD135" s="4">
        <f>Area_Weights_Data!C$15*X135+Area_Weights_Data!D$15*Y135+Area_Weights_Data!E$15*Z135</f>
        <v>157.02455953016545</v>
      </c>
      <c r="AE135" s="5">
        <v>115</v>
      </c>
      <c r="AF135" s="5"/>
      <c r="AG135" s="5">
        <v>124</v>
      </c>
      <c r="AH135" s="33"/>
      <c r="AI135" s="33"/>
      <c r="AJ135" s="4">
        <f t="shared" si="33"/>
        <v>115</v>
      </c>
      <c r="AK135" s="4">
        <f t="shared" si="34"/>
        <v>124</v>
      </c>
      <c r="AL135" s="5"/>
      <c r="AM135" s="5">
        <v>91</v>
      </c>
      <c r="AN135" s="5">
        <v>179</v>
      </c>
      <c r="AO135" s="33"/>
      <c r="AP135" s="33"/>
      <c r="AQ135" s="4">
        <f>Area_Weights_Data!D$23*AM135+Area_Weights_Data!E$23*AN135</f>
        <v>137.12147444847807</v>
      </c>
      <c r="AR135" s="4">
        <f t="shared" si="35"/>
        <v>179</v>
      </c>
      <c r="AS135" s="5">
        <v>80</v>
      </c>
      <c r="AT135" s="5">
        <v>122</v>
      </c>
      <c r="AU135" s="5">
        <v>150</v>
      </c>
      <c r="AV135" s="33"/>
      <c r="AW135" s="33"/>
      <c r="AX135" s="4">
        <f>Area_Weights_Data!$C$26*AS135+Area_Weights_Data!$D$26*AT135+Area_Weights_Data!$E$26*AU135</f>
        <v>92.349923664122116</v>
      </c>
      <c r="AY135" s="4">
        <f>Area_Weights_Data!C$27*AS135+Area_Weights_Data!D$27*AT135+Area_Weights_Data!E$27*AU135</f>
        <v>136.88505317159201</v>
      </c>
      <c r="AZ135" s="5">
        <v>98</v>
      </c>
      <c r="BA135" s="5">
        <v>142</v>
      </c>
      <c r="BB135" s="5">
        <v>146</v>
      </c>
      <c r="BC135" s="33"/>
      <c r="BD135" s="33"/>
      <c r="BE135" s="4">
        <f t="shared" si="36"/>
        <v>98</v>
      </c>
      <c r="BF135" s="4">
        <f>Area_Weights_Data!C$33*AZ135+Area_Weights_Data!D$33*BA135+Area_Weights_Data!E$33*BB135</f>
        <v>144.14975999999999</v>
      </c>
      <c r="BG135" s="5">
        <v>61</v>
      </c>
      <c r="BH135" s="5">
        <v>47</v>
      </c>
      <c r="BI135" s="5"/>
      <c r="BJ135" s="33"/>
      <c r="BK135" s="33"/>
      <c r="BL135" s="4">
        <f>Area_Weights_Data!$C$35*BG135+Area_Weights_Data!$D$35*BH135+Area_Weights_Data!$E$35*BI135</f>
        <v>59.574850299401199</v>
      </c>
      <c r="BM135" s="4" t="s">
        <v>137</v>
      </c>
      <c r="BN135">
        <v>127</v>
      </c>
      <c r="BO135">
        <v>136</v>
      </c>
      <c r="BP135" s="33"/>
      <c r="BQ135" s="33"/>
      <c r="BR135" s="5">
        <v>112</v>
      </c>
      <c r="BS135" s="5">
        <v>136</v>
      </c>
      <c r="BT135" s="5">
        <v>130</v>
      </c>
      <c r="BU135" s="33"/>
      <c r="BV135" s="33"/>
      <c r="BW135" s="4">
        <f>BR135*Area_Weights_Data!C$41+BS135*Area_Weights_Data!D$41+BT135*Area_Weights_Data!E$41</f>
        <v>114.08000000000001</v>
      </c>
      <c r="BX135" s="4">
        <f>BR135*Area_Weights_Data!C$42+BS135*Area_Weights_Data!D$42+BT135*Area_Weights_Data!E$42</f>
        <v>131.9496021220159</v>
      </c>
      <c r="BY135"/>
      <c r="BZ135" s="5">
        <v>15</v>
      </c>
      <c r="CA135" s="5">
        <v>17</v>
      </c>
      <c r="CB135" s="5">
        <v>19</v>
      </c>
      <c r="CC135" s="33"/>
      <c r="CD135" s="33"/>
      <c r="CE135" s="4">
        <f>Area_Weights_Data!L$5*BZ135+Area_Weights_Data!M$5*CA135+Area_Weights_Data!N$5*CB135</f>
        <v>15.969749351771824</v>
      </c>
      <c r="CF135" s="4">
        <f>Area_Weights_Data!L$6*BZ135+Area_Weights_Data!M$6*CA135+Area_Weights_Data!N$6*CB135</f>
        <v>18.046892039258452</v>
      </c>
      <c r="CG135" s="5">
        <v>12.5</v>
      </c>
      <c r="CH135" s="5"/>
      <c r="CI135" s="5"/>
      <c r="CJ135" s="33"/>
      <c r="CK135" s="33"/>
      <c r="CL135" s="4"/>
      <c r="CM135" s="4"/>
      <c r="CN135" s="5">
        <v>25</v>
      </c>
      <c r="CO135" s="5">
        <v>7.5</v>
      </c>
      <c r="CP135" s="5">
        <v>22</v>
      </c>
      <c r="CQ135" s="33"/>
      <c r="CR135" s="33"/>
      <c r="CS135" s="4">
        <f>Area_Weights_Data!L$11*CN135+Area_Weights_Data!N$11*CP135</f>
        <v>25</v>
      </c>
      <c r="CT135" s="4">
        <f>Area_Weights_Data!L$12*CN135+Area_Weights_Data!N$12*CP135</f>
        <v>22.841160220994478</v>
      </c>
      <c r="CU135" s="5">
        <v>10</v>
      </c>
      <c r="CV135" s="5">
        <v>17.5</v>
      </c>
      <c r="CW135" s="5">
        <v>24</v>
      </c>
      <c r="CX135" s="33"/>
      <c r="CY135" s="33"/>
      <c r="CZ135" s="4">
        <f>Area_Weights_Data!L$14*CU135+Area_Weights_Data!M$14*CV135+Area_Weights_Data!N$14*CW135</f>
        <v>11.783387622149837</v>
      </c>
      <c r="DA135" s="4">
        <f>Area_Weights_Data!L$15*CU135+Area_Weights_Data!M$15*CV135+Area_Weights_Data!N$15*CW135</f>
        <v>20.602023608768967</v>
      </c>
      <c r="DB135" s="5">
        <v>12.5</v>
      </c>
      <c r="DC135" s="5"/>
      <c r="DD135" s="5">
        <v>10</v>
      </c>
      <c r="DE135" s="33"/>
      <c r="DF135" s="33"/>
      <c r="DG135" s="4">
        <f t="shared" si="37"/>
        <v>12.5</v>
      </c>
      <c r="DH135" s="4">
        <f t="shared" si="38"/>
        <v>10</v>
      </c>
      <c r="DI135" s="5"/>
      <c r="DJ135" s="5">
        <v>9</v>
      </c>
      <c r="DK135" s="5">
        <v>12</v>
      </c>
      <c r="DL135" s="33"/>
      <c r="DM135" s="33"/>
      <c r="DN135" s="4">
        <f>Area_Weights_Data!M$23*DJ135+Area_Weights_Data!N$23*DK135</f>
        <v>9.8823529411764675</v>
      </c>
      <c r="DO135" s="4">
        <f t="shared" si="39"/>
        <v>12</v>
      </c>
      <c r="DP135" s="5">
        <v>10.25</v>
      </c>
      <c r="DQ135" s="5">
        <v>10.75</v>
      </c>
      <c r="DR135" s="5">
        <v>10</v>
      </c>
      <c r="DS135" s="33"/>
      <c r="DT135" s="33"/>
      <c r="DU135" s="4">
        <f>Area_Weights_Data!L$26*DP135+Area_Weights_Data!M$26*DQ135+Area_Weights_Data!N$26*DR135</f>
        <v>10.497967479674795</v>
      </c>
      <c r="DV135" s="4">
        <f>Area_Weights_Data!L$27*DP135+Area_Weights_Data!M$27*DQ135+Area_Weights_Data!N$27*DR135</f>
        <v>10.212264150943398</v>
      </c>
      <c r="DW135" s="5">
        <v>13</v>
      </c>
      <c r="DX135" s="5">
        <v>17</v>
      </c>
      <c r="DY135" s="5">
        <v>18.5</v>
      </c>
      <c r="DZ135" s="33"/>
      <c r="EA135" s="33"/>
      <c r="EB135" s="4">
        <f>Area_Weights_Data!L$32*DW135+Area_Weights_Data!M$32*DX135+Area_Weights_Data!N$32*DY135</f>
        <v>13.400000000000002</v>
      </c>
      <c r="EC135" s="4">
        <f>Area_Weights_Data!L$33*DW135+Area_Weights_Data!M$33*DX135+Area_Weights_Data!N$33*DY135</f>
        <v>17.517346938775507</v>
      </c>
      <c r="ED135" s="5">
        <v>7.5</v>
      </c>
      <c r="EE135" s="5">
        <v>8.25</v>
      </c>
      <c r="EF135" s="5">
        <v>8</v>
      </c>
      <c r="EG135" s="33"/>
      <c r="EH135" s="33"/>
      <c r="EI135" s="4">
        <f>Area_Weights_Data!$L$35*ED135+Area_Weights_Data!$M$35*EE135+Area_Weights_Data!$N$35*EF135</f>
        <v>7.5535714285714288</v>
      </c>
      <c r="EJ135" s="4">
        <f>Area_Weights_Data!$L$36*ED135+Area_Weights_Data!$M$36*EE135+Area_Weights_Data!$N$36*EF135</f>
        <v>8.1203703703703702</v>
      </c>
      <c r="EK135">
        <v>15.5</v>
      </c>
      <c r="EL135">
        <v>10</v>
      </c>
      <c r="EM135" s="33"/>
      <c r="EN135" s="34"/>
      <c r="EO135" s="5">
        <v>6</v>
      </c>
      <c r="EP135" s="5">
        <v>12.5</v>
      </c>
      <c r="EQ135" s="5">
        <v>13</v>
      </c>
      <c r="ER135" s="33"/>
      <c r="ES135" s="34"/>
      <c r="ET135" s="4">
        <f>Area_Weights_Data!L$41*EO135+Area_Weights_Data!M$41*EP135+Area_Weights_Data!N$41*EQ135</f>
        <v>7.797872340425533</v>
      </c>
      <c r="EU135" s="4">
        <f>Area_Weights_Data!L$42*EO135+Area_Weights_Data!M$42*EP135+Area_Weights_Data!N$42*EQ135</f>
        <v>12.637820512820515</v>
      </c>
    </row>
    <row r="136" spans="1:151" x14ac:dyDescent="0.25">
      <c r="A136" s="3">
        <v>1987</v>
      </c>
      <c r="B136" s="1">
        <v>11</v>
      </c>
      <c r="C136" s="5">
        <v>135</v>
      </c>
      <c r="D136" s="5">
        <v>162</v>
      </c>
      <c r="E136" s="5">
        <v>180</v>
      </c>
      <c r="F136" s="33"/>
      <c r="G136" s="33"/>
      <c r="H136" s="4">
        <f>Area_Weights_Data!C$5*C136+Area_Weights_Data!D$5*D136+Area_Weights_Data!E$5*E136</f>
        <v>148.4177907962692</v>
      </c>
      <c r="I136" s="4">
        <f>Area_Weights_Data!C$6*C136+Area_Weights_Data!D$6*D136+Area_Weights_Data!E$6*E136</f>
        <v>171.87871894642319</v>
      </c>
      <c r="J136" s="5">
        <v>137</v>
      </c>
      <c r="K136" s="5"/>
      <c r="L136" s="5"/>
      <c r="M136" s="33"/>
      <c r="N136" s="33"/>
      <c r="O136" s="4"/>
      <c r="P136" s="4"/>
      <c r="Q136" s="5">
        <v>178</v>
      </c>
      <c r="R136" s="5">
        <v>140</v>
      </c>
      <c r="S136" s="5">
        <v>165</v>
      </c>
      <c r="T136" s="33"/>
      <c r="U136" s="33"/>
      <c r="V136" s="4">
        <f t="shared" si="32"/>
        <v>178</v>
      </c>
      <c r="W136" s="4">
        <f>Area_Weights_Data!C$12*Q136+Area_Weights_Data!E$12*S136</f>
        <v>166.42943255040529</v>
      </c>
      <c r="X136" s="5">
        <v>143</v>
      </c>
      <c r="Y136" s="5">
        <v>162</v>
      </c>
      <c r="Z136" s="5">
        <v>182</v>
      </c>
      <c r="AA136" s="33"/>
      <c r="AB136" s="33"/>
      <c r="AC136" s="4">
        <f>Area_Weights_Data!C$14*X136+Area_Weights_Data!D$14*Y136+Area_Weights_Data!E$14*Z136</f>
        <v>147.5064267352185</v>
      </c>
      <c r="AD136" s="4">
        <f>Area_Weights_Data!C$15*X136+Area_Weights_Data!D$15*Y136+Area_Weights_Data!E$15*Z136</f>
        <v>170.94346562258994</v>
      </c>
      <c r="AE136" s="5">
        <v>132</v>
      </c>
      <c r="AF136" s="5"/>
      <c r="AG136" s="5">
        <v>128</v>
      </c>
      <c r="AH136" s="33"/>
      <c r="AI136" s="33"/>
      <c r="AJ136" s="4">
        <f t="shared" si="33"/>
        <v>132</v>
      </c>
      <c r="AK136" s="4">
        <f t="shared" si="34"/>
        <v>128</v>
      </c>
      <c r="AL136" s="5"/>
      <c r="AM136" s="5">
        <v>102</v>
      </c>
      <c r="AN136" s="5">
        <v>145</v>
      </c>
      <c r="AO136" s="33"/>
      <c r="AP136" s="33"/>
      <c r="AQ136" s="4">
        <f>Area_Weights_Data!D$23*AM136+Area_Weights_Data!E$23*AN136</f>
        <v>124.45629712370844</v>
      </c>
      <c r="AR136" s="4">
        <f t="shared" si="35"/>
        <v>145</v>
      </c>
      <c r="AS136" s="5">
        <v>83</v>
      </c>
      <c r="AT136" s="5">
        <v>142</v>
      </c>
      <c r="AU136" s="5">
        <v>153</v>
      </c>
      <c r="AV136" s="33"/>
      <c r="AW136" s="33"/>
      <c r="AX136" s="4">
        <f>Area_Weights_Data!$C$26*AS136+Area_Weights_Data!$D$26*AT136+Area_Weights_Data!$E$26*AU136</f>
        <v>100.34870229007632</v>
      </c>
      <c r="AY136" s="4">
        <f>Area_Weights_Data!C$27*AS136+Area_Weights_Data!D$27*AT136+Area_Weights_Data!E$27*AU136</f>
        <v>147.8476994602683</v>
      </c>
      <c r="AZ136" s="5">
        <v>117</v>
      </c>
      <c r="BA136" s="5">
        <v>147</v>
      </c>
      <c r="BB136" s="5">
        <v>153</v>
      </c>
      <c r="BC136" s="33"/>
      <c r="BD136" s="33"/>
      <c r="BE136" s="4">
        <f t="shared" si="36"/>
        <v>117</v>
      </c>
      <c r="BF136" s="4">
        <f>Area_Weights_Data!C$33*AZ136+Area_Weights_Data!D$33*BA136+Area_Weights_Data!E$33*BB136</f>
        <v>150.22463999999997</v>
      </c>
      <c r="BG136" s="5">
        <v>46</v>
      </c>
      <c r="BH136" s="5">
        <v>58</v>
      </c>
      <c r="BI136" s="5"/>
      <c r="BJ136" s="33"/>
      <c r="BK136" s="33"/>
      <c r="BL136" s="4">
        <f>Area_Weights_Data!$C$35*BG136+Area_Weights_Data!$D$35*BH136+Area_Weights_Data!$E$35*BI136</f>
        <v>47.221556886227546</v>
      </c>
      <c r="BM136" s="4" t="s">
        <v>137</v>
      </c>
      <c r="BN136">
        <v>136</v>
      </c>
      <c r="BO136">
        <v>140</v>
      </c>
      <c r="BP136" s="33"/>
      <c r="BQ136" s="33"/>
      <c r="BR136" s="5">
        <v>95</v>
      </c>
      <c r="BS136" s="5">
        <v>138</v>
      </c>
      <c r="BT136" s="5">
        <v>141</v>
      </c>
      <c r="BU136" s="33"/>
      <c r="BV136" s="33"/>
      <c r="BW136" s="4">
        <f>BR136*Area_Weights_Data!C$41+BS136*Area_Weights_Data!D$41+BT136*Area_Weights_Data!E$41</f>
        <v>98.726666666666688</v>
      </c>
      <c r="BX136" s="4">
        <f>BR136*Area_Weights_Data!C$42+BS136*Area_Weights_Data!D$42+BT136*Area_Weights_Data!E$42</f>
        <v>140.02519893899205</v>
      </c>
      <c r="BY136"/>
      <c r="BZ136" s="5">
        <v>15</v>
      </c>
      <c r="CA136" s="5">
        <v>17</v>
      </c>
      <c r="CB136" s="5">
        <v>21</v>
      </c>
      <c r="CC136" s="33"/>
      <c r="CD136" s="33"/>
      <c r="CE136" s="4">
        <f>Area_Weights_Data!L$5*BZ136+Area_Weights_Data!M$5*CA136+Area_Weights_Data!N$5*CB136</f>
        <v>15.969749351771824</v>
      </c>
      <c r="CF136" s="4">
        <f>Area_Weights_Data!L$6*BZ136+Area_Weights_Data!M$6*CA136+Area_Weights_Data!N$6*CB136</f>
        <v>19.093784078516904</v>
      </c>
      <c r="CG136" s="5">
        <v>12.5</v>
      </c>
      <c r="CH136" s="5"/>
      <c r="CI136" s="5"/>
      <c r="CJ136" s="33"/>
      <c r="CK136" s="33"/>
      <c r="CL136" s="4"/>
      <c r="CM136" s="4"/>
      <c r="CN136" s="5">
        <v>27</v>
      </c>
      <c r="CO136" s="5">
        <v>7.5</v>
      </c>
      <c r="CP136" s="5">
        <v>25</v>
      </c>
      <c r="CQ136" s="33"/>
      <c r="CR136" s="33"/>
      <c r="CS136" s="4">
        <f>Area_Weights_Data!L$11*CN136+Area_Weights_Data!N$11*CP136</f>
        <v>27</v>
      </c>
      <c r="CT136" s="4">
        <f>Area_Weights_Data!L$12*CN136+Area_Weights_Data!N$12*CP136</f>
        <v>25.560773480662988</v>
      </c>
      <c r="CU136" s="5">
        <v>10.5</v>
      </c>
      <c r="CV136" s="5">
        <v>18.25</v>
      </c>
      <c r="CW136" s="5">
        <v>24</v>
      </c>
      <c r="CX136" s="33"/>
      <c r="CY136" s="33"/>
      <c r="CZ136" s="4">
        <f>Area_Weights_Data!L$14*CU136+Area_Weights_Data!M$14*CV136+Area_Weights_Data!N$14*CW136</f>
        <v>12.342833876221498</v>
      </c>
      <c r="DA136" s="4">
        <f>Area_Weights_Data!L$15*CU136+Area_Weights_Data!M$15*CV136+Area_Weights_Data!N$15*CW136</f>
        <v>20.994097807757161</v>
      </c>
      <c r="DB136" s="5">
        <v>12.5</v>
      </c>
      <c r="DC136" s="5"/>
      <c r="DD136" s="5">
        <v>10</v>
      </c>
      <c r="DE136" s="33"/>
      <c r="DF136" s="33"/>
      <c r="DG136" s="4">
        <f t="shared" si="37"/>
        <v>12.5</v>
      </c>
      <c r="DH136" s="4">
        <f t="shared" si="38"/>
        <v>10</v>
      </c>
      <c r="DI136" s="5"/>
      <c r="DJ136" s="5">
        <v>9.25</v>
      </c>
      <c r="DK136" s="5">
        <v>12</v>
      </c>
      <c r="DL136" s="33"/>
      <c r="DM136" s="33"/>
      <c r="DN136" s="4">
        <f>Area_Weights_Data!M$23*DJ136+Area_Weights_Data!N$23*DK136</f>
        <v>10.058823529411761</v>
      </c>
      <c r="DO136" s="4">
        <f t="shared" si="39"/>
        <v>12</v>
      </c>
      <c r="DP136" s="5">
        <v>10.25</v>
      </c>
      <c r="DQ136" s="5">
        <v>12.25</v>
      </c>
      <c r="DR136" s="5">
        <v>12.5</v>
      </c>
      <c r="DS136" s="33"/>
      <c r="DT136" s="33"/>
      <c r="DU136" s="4">
        <f>Area_Weights_Data!L$26*DP136+Area_Weights_Data!M$26*DQ136+Area_Weights_Data!N$26*DR136</f>
        <v>11.241869918699184</v>
      </c>
      <c r="DV136" s="4">
        <f>Area_Weights_Data!L$27*DP136+Area_Weights_Data!M$27*DQ136+Area_Weights_Data!N$27*DR136</f>
        <v>12.429245283018869</v>
      </c>
      <c r="DW136" s="5">
        <v>13.5</v>
      </c>
      <c r="DX136" s="5">
        <v>17</v>
      </c>
      <c r="DY136" s="5">
        <v>19.5</v>
      </c>
      <c r="DZ136" s="33"/>
      <c r="EA136" s="33"/>
      <c r="EB136" s="4">
        <f>Area_Weights_Data!L$32*DW136+Area_Weights_Data!M$32*DX136+Area_Weights_Data!N$32*DY136</f>
        <v>13.850000000000001</v>
      </c>
      <c r="EC136" s="4">
        <f>Area_Weights_Data!L$33*DW136+Area_Weights_Data!M$33*DX136+Area_Weights_Data!N$33*DY136</f>
        <v>17.862244897959179</v>
      </c>
      <c r="ED136" s="5">
        <v>8</v>
      </c>
      <c r="EE136" s="5">
        <v>8.75</v>
      </c>
      <c r="EF136" s="5">
        <v>10</v>
      </c>
      <c r="EG136" s="33"/>
      <c r="EH136" s="33"/>
      <c r="EI136" s="4">
        <f>Area_Weights_Data!$L$35*ED136+Area_Weights_Data!$M$35*EE136+Area_Weights_Data!$N$35*EF136</f>
        <v>8.0535714285714288</v>
      </c>
      <c r="EJ136" s="4">
        <f>Area_Weights_Data!$L$36*ED136+Area_Weights_Data!$M$36*EE136+Area_Weights_Data!$N$36*EF136</f>
        <v>9.398148148148147</v>
      </c>
      <c r="EK136">
        <v>15.5</v>
      </c>
      <c r="EL136">
        <v>12</v>
      </c>
      <c r="EM136" s="33"/>
      <c r="EN136" s="34"/>
      <c r="EO136" s="5">
        <v>6</v>
      </c>
      <c r="EP136" s="5">
        <v>12.5</v>
      </c>
      <c r="EQ136" s="5">
        <v>13</v>
      </c>
      <c r="ER136" s="33"/>
      <c r="ES136" s="34"/>
      <c r="ET136" s="4">
        <f>Area_Weights_Data!L$41*EO136+Area_Weights_Data!M$41*EP136+Area_Weights_Data!N$41*EQ136</f>
        <v>7.797872340425533</v>
      </c>
      <c r="EU136" s="4">
        <f>Area_Weights_Data!L$42*EO136+Area_Weights_Data!M$42*EP136+Area_Weights_Data!N$42*EQ136</f>
        <v>12.637820512820515</v>
      </c>
    </row>
    <row r="137" spans="1:151" x14ac:dyDescent="0.25">
      <c r="A137" s="3">
        <v>1987</v>
      </c>
      <c r="B137" s="1">
        <v>12</v>
      </c>
      <c r="C137" s="5">
        <v>154</v>
      </c>
      <c r="D137" s="5">
        <v>175</v>
      </c>
      <c r="E137" s="5">
        <v>186</v>
      </c>
      <c r="F137" s="33"/>
      <c r="G137" s="33"/>
      <c r="H137" s="4">
        <f>Area_Weights_Data!C$5*C137+Area_Weights_Data!D$5*D137+Area_Weights_Data!E$5*E137</f>
        <v>164.43605950820938</v>
      </c>
      <c r="I137" s="4">
        <f>Area_Weights_Data!C$6*C137+Area_Weights_Data!D$6*D137+Area_Weights_Data!E$6*E137</f>
        <v>181.03699491170306</v>
      </c>
      <c r="J137" s="5">
        <v>145</v>
      </c>
      <c r="K137" s="5"/>
      <c r="L137" s="5"/>
      <c r="M137" s="33"/>
      <c r="N137" s="33"/>
      <c r="O137" s="4"/>
      <c r="P137" s="4"/>
      <c r="Q137" s="5">
        <v>186</v>
      </c>
      <c r="R137" s="5">
        <v>136</v>
      </c>
      <c r="S137" s="5">
        <v>166</v>
      </c>
      <c r="T137" s="33"/>
      <c r="U137" s="33"/>
      <c r="V137" s="4">
        <f t="shared" si="32"/>
        <v>186</v>
      </c>
      <c r="W137" s="4">
        <f>Area_Weights_Data!C$12*Q137+Area_Weights_Data!E$12*S137</f>
        <v>168.19912700062358</v>
      </c>
      <c r="X137" s="5">
        <v>136</v>
      </c>
      <c r="Y137" s="5">
        <v>163</v>
      </c>
      <c r="Z137" s="5">
        <v>168</v>
      </c>
      <c r="AA137" s="33"/>
      <c r="AB137" s="33"/>
      <c r="AC137" s="4">
        <f>Area_Weights_Data!C$14*X137+Area_Weights_Data!D$14*Y137+Area_Weights_Data!E$14*Z137</f>
        <v>142.40386957109996</v>
      </c>
      <c r="AD137" s="4">
        <f>Area_Weights_Data!C$15*X137+Area_Weights_Data!D$15*Y137+Area_Weights_Data!E$15*Z137</f>
        <v>165.23586640564741</v>
      </c>
      <c r="AE137" s="5">
        <v>141</v>
      </c>
      <c r="AF137" s="5"/>
      <c r="AG137" s="5">
        <v>132</v>
      </c>
      <c r="AH137" s="33"/>
      <c r="AI137" s="33"/>
      <c r="AJ137" s="4">
        <f t="shared" si="33"/>
        <v>141</v>
      </c>
      <c r="AK137" s="4">
        <f t="shared" si="34"/>
        <v>132</v>
      </c>
      <c r="AL137" s="5"/>
      <c r="AM137" s="5">
        <v>89</v>
      </c>
      <c r="AN137" s="5">
        <v>137</v>
      </c>
      <c r="AO137" s="33"/>
      <c r="AP137" s="33"/>
      <c r="AQ137" s="4">
        <f>Area_Weights_Data!D$23*AM137+Area_Weights_Data!E$23*AN137</f>
        <v>114.10220608768498</v>
      </c>
      <c r="AR137" s="4">
        <f t="shared" si="35"/>
        <v>137</v>
      </c>
      <c r="AS137" s="5">
        <v>80</v>
      </c>
      <c r="AT137" s="5">
        <v>145</v>
      </c>
      <c r="AU137" s="5">
        <v>141</v>
      </c>
      <c r="AV137" s="33"/>
      <c r="AW137" s="33"/>
      <c r="AX137" s="4">
        <f>Area_Weights_Data!$C$26*AS137+Area_Weights_Data!$D$26*AT137+Area_Weights_Data!$E$26*AU137</f>
        <v>99.112977099236616</v>
      </c>
      <c r="AY137" s="4">
        <f>Area_Weights_Data!C$27*AS137+Area_Weights_Data!D$27*AT137+Area_Weights_Data!E$27*AU137</f>
        <v>142.87356383262977</v>
      </c>
      <c r="AZ137" s="5">
        <v>108</v>
      </c>
      <c r="BA137" s="5">
        <v>148</v>
      </c>
      <c r="BB137" s="5">
        <v>147</v>
      </c>
      <c r="BC137" s="33"/>
      <c r="BD137" s="33"/>
      <c r="BE137" s="4">
        <f t="shared" si="36"/>
        <v>108</v>
      </c>
      <c r="BF137" s="4">
        <f>Area_Weights_Data!C$33*AZ137+Area_Weights_Data!D$33*BA137+Area_Weights_Data!E$33*BB137</f>
        <v>147.46256</v>
      </c>
      <c r="BG137" s="5">
        <v>67</v>
      </c>
      <c r="BH137" s="5">
        <v>57</v>
      </c>
      <c r="BI137" s="5"/>
      <c r="BJ137" s="33"/>
      <c r="BK137" s="33"/>
      <c r="BL137" s="4">
        <f>Area_Weights_Data!$C$35*BG137+Area_Weights_Data!$D$35*BH137+Area_Weights_Data!$E$35*BI137</f>
        <v>65.982035928143716</v>
      </c>
      <c r="BM137" s="4" t="s">
        <v>137</v>
      </c>
      <c r="BN137">
        <v>142</v>
      </c>
      <c r="BO137">
        <v>142</v>
      </c>
      <c r="BP137" s="33"/>
      <c r="BQ137" s="33"/>
      <c r="BR137" s="5">
        <v>83</v>
      </c>
      <c r="BS137" s="5">
        <v>122</v>
      </c>
      <c r="BT137" s="5">
        <v>131</v>
      </c>
      <c r="BU137" s="33"/>
      <c r="BV137" s="33"/>
      <c r="BW137" s="4">
        <f>BR137*Area_Weights_Data!C$41+BS137*Area_Weights_Data!D$41+BT137*Area_Weights_Data!E$41</f>
        <v>86.38000000000001</v>
      </c>
      <c r="BX137" s="4">
        <f>BR137*Area_Weights_Data!C$42+BS137*Area_Weights_Data!D$42+BT137*Area_Weights_Data!E$42</f>
        <v>128.07559681697612</v>
      </c>
      <c r="BY137"/>
      <c r="BZ137" s="5">
        <v>15</v>
      </c>
      <c r="CA137" s="5">
        <v>17</v>
      </c>
      <c r="CB137" s="5">
        <v>20.5</v>
      </c>
      <c r="CC137" s="33"/>
      <c r="CD137" s="33"/>
      <c r="CE137" s="4">
        <f>Area_Weights_Data!L$5*BZ137+Area_Weights_Data!M$5*CA137+Area_Weights_Data!N$5*CB137</f>
        <v>15.969749351771824</v>
      </c>
      <c r="CF137" s="4">
        <f>Area_Weights_Data!L$6*BZ137+Area_Weights_Data!M$6*CA137+Area_Weights_Data!N$6*CB137</f>
        <v>18.832061068702291</v>
      </c>
      <c r="CG137" s="5">
        <v>12.5</v>
      </c>
      <c r="CH137" s="5"/>
      <c r="CI137" s="5"/>
      <c r="CJ137" s="33"/>
      <c r="CK137" s="33"/>
      <c r="CL137" s="4"/>
      <c r="CM137" s="4"/>
      <c r="CN137" s="5">
        <v>27</v>
      </c>
      <c r="CO137" s="5">
        <v>8</v>
      </c>
      <c r="CP137" s="5">
        <v>26</v>
      </c>
      <c r="CQ137" s="33"/>
      <c r="CR137" s="33"/>
      <c r="CS137" s="4">
        <f>Area_Weights_Data!L$11*CN137+Area_Weights_Data!N$11*CP137</f>
        <v>27</v>
      </c>
      <c r="CT137" s="4">
        <f>Area_Weights_Data!L$12*CN137+Area_Weights_Data!N$12*CP137</f>
        <v>26.280386740331494</v>
      </c>
      <c r="CU137" s="5">
        <v>10.75</v>
      </c>
      <c r="CV137" s="5">
        <v>20</v>
      </c>
      <c r="CW137" s="5">
        <v>24</v>
      </c>
      <c r="CX137" s="33"/>
      <c r="CY137" s="33"/>
      <c r="CZ137" s="4">
        <f>Area_Weights_Data!L$14*CU137+Area_Weights_Data!M$14*CV137+Area_Weights_Data!N$14*CW137</f>
        <v>12.949511400651467</v>
      </c>
      <c r="DA137" s="4">
        <f>Area_Weights_Data!L$15*CU137+Area_Weights_Data!M$15*CV137+Area_Weights_Data!N$15*CW137</f>
        <v>21.908937605396282</v>
      </c>
      <c r="DB137" s="5">
        <v>12.5</v>
      </c>
      <c r="DC137" s="5"/>
      <c r="DD137" s="5">
        <v>10.75</v>
      </c>
      <c r="DE137" s="33"/>
      <c r="DF137" s="33"/>
      <c r="DG137" s="4">
        <f t="shared" si="37"/>
        <v>12.5</v>
      </c>
      <c r="DH137" s="4">
        <f t="shared" si="38"/>
        <v>10.75</v>
      </c>
      <c r="DI137" s="5"/>
      <c r="DJ137" s="5">
        <v>9</v>
      </c>
      <c r="DK137" s="5">
        <v>12</v>
      </c>
      <c r="DL137" s="33"/>
      <c r="DM137" s="33"/>
      <c r="DN137" s="4">
        <f>Area_Weights_Data!M$23*DJ137+Area_Weights_Data!N$23*DK137</f>
        <v>9.8823529411764675</v>
      </c>
      <c r="DO137" s="4">
        <f t="shared" si="39"/>
        <v>12</v>
      </c>
      <c r="DP137" s="5">
        <v>11</v>
      </c>
      <c r="DQ137" s="5">
        <v>10</v>
      </c>
      <c r="DR137" s="5">
        <v>11.5</v>
      </c>
      <c r="DS137" s="33"/>
      <c r="DT137" s="33"/>
      <c r="DU137" s="4">
        <f>Area_Weights_Data!L$26*DP137+Area_Weights_Data!M$26*DQ137+Area_Weights_Data!N$26*DR137</f>
        <v>10.504065040650405</v>
      </c>
      <c r="DV137" s="4">
        <f>Area_Weights_Data!L$27*DP137+Area_Weights_Data!M$27*DQ137+Area_Weights_Data!N$27*DR137</f>
        <v>11.075471698113208</v>
      </c>
      <c r="DW137" s="5">
        <v>12</v>
      </c>
      <c r="DX137" s="5">
        <v>17</v>
      </c>
      <c r="DY137" s="5">
        <v>18.5</v>
      </c>
      <c r="DZ137" s="33"/>
      <c r="EA137" s="33"/>
      <c r="EB137" s="4">
        <f>Area_Weights_Data!L$32*DW137+Area_Weights_Data!M$32*DX137+Area_Weights_Data!N$32*DY137</f>
        <v>12.5</v>
      </c>
      <c r="EC137" s="4">
        <f>Area_Weights_Data!L$33*DW137+Area_Weights_Data!M$33*DX137+Area_Weights_Data!N$33*DY137</f>
        <v>17.517346938775507</v>
      </c>
      <c r="ED137" s="5">
        <v>8</v>
      </c>
      <c r="EE137" s="5">
        <v>8.75</v>
      </c>
      <c r="EF137" s="5">
        <v>10</v>
      </c>
      <c r="EG137" s="33"/>
      <c r="EH137" s="33"/>
      <c r="EI137" s="4">
        <f>Area_Weights_Data!$L$35*ED137+Area_Weights_Data!$M$35*EE137+Area_Weights_Data!$N$35*EF137</f>
        <v>8.0535714285714288</v>
      </c>
      <c r="EJ137" s="4">
        <f>Area_Weights_Data!$L$36*ED137+Area_Weights_Data!$M$36*EE137+Area_Weights_Data!$N$36*EF137</f>
        <v>9.398148148148147</v>
      </c>
      <c r="EK137">
        <v>15.5</v>
      </c>
      <c r="EL137">
        <v>12</v>
      </c>
      <c r="EM137" s="33"/>
      <c r="EN137" s="34"/>
      <c r="EO137" s="5">
        <v>6</v>
      </c>
      <c r="EP137" s="5">
        <v>12.5</v>
      </c>
      <c r="EQ137" s="5">
        <v>13</v>
      </c>
      <c r="ER137" s="33"/>
      <c r="ES137" s="34"/>
      <c r="ET137" s="4">
        <f>Area_Weights_Data!L$41*EO137+Area_Weights_Data!M$41*EP137+Area_Weights_Data!N$41*EQ137</f>
        <v>7.797872340425533</v>
      </c>
      <c r="EU137" s="4">
        <f>Area_Weights_Data!L$42*EO137+Area_Weights_Data!M$42*EP137+Area_Weights_Data!N$42*EQ137</f>
        <v>12.637820512820515</v>
      </c>
    </row>
    <row r="138" spans="1:151" x14ac:dyDescent="0.25">
      <c r="A138" s="3">
        <v>1988</v>
      </c>
      <c r="B138" s="1">
        <v>1</v>
      </c>
      <c r="C138" s="5">
        <v>137</v>
      </c>
      <c r="D138" s="5">
        <v>177</v>
      </c>
      <c r="E138" s="5">
        <v>178</v>
      </c>
      <c r="F138" s="33"/>
      <c r="G138" s="33"/>
      <c r="H138" s="4">
        <f>Area_Weights_Data!C$5*C138+Area_Weights_Data!D$5*D138+Area_Weights_Data!E$5*E138</f>
        <v>156.87820858706547</v>
      </c>
      <c r="I138" s="4">
        <f>Area_Weights_Data!C$6*C138+Area_Weights_Data!D$6*D138+Area_Weights_Data!E$6*E138</f>
        <v>177.54881771924573</v>
      </c>
      <c r="J138" s="5">
        <v>151</v>
      </c>
      <c r="K138" s="5"/>
      <c r="L138" s="5"/>
      <c r="M138" s="33"/>
      <c r="N138" s="33"/>
      <c r="O138" s="4"/>
      <c r="P138" s="4"/>
      <c r="Q138" s="5">
        <v>178</v>
      </c>
      <c r="R138" s="5">
        <v>157</v>
      </c>
      <c r="S138" s="5">
        <v>167</v>
      </c>
      <c r="T138" s="33"/>
      <c r="U138" s="33"/>
      <c r="V138" s="4">
        <f t="shared" si="32"/>
        <v>178</v>
      </c>
      <c r="W138" s="4">
        <f>Area_Weights_Data!C$12*Q138+Area_Weights_Data!E$12*S138</f>
        <v>168.20951985034299</v>
      </c>
      <c r="X138" s="5">
        <v>149</v>
      </c>
      <c r="Y138" s="5">
        <v>167</v>
      </c>
      <c r="Z138" s="5">
        <v>176</v>
      </c>
      <c r="AA138" s="33"/>
      <c r="AB138" s="33"/>
      <c r="AC138" s="4">
        <f>Area_Weights_Data!C$14*X138+Area_Weights_Data!D$14*Y138+Area_Weights_Data!E$14*Z138</f>
        <v>153.26924638073331</v>
      </c>
      <c r="AD138" s="4">
        <f>Area_Weights_Data!C$15*X138+Area_Weights_Data!D$15*Y138+Area_Weights_Data!E$15*Z138</f>
        <v>171.02455953016545</v>
      </c>
      <c r="AE138" s="5">
        <v>148</v>
      </c>
      <c r="AF138" s="5"/>
      <c r="AG138" s="5">
        <v>155</v>
      </c>
      <c r="AH138" s="33"/>
      <c r="AI138" s="33"/>
      <c r="AJ138" s="4">
        <f t="shared" si="33"/>
        <v>148</v>
      </c>
      <c r="AK138" s="4">
        <f t="shared" si="34"/>
        <v>155</v>
      </c>
      <c r="AL138" s="5"/>
      <c r="AM138" s="5">
        <v>136</v>
      </c>
      <c r="AN138" s="5">
        <v>157</v>
      </c>
      <c r="AO138" s="33"/>
      <c r="AP138" s="33"/>
      <c r="AQ138" s="4">
        <f>Area_Weights_Data!D$23*AM138+Area_Weights_Data!E$23*AN138</f>
        <v>146.84669086847248</v>
      </c>
      <c r="AR138" s="4">
        <f t="shared" si="35"/>
        <v>157</v>
      </c>
      <c r="AS138" s="5">
        <v>90</v>
      </c>
      <c r="AT138" s="5">
        <v>145</v>
      </c>
      <c r="AU138" s="5">
        <v>145</v>
      </c>
      <c r="AV138" s="33"/>
      <c r="AW138" s="33"/>
      <c r="AX138" s="4">
        <f>Area_Weights_Data!$C$26*AS138+Area_Weights_Data!$D$26*AT138+Area_Weights_Data!$E$26*AU138</f>
        <v>106.17251908396945</v>
      </c>
      <c r="AY138" s="4">
        <f>Area_Weights_Data!C$27*AS138+Area_Weights_Data!D$27*AT138+Area_Weights_Data!E$27*AU138</f>
        <v>145.00000000000006</v>
      </c>
      <c r="AZ138" s="5">
        <v>128</v>
      </c>
      <c r="BA138" s="5">
        <v>159</v>
      </c>
      <c r="BB138" s="5">
        <v>173</v>
      </c>
      <c r="BC138" s="33"/>
      <c r="BD138" s="33"/>
      <c r="BE138" s="4">
        <f t="shared" si="36"/>
        <v>128</v>
      </c>
      <c r="BF138" s="4">
        <f>Area_Weights_Data!C$33*AZ138+Area_Weights_Data!D$33*BA138+Area_Weights_Data!E$33*BB138</f>
        <v>166.52415999999999</v>
      </c>
      <c r="BG138" s="5">
        <v>77</v>
      </c>
      <c r="BH138" s="5">
        <v>81</v>
      </c>
      <c r="BI138" s="5"/>
      <c r="BJ138" s="33"/>
      <c r="BK138" s="33"/>
      <c r="BL138" s="4">
        <f>Area_Weights_Data!$C$35*BG138+Area_Weights_Data!$D$35*BH138+Area_Weights_Data!$E$35*BI138</f>
        <v>77.407185628742511</v>
      </c>
      <c r="BM138" s="4" t="s">
        <v>137</v>
      </c>
      <c r="BN138">
        <v>144</v>
      </c>
      <c r="BO138">
        <v>147</v>
      </c>
      <c r="BP138" s="33"/>
      <c r="BQ138" s="33"/>
      <c r="BR138" s="5">
        <v>76</v>
      </c>
      <c r="BS138" s="5">
        <v>142</v>
      </c>
      <c r="BT138" s="5">
        <v>137</v>
      </c>
      <c r="BU138" s="33"/>
      <c r="BV138" s="33"/>
      <c r="BW138" s="4">
        <f>BR138*Area_Weights_Data!C$41+BS138*Area_Weights_Data!D$41+BT138*Area_Weights_Data!E$41</f>
        <v>81.720000000000013</v>
      </c>
      <c r="BX138" s="4">
        <f>BR138*Area_Weights_Data!C$42+BS138*Area_Weights_Data!D$42+BT138*Area_Weights_Data!E$42</f>
        <v>138.62466843501323</v>
      </c>
      <c r="BY138"/>
      <c r="BZ138" s="5">
        <v>15.17</v>
      </c>
      <c r="CA138" s="5">
        <v>16.5</v>
      </c>
      <c r="CB138" s="5">
        <v>20.5</v>
      </c>
      <c r="CC138" s="33"/>
      <c r="CD138" s="33"/>
      <c r="CE138" s="4">
        <f>Area_Weights_Data!L$5*BZ138+Area_Weights_Data!M$5*CA138+Area_Weights_Data!N$5*CB138</f>
        <v>15.814883318928263</v>
      </c>
      <c r="CF138" s="4">
        <f>Area_Weights_Data!L$6*BZ138+Area_Weights_Data!M$6*CA138+Area_Weights_Data!N$6*CB138</f>
        <v>18.593784078516904</v>
      </c>
      <c r="CG138" s="5">
        <v>14</v>
      </c>
      <c r="CH138" s="5"/>
      <c r="CI138" s="5"/>
      <c r="CJ138" s="33"/>
      <c r="CK138" s="33"/>
      <c r="CL138" s="4"/>
      <c r="CM138" s="4"/>
      <c r="CN138" s="5">
        <v>27.33</v>
      </c>
      <c r="CO138" s="5">
        <v>9</v>
      </c>
      <c r="CP138" s="5">
        <v>23.17</v>
      </c>
      <c r="CQ138" s="33"/>
      <c r="CR138" s="33"/>
      <c r="CS138" s="4">
        <f>Area_Weights_Data!L$11*CN138+Area_Weights_Data!N$11*CP138</f>
        <v>27.33</v>
      </c>
      <c r="CT138" s="4">
        <f>Area_Weights_Data!L$12*CN138+Area_Weights_Data!N$12*CP138</f>
        <v>24.336408839779011</v>
      </c>
      <c r="CU138" s="5">
        <v>11</v>
      </c>
      <c r="CV138" s="5">
        <v>16</v>
      </c>
      <c r="CW138" s="5">
        <v>25.17</v>
      </c>
      <c r="CX138" s="33"/>
      <c r="CY138" s="33"/>
      <c r="CZ138" s="4">
        <f>Area_Weights_Data!L$14*CU138+Area_Weights_Data!M$14*CV138+Area_Weights_Data!N$14*CW138</f>
        <v>12.188925081433224</v>
      </c>
      <c r="DA138" s="4">
        <f>Area_Weights_Data!L$15*CU138+Area_Weights_Data!M$15*CV138+Area_Weights_Data!N$15*CW138</f>
        <v>20.376239460370989</v>
      </c>
      <c r="DB138" s="5">
        <v>14.87</v>
      </c>
      <c r="DC138" s="5"/>
      <c r="DD138" s="5">
        <v>14.92</v>
      </c>
      <c r="DE138" s="33"/>
      <c r="DF138" s="33"/>
      <c r="DG138" s="4">
        <f t="shared" si="37"/>
        <v>14.87</v>
      </c>
      <c r="DH138" s="4">
        <f t="shared" si="38"/>
        <v>14.92</v>
      </c>
      <c r="DI138" s="5"/>
      <c r="DJ138" s="5">
        <v>10</v>
      </c>
      <c r="DK138" s="5">
        <v>13.5</v>
      </c>
      <c r="DL138" s="33"/>
      <c r="DM138" s="33"/>
      <c r="DN138" s="4">
        <f>Area_Weights_Data!M$23*DJ138+Area_Weights_Data!N$23*DK138</f>
        <v>11.02941176470588</v>
      </c>
      <c r="DO138" s="4">
        <f t="shared" si="39"/>
        <v>13.5</v>
      </c>
      <c r="DP138" s="5">
        <v>9.5</v>
      </c>
      <c r="DQ138" s="5">
        <v>11.83</v>
      </c>
      <c r="DR138" s="5">
        <v>12.67</v>
      </c>
      <c r="DS138" s="33"/>
      <c r="DT138" s="33"/>
      <c r="DU138" s="4">
        <f>Area_Weights_Data!L$26*DP138+Area_Weights_Data!M$26*DQ138+Area_Weights_Data!N$26*DR138</f>
        <v>10.65552845528455</v>
      </c>
      <c r="DV138" s="4">
        <f>Area_Weights_Data!L$27*DP138+Area_Weights_Data!M$27*DQ138+Area_Weights_Data!N$27*DR138</f>
        <v>12.432264150943398</v>
      </c>
      <c r="DW138" s="5">
        <v>12.17</v>
      </c>
      <c r="DX138" s="5">
        <v>15.83</v>
      </c>
      <c r="DY138" s="5">
        <v>18.170000000000002</v>
      </c>
      <c r="DZ138" s="33"/>
      <c r="EA138" s="33"/>
      <c r="EB138" s="4">
        <f>Area_Weights_Data!L$32*DW138+Area_Weights_Data!M$32*DX138+Area_Weights_Data!N$32*DY138</f>
        <v>12.536</v>
      </c>
      <c r="EC138" s="4">
        <f>Area_Weights_Data!L$33*DW138+Area_Weights_Data!M$33*DX138+Area_Weights_Data!N$33*DY138</f>
        <v>16.637061224489795</v>
      </c>
      <c r="ED138" s="5">
        <v>8.17</v>
      </c>
      <c r="EE138" s="5">
        <v>9.08</v>
      </c>
      <c r="EF138" s="5">
        <v>10</v>
      </c>
      <c r="EG138" s="33"/>
      <c r="EH138" s="33"/>
      <c r="EI138" s="4">
        <f>Area_Weights_Data!$L$35*ED138+Area_Weights_Data!$M$35*EE138+Area_Weights_Data!$N$35*EF138</f>
        <v>8.2350000000000012</v>
      </c>
      <c r="EJ138" s="4">
        <f>Area_Weights_Data!$L$36*ED138+Area_Weights_Data!$M$36*EE138+Area_Weights_Data!$N$36*EF138</f>
        <v>9.5570370370370359</v>
      </c>
      <c r="EK138">
        <v>15.83</v>
      </c>
      <c r="EL138">
        <v>14.83</v>
      </c>
      <c r="EM138" s="33"/>
      <c r="EN138" s="34"/>
      <c r="EO138" s="5">
        <v>4.5</v>
      </c>
      <c r="EP138" s="5">
        <v>13</v>
      </c>
      <c r="EQ138" s="5">
        <v>13</v>
      </c>
      <c r="ER138" s="33"/>
      <c r="ES138" s="34"/>
      <c r="ET138" s="4">
        <f>Area_Weights_Data!L$41*EO138+Area_Weights_Data!M$41*EP138+Area_Weights_Data!N$41*EQ138</f>
        <v>6.8510638297872353</v>
      </c>
      <c r="EU138" s="4">
        <f>Area_Weights_Data!L$42*EO138+Area_Weights_Data!M$42*EP138+Area_Weights_Data!N$42*EQ138</f>
        <v>13.000000000000004</v>
      </c>
    </row>
    <row r="139" spans="1:151" x14ac:dyDescent="0.25">
      <c r="A139" s="3">
        <v>1988</v>
      </c>
      <c r="B139" s="1">
        <v>2</v>
      </c>
      <c r="C139" s="5">
        <v>118</v>
      </c>
      <c r="D139" s="5">
        <v>145</v>
      </c>
      <c r="E139" s="5">
        <v>180</v>
      </c>
      <c r="F139" s="33"/>
      <c r="G139" s="33"/>
      <c r="H139" s="4">
        <f>Area_Weights_Data!C$5*C139+Area_Weights_Data!D$5*D139+Area_Weights_Data!E$5*E139</f>
        <v>131.4177907962692</v>
      </c>
      <c r="I139" s="4">
        <f>Area_Weights_Data!C$6*C139+Area_Weights_Data!D$6*D139+Area_Weights_Data!E$6*E139</f>
        <v>164.20862017360071</v>
      </c>
      <c r="J139" s="5">
        <v>125</v>
      </c>
      <c r="K139" s="5"/>
      <c r="L139" s="5"/>
      <c r="M139" s="33"/>
      <c r="N139" s="33"/>
      <c r="O139" s="4"/>
      <c r="P139" s="4"/>
      <c r="Q139" s="5">
        <v>153</v>
      </c>
      <c r="R139" s="5">
        <v>136</v>
      </c>
      <c r="S139" s="5">
        <v>164</v>
      </c>
      <c r="T139" s="33"/>
      <c r="U139" s="33"/>
      <c r="V139" s="4">
        <f t="shared" si="32"/>
        <v>153</v>
      </c>
      <c r="W139" s="4">
        <f>Area_Weights_Data!C$12*Q139+Area_Weights_Data!E$12*S139</f>
        <v>162.79048014965701</v>
      </c>
      <c r="X139" s="5">
        <v>141</v>
      </c>
      <c r="Y139" s="5">
        <v>164</v>
      </c>
      <c r="Z139" s="5">
        <v>196</v>
      </c>
      <c r="AA139" s="33"/>
      <c r="AB139" s="33"/>
      <c r="AC139" s="4">
        <f>Area_Weights_Data!C$14*X139+Area_Weights_Data!D$14*Y139+Area_Weights_Data!E$14*Z139</f>
        <v>146.45514815315923</v>
      </c>
      <c r="AD139" s="4">
        <f>Area_Weights_Data!C$15*X139+Area_Weights_Data!D$15*Y139+Area_Weights_Data!E$15*Z139</f>
        <v>178.30954499614396</v>
      </c>
      <c r="AE139" s="5">
        <v>128</v>
      </c>
      <c r="AF139" s="5"/>
      <c r="AG139" s="5">
        <v>122</v>
      </c>
      <c r="AH139" s="33"/>
      <c r="AI139" s="33"/>
      <c r="AJ139" s="4">
        <f t="shared" si="33"/>
        <v>128</v>
      </c>
      <c r="AK139" s="4">
        <f t="shared" si="34"/>
        <v>122</v>
      </c>
      <c r="AL139" s="5"/>
      <c r="AM139" s="5">
        <v>107</v>
      </c>
      <c r="AN139" s="5">
        <v>127</v>
      </c>
      <c r="AO139" s="33"/>
      <c r="AP139" s="33"/>
      <c r="AQ139" s="4">
        <f>Area_Weights_Data!D$23*AM139+Area_Weights_Data!E$23*AN139</f>
        <v>117.36163082937726</v>
      </c>
      <c r="AR139" s="4">
        <f t="shared" si="35"/>
        <v>127</v>
      </c>
      <c r="AS139" s="5">
        <v>73</v>
      </c>
      <c r="AT139" s="5">
        <v>126</v>
      </c>
      <c r="AU139" s="5">
        <v>168</v>
      </c>
      <c r="AV139" s="33"/>
      <c r="AW139" s="33"/>
      <c r="AX139" s="4">
        <f>Area_Weights_Data!$C$26*AS139+Area_Weights_Data!$D$26*AT139+Area_Weights_Data!$E$26*AU139</f>
        <v>88.58442748091602</v>
      </c>
      <c r="AY139" s="4">
        <f>Area_Weights_Data!C$27*AS139+Area_Weights_Data!D$27*AT139+Area_Weights_Data!E$27*AU139</f>
        <v>148.32757975738795</v>
      </c>
      <c r="AZ139" s="5">
        <v>126</v>
      </c>
      <c r="BA139" s="5">
        <v>150</v>
      </c>
      <c r="BB139" s="5">
        <v>178</v>
      </c>
      <c r="BC139" s="33"/>
      <c r="BD139" s="33"/>
      <c r="BE139" s="4">
        <f t="shared" si="36"/>
        <v>126</v>
      </c>
      <c r="BF139" s="4">
        <f>Area_Weights_Data!C$33*AZ139+Area_Weights_Data!D$33*BA139+Area_Weights_Data!E$33*BB139</f>
        <v>165.04831999999999</v>
      </c>
      <c r="BG139" s="5">
        <v>52</v>
      </c>
      <c r="BH139" s="5">
        <v>76</v>
      </c>
      <c r="BI139" s="5"/>
      <c r="BJ139" s="33"/>
      <c r="BK139" s="33"/>
      <c r="BL139" s="4">
        <f>Area_Weights_Data!$C$35*BG139+Area_Weights_Data!$D$35*BH139+Area_Weights_Data!$E$35*BI139</f>
        <v>54.443113772455092</v>
      </c>
      <c r="BM139" s="4" t="s">
        <v>137</v>
      </c>
      <c r="BN139">
        <v>131</v>
      </c>
      <c r="BO139">
        <v>114</v>
      </c>
      <c r="BP139" s="33"/>
      <c r="BQ139" s="33"/>
      <c r="BR139" s="5">
        <v>65</v>
      </c>
      <c r="BS139" s="5">
        <v>120</v>
      </c>
      <c r="BT139" s="5">
        <v>134</v>
      </c>
      <c r="BU139" s="33"/>
      <c r="BV139" s="33"/>
      <c r="BW139" s="4">
        <f>BR139*Area_Weights_Data!C$41+BS139*Area_Weights_Data!D$41+BT139*Area_Weights_Data!E$41</f>
        <v>69.76666666666668</v>
      </c>
      <c r="BX139" s="4">
        <f>BR139*Area_Weights_Data!C$42+BS139*Area_Weights_Data!D$42+BT139*Area_Weights_Data!E$42</f>
        <v>129.45092838196285</v>
      </c>
      <c r="BY139"/>
      <c r="BZ139" s="5">
        <v>13.25</v>
      </c>
      <c r="CA139" s="5">
        <v>13.75</v>
      </c>
      <c r="CB139" s="5">
        <v>16</v>
      </c>
      <c r="CC139" s="33"/>
      <c r="CD139" s="33"/>
      <c r="CE139" s="4">
        <f>Area_Weights_Data!L$5*BZ139+Area_Weights_Data!M$5*CA139+Area_Weights_Data!N$5*CB139</f>
        <v>13.492437337942956</v>
      </c>
      <c r="CF139" s="4">
        <f>Area_Weights_Data!L$6*BZ139+Area_Weights_Data!M$6*CA139+Area_Weights_Data!N$6*CB139</f>
        <v>14.927753544165759</v>
      </c>
      <c r="CG139" s="5">
        <v>12.5</v>
      </c>
      <c r="CH139" s="5"/>
      <c r="CI139" s="5"/>
      <c r="CJ139" s="33"/>
      <c r="CK139" s="33"/>
      <c r="CL139" s="4"/>
      <c r="CM139" s="4"/>
      <c r="CN139" s="5">
        <v>26.5</v>
      </c>
      <c r="CO139" s="5">
        <v>10</v>
      </c>
      <c r="CP139" s="5">
        <v>24</v>
      </c>
      <c r="CQ139" s="33"/>
      <c r="CR139" s="33"/>
      <c r="CS139" s="4">
        <f>Area_Weights_Data!L$11*CN139+Area_Weights_Data!N$11*CP139</f>
        <v>26.5</v>
      </c>
      <c r="CT139" s="4">
        <f>Area_Weights_Data!L$12*CN139+Area_Weights_Data!N$12*CP139</f>
        <v>24.700966850828735</v>
      </c>
      <c r="CU139" s="5">
        <v>10.25</v>
      </c>
      <c r="CV139" s="5">
        <v>21</v>
      </c>
      <c r="CW139" s="5">
        <v>25</v>
      </c>
      <c r="CX139" s="33"/>
      <c r="CY139" s="33"/>
      <c r="CZ139" s="4">
        <f>Area_Weights_Data!L$14*CU139+Area_Weights_Data!M$14*CV139+Area_Weights_Data!N$14*CW139</f>
        <v>12.806188925081432</v>
      </c>
      <c r="DA139" s="4">
        <f>Area_Weights_Data!L$15*CU139+Area_Weights_Data!M$15*CV139+Area_Weights_Data!N$15*CW139</f>
        <v>22.908937605396282</v>
      </c>
      <c r="DB139" s="5">
        <v>15</v>
      </c>
      <c r="DC139" s="5"/>
      <c r="DD139" s="5">
        <v>15</v>
      </c>
      <c r="DE139" s="33"/>
      <c r="DF139" s="33"/>
      <c r="DG139" s="4">
        <f t="shared" si="37"/>
        <v>15</v>
      </c>
      <c r="DH139" s="4">
        <f t="shared" si="38"/>
        <v>15</v>
      </c>
      <c r="DI139" s="5"/>
      <c r="DJ139" s="5">
        <v>7</v>
      </c>
      <c r="DK139" s="5">
        <v>12.5</v>
      </c>
      <c r="DL139" s="33"/>
      <c r="DM139" s="33"/>
      <c r="DN139" s="4">
        <f>Area_Weights_Data!M$23*DJ139+Area_Weights_Data!N$23*DK139</f>
        <v>8.617647058823529</v>
      </c>
      <c r="DO139" s="4">
        <f t="shared" si="39"/>
        <v>12.5</v>
      </c>
      <c r="DP139" s="5">
        <v>10.4</v>
      </c>
      <c r="DQ139" s="5">
        <v>10.7</v>
      </c>
      <c r="DR139" s="5">
        <v>13</v>
      </c>
      <c r="DS139" s="33"/>
      <c r="DT139" s="33"/>
      <c r="DU139" s="4">
        <f>Area_Weights_Data!L$26*DP139+Area_Weights_Data!M$26*DQ139+Area_Weights_Data!N$26*DR139</f>
        <v>10.548780487804876</v>
      </c>
      <c r="DV139" s="4">
        <f>Area_Weights_Data!L$27*DP139+Area_Weights_Data!M$27*DQ139+Area_Weights_Data!N$27*DR139</f>
        <v>12.349056603773587</v>
      </c>
      <c r="DW139" s="5">
        <v>10.5</v>
      </c>
      <c r="DX139" s="5">
        <v>12.71</v>
      </c>
      <c r="DY139" s="5">
        <v>20</v>
      </c>
      <c r="DZ139" s="33"/>
      <c r="EA139" s="33"/>
      <c r="EB139" s="4">
        <f>Area_Weights_Data!L$32*DW139+Area_Weights_Data!M$32*DX139+Area_Weights_Data!N$32*DY139</f>
        <v>10.721000000000002</v>
      </c>
      <c r="EC139" s="4">
        <f>Area_Weights_Data!L$33*DW139+Area_Weights_Data!M$33*DX139+Area_Weights_Data!N$33*DY139</f>
        <v>15.224306122448979</v>
      </c>
      <c r="ED139" s="5">
        <v>7.5</v>
      </c>
      <c r="EE139" s="5">
        <v>12.5</v>
      </c>
      <c r="EF139" s="5">
        <v>12</v>
      </c>
      <c r="EG139" s="33"/>
      <c r="EH139" s="33"/>
      <c r="EI139" s="4">
        <f>Area_Weights_Data!$L$35*ED139+Area_Weights_Data!$M$35*EE139+Area_Weights_Data!$N$35*EF139</f>
        <v>7.8571428571428577</v>
      </c>
      <c r="EJ139" s="4">
        <f>Area_Weights_Data!$L$36*ED139+Area_Weights_Data!$M$36*EE139+Area_Weights_Data!$N$36*EF139</f>
        <v>12.240740740740739</v>
      </c>
      <c r="EK139">
        <v>12.5</v>
      </c>
      <c r="EL139">
        <v>13.57</v>
      </c>
      <c r="EM139" s="33"/>
      <c r="EN139" s="34"/>
      <c r="EO139" s="5">
        <v>5</v>
      </c>
      <c r="EP139" s="5">
        <v>13</v>
      </c>
      <c r="EQ139" s="5">
        <v>13.5</v>
      </c>
      <c r="ER139" s="33"/>
      <c r="ES139" s="34"/>
      <c r="ET139" s="4">
        <f>Area_Weights_Data!L$41*EO139+Area_Weights_Data!M$41*EP139+Area_Weights_Data!N$41*EQ139</f>
        <v>7.212765957446809</v>
      </c>
      <c r="EU139" s="4">
        <f>Area_Weights_Data!L$42*EO139+Area_Weights_Data!M$42*EP139+Area_Weights_Data!N$42*EQ139</f>
        <v>13.137820512820516</v>
      </c>
    </row>
    <row r="140" spans="1:151" x14ac:dyDescent="0.25">
      <c r="A140" s="3">
        <v>1988</v>
      </c>
      <c r="B140" s="1">
        <v>3</v>
      </c>
      <c r="C140" s="5">
        <v>116</v>
      </c>
      <c r="D140" s="5">
        <v>128</v>
      </c>
      <c r="E140" s="5">
        <v>148</v>
      </c>
      <c r="F140" s="33"/>
      <c r="G140" s="33"/>
      <c r="H140" s="4">
        <f>Area_Weights_Data!C$5*C140+Area_Weights_Data!D$5*D140+Area_Weights_Data!E$5*E140</f>
        <v>121.96346257611967</v>
      </c>
      <c r="I140" s="4">
        <f>Area_Weights_Data!C$6*C140+Area_Weights_Data!D$6*D140+Area_Weights_Data!E$6*E140</f>
        <v>138.97635438491469</v>
      </c>
      <c r="J140" s="5">
        <v>118</v>
      </c>
      <c r="K140" s="5"/>
      <c r="L140" s="5"/>
      <c r="M140" s="33"/>
      <c r="N140" s="33"/>
      <c r="O140" s="4"/>
      <c r="P140" s="4"/>
      <c r="Q140" s="5">
        <v>158</v>
      </c>
      <c r="R140" s="5">
        <v>125</v>
      </c>
      <c r="S140" s="5">
        <v>149</v>
      </c>
      <c r="T140" s="33"/>
      <c r="U140" s="33"/>
      <c r="V140" s="4">
        <f t="shared" si="32"/>
        <v>158</v>
      </c>
      <c r="W140" s="4">
        <f>Area_Weights_Data!C$12*Q140+Area_Weights_Data!E$12*S140</f>
        <v>149.98960715028062</v>
      </c>
      <c r="X140" s="5">
        <v>105</v>
      </c>
      <c r="Y140" s="5">
        <v>166</v>
      </c>
      <c r="Z140" s="5">
        <v>188</v>
      </c>
      <c r="AA140" s="33"/>
      <c r="AB140" s="33"/>
      <c r="AC140" s="4">
        <f>Area_Weights_Data!C$14*X140+Area_Weights_Data!D$14*Y140+Area_Weights_Data!E$14*Z140</f>
        <v>119.46800162359625</v>
      </c>
      <c r="AD140" s="4">
        <f>Area_Weights_Data!C$15*X140+Area_Weights_Data!D$15*Y140+Area_Weights_Data!E$15*Z140</f>
        <v>175.83781218484896</v>
      </c>
      <c r="AE140" s="5">
        <v>126</v>
      </c>
      <c r="AF140" s="5"/>
      <c r="AG140" s="5">
        <v>125</v>
      </c>
      <c r="AH140" s="33"/>
      <c r="AI140" s="33"/>
      <c r="AJ140" s="4">
        <f t="shared" si="33"/>
        <v>126</v>
      </c>
      <c r="AK140" s="4">
        <f t="shared" si="34"/>
        <v>125</v>
      </c>
      <c r="AL140" s="5"/>
      <c r="AM140" s="5">
        <v>115</v>
      </c>
      <c r="AN140" s="5">
        <v>132</v>
      </c>
      <c r="AO140" s="33"/>
      <c r="AP140" s="33"/>
      <c r="AQ140" s="4">
        <f>Area_Weights_Data!D$23*AM140+Area_Weights_Data!E$23*AN140</f>
        <v>123.77380619938563</v>
      </c>
      <c r="AR140" s="4">
        <f t="shared" si="35"/>
        <v>132</v>
      </c>
      <c r="AS140" s="5">
        <v>68</v>
      </c>
      <c r="AT140" s="5">
        <v>122</v>
      </c>
      <c r="AU140" s="5">
        <v>154</v>
      </c>
      <c r="AV140" s="33"/>
      <c r="AW140" s="33"/>
      <c r="AX140" s="4">
        <f>Area_Weights_Data!$C$26*AS140+Area_Weights_Data!$D$26*AT140+Area_Weights_Data!$E$26*AU140</f>
        <v>83.878473282442741</v>
      </c>
      <c r="AY140" s="4">
        <f>Area_Weights_Data!C$27*AS140+Area_Weights_Data!D$27*AT140+Area_Weights_Data!E$27*AU140</f>
        <v>139.01148933896226</v>
      </c>
      <c r="AZ140" s="5">
        <v>151</v>
      </c>
      <c r="BA140" s="5">
        <v>177</v>
      </c>
      <c r="BB140" s="5">
        <v>170</v>
      </c>
      <c r="BC140" s="33"/>
      <c r="BD140" s="33"/>
      <c r="BE140" s="4">
        <f t="shared" si="36"/>
        <v>151</v>
      </c>
      <c r="BF140" s="4">
        <f>Area_Weights_Data!C$33*AZ140+Area_Weights_Data!D$33*BA140+Area_Weights_Data!E$33*BB140</f>
        <v>173.23791999999997</v>
      </c>
      <c r="BG140" s="5">
        <v>60</v>
      </c>
      <c r="BH140" s="5">
        <v>56</v>
      </c>
      <c r="BI140" s="5">
        <v>82</v>
      </c>
      <c r="BJ140" s="33"/>
      <c r="BK140" s="33"/>
      <c r="BL140" s="4">
        <f>Area_Weights_Data!$C$35*BG140+Area_Weights_Data!$D$35*BH140+Area_Weights_Data!$E$35*BI140</f>
        <v>59.592814371257489</v>
      </c>
      <c r="BM140" s="4">
        <f>Area_Weights_Data!$C$36*BG140+Area_Weights_Data!$D$36*BH140+Area_Weights_Data!$E$36*BI140</f>
        <v>65.094650205761326</v>
      </c>
      <c r="BN140">
        <v>140</v>
      </c>
      <c r="BO140">
        <v>137</v>
      </c>
      <c r="BP140" s="33"/>
      <c r="BQ140" s="33"/>
      <c r="BR140" s="5">
        <v>56</v>
      </c>
      <c r="BS140" s="5">
        <v>141</v>
      </c>
      <c r="BT140" s="5">
        <v>145</v>
      </c>
      <c r="BU140" s="33"/>
      <c r="BV140" s="33"/>
      <c r="BW140" s="4">
        <f>BR140*Area_Weights_Data!C$41+BS140*Area_Weights_Data!D$41+BT140*Area_Weights_Data!E$41</f>
        <v>63.366666666666674</v>
      </c>
      <c r="BX140" s="4">
        <f>BR140*Area_Weights_Data!C$42+BS140*Area_Weights_Data!D$42+BT140*Area_Weights_Data!E$42</f>
        <v>143.70026525198938</v>
      </c>
      <c r="BY140"/>
      <c r="BZ140" s="5">
        <v>12</v>
      </c>
      <c r="CA140" s="5">
        <v>15</v>
      </c>
      <c r="CB140" s="5">
        <v>15.5</v>
      </c>
      <c r="CC140" s="33"/>
      <c r="CD140" s="33"/>
      <c r="CE140" s="4">
        <f>Area_Weights_Data!L$5*BZ140+Area_Weights_Data!M$5*CA140+Area_Weights_Data!N$5*CB140</f>
        <v>13.454624027657736</v>
      </c>
      <c r="CF140" s="4">
        <f>Area_Weights_Data!L$6*BZ140+Area_Weights_Data!M$6*CA140+Area_Weights_Data!N$6*CB140</f>
        <v>15.261723009814613</v>
      </c>
      <c r="CG140" s="5">
        <v>14.5</v>
      </c>
      <c r="CH140" s="5"/>
      <c r="CI140" s="5"/>
      <c r="CJ140" s="33"/>
      <c r="CK140" s="33"/>
      <c r="CL140" s="4"/>
      <c r="CM140" s="4"/>
      <c r="CN140" s="5">
        <v>22.5</v>
      </c>
      <c r="CO140" s="5">
        <v>9</v>
      </c>
      <c r="CP140" s="5">
        <v>18.5</v>
      </c>
      <c r="CQ140" s="33"/>
      <c r="CR140" s="33"/>
      <c r="CS140" s="4">
        <f>Area_Weights_Data!L$11*CN140+Area_Weights_Data!N$11*CP140</f>
        <v>22.5</v>
      </c>
      <c r="CT140" s="4">
        <f>Area_Weights_Data!L$12*CN140+Area_Weights_Data!N$12*CP140</f>
        <v>19.621546961325969</v>
      </c>
      <c r="CU140" s="5">
        <v>10.5</v>
      </c>
      <c r="CV140" s="5">
        <v>20.5</v>
      </c>
      <c r="CW140" s="5">
        <v>23</v>
      </c>
      <c r="CX140" s="33"/>
      <c r="CY140" s="33"/>
      <c r="CZ140" s="4">
        <f>Area_Weights_Data!L$14*CU140+Area_Weights_Data!M$14*CV140+Area_Weights_Data!N$14*CW140</f>
        <v>12.87785016286645</v>
      </c>
      <c r="DA140" s="4">
        <f>Area_Weights_Data!L$15*CU140+Area_Weights_Data!M$15*CV140+Area_Weights_Data!N$15*CW140</f>
        <v>21.693086003372674</v>
      </c>
      <c r="DB140" s="5">
        <v>15</v>
      </c>
      <c r="DC140" s="5"/>
      <c r="DD140" s="5">
        <v>15.5</v>
      </c>
      <c r="DE140" s="33"/>
      <c r="DF140" s="33"/>
      <c r="DG140" s="4">
        <f t="shared" si="37"/>
        <v>15</v>
      </c>
      <c r="DH140" s="4">
        <f t="shared" si="38"/>
        <v>15.5</v>
      </c>
      <c r="DI140" s="5"/>
      <c r="DJ140" s="5">
        <v>9.5</v>
      </c>
      <c r="DK140" s="5">
        <v>13.25</v>
      </c>
      <c r="DL140" s="33"/>
      <c r="DM140" s="33"/>
      <c r="DN140" s="4">
        <f>Area_Weights_Data!M$23*DJ140+Area_Weights_Data!N$23*DK140</f>
        <v>10.602941176470585</v>
      </c>
      <c r="DO140" s="4">
        <f t="shared" si="39"/>
        <v>13.25</v>
      </c>
      <c r="DP140" s="5">
        <v>11.5</v>
      </c>
      <c r="DQ140" s="5">
        <v>13</v>
      </c>
      <c r="DR140" s="5">
        <v>12.5</v>
      </c>
      <c r="DS140" s="33"/>
      <c r="DT140" s="33"/>
      <c r="DU140" s="4">
        <f>Area_Weights_Data!L$26*DP140+Area_Weights_Data!M$26*DQ140+Area_Weights_Data!N$26*DR140</f>
        <v>12.243902439024389</v>
      </c>
      <c r="DV140" s="4">
        <f>Area_Weights_Data!L$27*DP140+Area_Weights_Data!M$27*DQ140+Area_Weights_Data!N$27*DR140</f>
        <v>12.641509433962266</v>
      </c>
      <c r="DW140" s="5">
        <v>11</v>
      </c>
      <c r="DX140" s="5">
        <v>13</v>
      </c>
      <c r="DY140" s="5">
        <v>19.5</v>
      </c>
      <c r="DZ140" s="33"/>
      <c r="EA140" s="33"/>
      <c r="EB140" s="4">
        <f>Area_Weights_Data!L$32*DW140+Area_Weights_Data!M$32*DX140+Area_Weights_Data!N$32*DY140</f>
        <v>11.200000000000001</v>
      </c>
      <c r="EC140" s="4">
        <f>Area_Weights_Data!L$33*DW140+Area_Weights_Data!M$33*DX140+Area_Weights_Data!N$33*DY140</f>
        <v>15.241836734693877</v>
      </c>
      <c r="ED140" s="5">
        <v>7.5</v>
      </c>
      <c r="EE140" s="5">
        <v>11</v>
      </c>
      <c r="EF140" s="5">
        <v>12.5</v>
      </c>
      <c r="EG140" s="33"/>
      <c r="EH140" s="33"/>
      <c r="EI140" s="4">
        <f>Area_Weights_Data!$L$35*ED140+Area_Weights_Data!$M$35*EE140+Area_Weights_Data!$N$35*EF140</f>
        <v>7.75</v>
      </c>
      <c r="EJ140" s="4">
        <f>Area_Weights_Data!$L$36*ED140+Area_Weights_Data!$M$36*EE140+Area_Weights_Data!$N$36*EF140</f>
        <v>11.777777777777777</v>
      </c>
      <c r="EK140">
        <v>13.5</v>
      </c>
      <c r="EL140">
        <v>13</v>
      </c>
      <c r="EM140" s="33"/>
      <c r="EN140" s="34"/>
      <c r="EO140" s="5">
        <v>8.5</v>
      </c>
      <c r="EP140" s="5">
        <v>12.5</v>
      </c>
      <c r="EQ140" s="5">
        <v>13.5</v>
      </c>
      <c r="ER140" s="33"/>
      <c r="ES140" s="34"/>
      <c r="ET140" s="4">
        <f>Area_Weights_Data!L$41*EO140+Area_Weights_Data!M$41*EP140+Area_Weights_Data!N$41*EQ140</f>
        <v>9.6063829787234063</v>
      </c>
      <c r="EU140" s="4">
        <f>Area_Weights_Data!L$42*EO140+Area_Weights_Data!M$42*EP140+Area_Weights_Data!N$42*EQ140</f>
        <v>12.775641025641029</v>
      </c>
    </row>
    <row r="141" spans="1:151" x14ac:dyDescent="0.25">
      <c r="A141" s="3">
        <v>1988</v>
      </c>
      <c r="B141" s="1">
        <v>4</v>
      </c>
      <c r="C141" s="5">
        <v>112</v>
      </c>
      <c r="D141" s="5">
        <v>148</v>
      </c>
      <c r="E141" s="5">
        <v>165</v>
      </c>
      <c r="F141" s="33"/>
      <c r="G141" s="33"/>
      <c r="H141" s="4">
        <f>Area_Weights_Data!C$5*C141+Area_Weights_Data!D$5*D141+Area_Weights_Data!E$5*E141</f>
        <v>129.89038772835892</v>
      </c>
      <c r="I141" s="4">
        <f>Area_Weights_Data!C$6*C141+Area_Weights_Data!D$6*D141+Area_Weights_Data!E$6*E141</f>
        <v>157.32990122717746</v>
      </c>
      <c r="J141" s="5">
        <v>116</v>
      </c>
      <c r="K141" s="5"/>
      <c r="L141" s="5"/>
      <c r="M141" s="33"/>
      <c r="N141" s="33"/>
      <c r="O141" s="4"/>
      <c r="P141" s="4"/>
      <c r="Q141" s="5">
        <v>150</v>
      </c>
      <c r="R141" s="5">
        <v>124</v>
      </c>
      <c r="S141" s="5">
        <v>152</v>
      </c>
      <c r="T141" s="33"/>
      <c r="U141" s="33"/>
      <c r="V141" s="4">
        <f t="shared" si="32"/>
        <v>150</v>
      </c>
      <c r="W141" s="4">
        <f>Area_Weights_Data!C$12*Q141+Area_Weights_Data!E$12*S141</f>
        <v>151.78008729993763</v>
      </c>
      <c r="X141" s="5">
        <v>100</v>
      </c>
      <c r="Y141" s="5">
        <v>163</v>
      </c>
      <c r="Z141" s="5">
        <v>171</v>
      </c>
      <c r="AA141" s="33"/>
      <c r="AB141" s="33"/>
      <c r="AC141" s="4">
        <f>Area_Weights_Data!C$14*X141+Area_Weights_Data!D$14*Y141+Area_Weights_Data!E$14*Z141</f>
        <v>114.94236233256662</v>
      </c>
      <c r="AD141" s="4">
        <f>Area_Weights_Data!C$15*X141+Area_Weights_Data!D$15*Y141+Area_Weights_Data!E$15*Z141</f>
        <v>166.57738624903592</v>
      </c>
      <c r="AE141" s="5">
        <v>117</v>
      </c>
      <c r="AF141" s="5"/>
      <c r="AG141" s="5">
        <v>110</v>
      </c>
      <c r="AH141" s="33"/>
      <c r="AI141" s="33"/>
      <c r="AJ141" s="4">
        <f t="shared" si="33"/>
        <v>117</v>
      </c>
      <c r="AK141" s="4">
        <f t="shared" si="34"/>
        <v>110</v>
      </c>
      <c r="AL141" s="5"/>
      <c r="AM141" s="5">
        <v>110</v>
      </c>
      <c r="AN141" s="5">
        <v>161</v>
      </c>
      <c r="AO141" s="33"/>
      <c r="AP141" s="33"/>
      <c r="AQ141" s="4">
        <f>Area_Weights_Data!D$23*AM141+Area_Weights_Data!E$23*AN141</f>
        <v>136.64953923485058</v>
      </c>
      <c r="AR141" s="4">
        <f t="shared" si="35"/>
        <v>161</v>
      </c>
      <c r="AS141" s="5">
        <v>80</v>
      </c>
      <c r="AT141" s="5">
        <v>123</v>
      </c>
      <c r="AU141" s="5">
        <v>152</v>
      </c>
      <c r="AV141" s="33"/>
      <c r="AW141" s="33"/>
      <c r="AX141" s="4">
        <f>Area_Weights_Data!$C$26*AS141+Area_Weights_Data!$D$26*AT141+Area_Weights_Data!$E$26*AU141</f>
        <v>92.643969465648837</v>
      </c>
      <c r="AY141" s="4">
        <f>Area_Weights_Data!C$27*AS141+Area_Weights_Data!D$27*AT141+Area_Weights_Data!E$27*AU141</f>
        <v>138.41666221343456</v>
      </c>
      <c r="AZ141" s="5">
        <v>141</v>
      </c>
      <c r="BA141" s="5">
        <v>172</v>
      </c>
      <c r="BB141" s="5">
        <v>164</v>
      </c>
      <c r="BC141" s="33"/>
      <c r="BD141" s="33"/>
      <c r="BE141" s="4">
        <f t="shared" si="36"/>
        <v>141</v>
      </c>
      <c r="BF141" s="4">
        <f>Area_Weights_Data!C$33*AZ141+Area_Weights_Data!D$33*BA141+Area_Weights_Data!E$33*BB141</f>
        <v>167.70047999999997</v>
      </c>
      <c r="BG141" s="5">
        <v>48</v>
      </c>
      <c r="BH141" s="5">
        <v>59</v>
      </c>
      <c r="BI141" s="5">
        <v>73</v>
      </c>
      <c r="BJ141" s="33"/>
      <c r="BK141" s="33"/>
      <c r="BL141" s="4">
        <f>Area_Weights_Data!$C$35*BG141+Area_Weights_Data!$D$35*BH141+Area_Weights_Data!$E$35*BI141</f>
        <v>49.119760479041915</v>
      </c>
      <c r="BM141" s="4">
        <f>Area_Weights_Data!$C$36*BG141+Area_Weights_Data!$D$36*BH141+Area_Weights_Data!$E$36*BI141</f>
        <v>63.897119341563787</v>
      </c>
      <c r="BN141">
        <v>138</v>
      </c>
      <c r="BO141">
        <v>129</v>
      </c>
      <c r="BP141" s="33"/>
      <c r="BQ141" s="33"/>
      <c r="BR141" s="5">
        <v>57</v>
      </c>
      <c r="BS141" s="5">
        <v>119</v>
      </c>
      <c r="BT141" s="5">
        <v>158</v>
      </c>
      <c r="BU141" s="33"/>
      <c r="BV141" s="33"/>
      <c r="BW141" s="4">
        <f>BR141*Area_Weights_Data!C$41+BS141*Area_Weights_Data!D$41+BT141*Area_Weights_Data!E$41</f>
        <v>62.373333333333342</v>
      </c>
      <c r="BX141" s="4">
        <f>BR141*Area_Weights_Data!C$42+BS141*Area_Weights_Data!D$42+BT141*Area_Weights_Data!E$42</f>
        <v>145.32758620689654</v>
      </c>
      <c r="BY141"/>
      <c r="BZ141" s="5">
        <v>14</v>
      </c>
      <c r="CA141" s="5">
        <v>17</v>
      </c>
      <c r="CB141" s="5">
        <v>16</v>
      </c>
      <c r="CC141" s="33"/>
      <c r="CD141" s="33"/>
      <c r="CE141" s="4">
        <f>Area_Weights_Data!L$5*BZ141+Area_Weights_Data!M$5*CA141+Area_Weights_Data!N$5*CB141</f>
        <v>15.454624027657736</v>
      </c>
      <c r="CF141" s="4">
        <f>Area_Weights_Data!L$6*BZ141+Area_Weights_Data!M$6*CA141+Area_Weights_Data!N$6*CB141</f>
        <v>16.476553980370774</v>
      </c>
      <c r="CG141" s="5">
        <v>12.5</v>
      </c>
      <c r="CH141" s="5"/>
      <c r="CI141" s="5"/>
      <c r="CJ141" s="33"/>
      <c r="CK141" s="33"/>
      <c r="CL141" s="4"/>
      <c r="CM141" s="4"/>
      <c r="CN141" s="5">
        <v>24</v>
      </c>
      <c r="CO141" s="5">
        <v>9.5</v>
      </c>
      <c r="CP141" s="5">
        <v>20.5</v>
      </c>
      <c r="CQ141" s="33"/>
      <c r="CR141" s="33"/>
      <c r="CS141" s="4">
        <f>Area_Weights_Data!L$11*CN141+Area_Weights_Data!N$11*CP141</f>
        <v>24</v>
      </c>
      <c r="CT141" s="4">
        <f>Area_Weights_Data!L$12*CN141+Area_Weights_Data!N$12*CP141</f>
        <v>21.481353591160225</v>
      </c>
      <c r="CU141" s="5">
        <v>12.5</v>
      </c>
      <c r="CV141" s="5">
        <v>19.5</v>
      </c>
      <c r="CW141" s="5">
        <v>25</v>
      </c>
      <c r="CX141" s="33"/>
      <c r="CY141" s="33"/>
      <c r="CZ141" s="4">
        <f>Area_Weights_Data!L$14*CU141+Area_Weights_Data!M$14*CV141+Area_Weights_Data!N$14*CW141</f>
        <v>14.164495114006513</v>
      </c>
      <c r="DA141" s="4">
        <f>Area_Weights_Data!L$15*CU141+Area_Weights_Data!M$15*CV141+Area_Weights_Data!N$15*CW141</f>
        <v>22.124789207419894</v>
      </c>
      <c r="DB141" s="5">
        <v>16</v>
      </c>
      <c r="DC141" s="5"/>
      <c r="DD141" s="5">
        <v>15</v>
      </c>
      <c r="DE141" s="33"/>
      <c r="DF141" s="33"/>
      <c r="DG141" s="4">
        <f t="shared" si="37"/>
        <v>16</v>
      </c>
      <c r="DH141" s="4">
        <f t="shared" si="38"/>
        <v>15</v>
      </c>
      <c r="DI141" s="5"/>
      <c r="DJ141" s="5">
        <v>9.5</v>
      </c>
      <c r="DK141" s="5">
        <v>13</v>
      </c>
      <c r="DL141" s="33"/>
      <c r="DM141" s="33"/>
      <c r="DN141" s="4">
        <f>Area_Weights_Data!M$23*DJ141+Area_Weights_Data!N$23*DK141</f>
        <v>10.52941176470588</v>
      </c>
      <c r="DO141" s="4">
        <f t="shared" si="39"/>
        <v>13</v>
      </c>
      <c r="DP141" s="5">
        <v>1.5</v>
      </c>
      <c r="DQ141" s="5">
        <v>11</v>
      </c>
      <c r="DR141" s="5">
        <v>12</v>
      </c>
      <c r="DS141" s="33"/>
      <c r="DT141" s="33"/>
      <c r="DU141" s="4">
        <f>Area_Weights_Data!L$26*DP141+Area_Weights_Data!M$26*DQ141+Area_Weights_Data!N$26*DR141</f>
        <v>6.2113821138211369</v>
      </c>
      <c r="DV141" s="4">
        <f>Area_Weights_Data!L$27*DP141+Area_Weights_Data!M$27*DQ141+Area_Weights_Data!N$27*DR141</f>
        <v>11.716981132075473</v>
      </c>
      <c r="DW141" s="5">
        <v>11.5</v>
      </c>
      <c r="DX141" s="5">
        <v>15</v>
      </c>
      <c r="DY141" s="5">
        <v>17.5</v>
      </c>
      <c r="DZ141" s="33"/>
      <c r="EA141" s="33"/>
      <c r="EB141" s="4">
        <f>Area_Weights_Data!L$32*DW141+Area_Weights_Data!M$32*DX141+Area_Weights_Data!N$32*DY141</f>
        <v>11.85</v>
      </c>
      <c r="EC141" s="4">
        <f>Area_Weights_Data!L$33*DW141+Area_Weights_Data!M$33*DX141+Area_Weights_Data!N$33*DY141</f>
        <v>15.862244897959183</v>
      </c>
      <c r="ED141" s="5">
        <v>7</v>
      </c>
      <c r="EE141" s="5">
        <v>10</v>
      </c>
      <c r="EF141" s="5">
        <v>12</v>
      </c>
      <c r="EG141" s="33"/>
      <c r="EH141" s="33"/>
      <c r="EI141" s="4">
        <f>Area_Weights_Data!$L$35*ED141+Area_Weights_Data!$M$35*EE141+Area_Weights_Data!$N$35*EF141</f>
        <v>7.2142857142857144</v>
      </c>
      <c r="EJ141" s="4">
        <f>Area_Weights_Data!$L$36*ED141+Area_Weights_Data!$M$36*EE141+Area_Weights_Data!$N$36*EF141</f>
        <v>11.037037037037035</v>
      </c>
      <c r="EK141">
        <v>12</v>
      </c>
      <c r="EL141">
        <v>12</v>
      </c>
      <c r="EM141" s="33"/>
      <c r="EN141" s="34"/>
      <c r="EO141" s="5">
        <v>7.5</v>
      </c>
      <c r="EP141" s="5">
        <v>12</v>
      </c>
      <c r="EQ141" s="5">
        <v>13</v>
      </c>
      <c r="ER141" s="33"/>
      <c r="ES141" s="34"/>
      <c r="ET141" s="4">
        <f>Area_Weights_Data!L$41*EO141+Area_Weights_Data!M$41*EP141+Area_Weights_Data!N$41*EQ141</f>
        <v>8.7446808510638299</v>
      </c>
      <c r="EU141" s="4">
        <f>Area_Weights_Data!L$42*EO141+Area_Weights_Data!M$42*EP141+Area_Weights_Data!N$42*EQ141</f>
        <v>12.275641025641029</v>
      </c>
    </row>
    <row r="142" spans="1:151" x14ac:dyDescent="0.25">
      <c r="A142" s="3">
        <v>1989</v>
      </c>
      <c r="B142" s="1">
        <v>1</v>
      </c>
      <c r="C142" s="5">
        <v>101</v>
      </c>
      <c r="D142" s="5">
        <v>175</v>
      </c>
      <c r="E142" s="5">
        <v>175</v>
      </c>
      <c r="F142" s="33"/>
      <c r="G142" s="33"/>
      <c r="H142" s="4">
        <f>Area_Weights_Data!C$5*C142+Area_Weights_Data!D$5*D142+Area_Weights_Data!E$5*E142</f>
        <v>137.7746858860711</v>
      </c>
      <c r="I142" s="4">
        <f>Area_Weights_Data!C$6*C142+Area_Weights_Data!D$6*D142+Area_Weights_Data!E$6*E142</f>
        <v>174.99999999999997</v>
      </c>
      <c r="J142" s="5">
        <v>115</v>
      </c>
      <c r="K142" s="5"/>
      <c r="L142" s="5"/>
      <c r="M142" s="33"/>
      <c r="N142" s="33"/>
      <c r="O142" s="4"/>
      <c r="P142" s="4"/>
      <c r="Q142" s="5">
        <v>144</v>
      </c>
      <c r="R142" s="5">
        <v>138</v>
      </c>
      <c r="S142" s="5">
        <v>160</v>
      </c>
      <c r="T142" s="33"/>
      <c r="U142" s="33"/>
      <c r="V142" s="4">
        <f t="shared" si="32"/>
        <v>144</v>
      </c>
      <c r="W142" s="4">
        <f>Area_Weights_Data!C$12*Q142+Area_Weights_Data!E$12*S142</f>
        <v>158.24069839950116</v>
      </c>
      <c r="X142" s="5">
        <v>111</v>
      </c>
      <c r="Y142" s="5">
        <v>166</v>
      </c>
      <c r="Z142" s="5">
        <v>182</v>
      </c>
      <c r="AA142" s="33"/>
      <c r="AB142" s="33"/>
      <c r="AC142" s="4">
        <f>Area_Weights_Data!C$14*X142+Area_Weights_Data!D$14*Y142+Area_Weights_Data!E$14*Z142</f>
        <v>124.04491949668514</v>
      </c>
      <c r="AD142" s="4">
        <f>Area_Weights_Data!C$15*X142+Area_Weights_Data!D$15*Y142+Area_Weights_Data!E$15*Z142</f>
        <v>173.15477249807196</v>
      </c>
      <c r="AE142" s="5">
        <v>136</v>
      </c>
      <c r="AF142" s="5"/>
      <c r="AG142" s="5">
        <v>134</v>
      </c>
      <c r="AH142" s="33"/>
      <c r="AI142" s="33"/>
      <c r="AJ142" s="4">
        <f t="shared" si="33"/>
        <v>136</v>
      </c>
      <c r="AK142" s="4">
        <f t="shared" si="34"/>
        <v>134</v>
      </c>
      <c r="AL142" s="5"/>
      <c r="AM142" s="5">
        <v>108</v>
      </c>
      <c r="AN142" s="5">
        <v>188</v>
      </c>
      <c r="AO142" s="33"/>
      <c r="AP142" s="33"/>
      <c r="AQ142" s="4">
        <f>Area_Weights_Data!D$23*AM142+Area_Weights_Data!E$23*AN142</f>
        <v>149.89332588662381</v>
      </c>
      <c r="AR142" s="4">
        <f t="shared" si="35"/>
        <v>188</v>
      </c>
      <c r="AS142" s="5">
        <v>82</v>
      </c>
      <c r="AT142" s="5">
        <v>139</v>
      </c>
      <c r="AU142" s="5">
        <v>159</v>
      </c>
      <c r="AV142" s="33"/>
      <c r="AW142" s="33"/>
      <c r="AX142" s="4">
        <f>Area_Weights_Data!$C$26*AS142+Area_Weights_Data!$D$26*AT142+Area_Weights_Data!$E$26*AU142</f>
        <v>98.760610687022876</v>
      </c>
      <c r="AY142" s="4">
        <f>Area_Weights_Data!C$27*AS142+Area_Weights_Data!D$27*AT142+Area_Weights_Data!E$27*AU142</f>
        <v>149.63218083685143</v>
      </c>
      <c r="AZ142" s="5">
        <v>105</v>
      </c>
      <c r="BA142" s="5">
        <v>193</v>
      </c>
      <c r="BB142" s="5">
        <v>182</v>
      </c>
      <c r="BC142" s="33"/>
      <c r="BD142" s="33"/>
      <c r="BE142" s="4">
        <f t="shared" si="36"/>
        <v>105</v>
      </c>
      <c r="BF142" s="4">
        <f>Area_Weights_Data!C$33*AZ142+Area_Weights_Data!D$33*BA142+Area_Weights_Data!E$33*BB142</f>
        <v>187.08816000000002</v>
      </c>
      <c r="BG142" s="5">
        <v>77</v>
      </c>
      <c r="BH142" s="5">
        <v>64</v>
      </c>
      <c r="BI142" s="5">
        <v>55</v>
      </c>
      <c r="BJ142" s="33"/>
      <c r="BK142" s="33"/>
      <c r="BL142" s="4">
        <f>Area_Weights_Data!$C$35*BG142+Area_Weights_Data!$D$35*BH142+Area_Weights_Data!$E$35*BI142</f>
        <v>75.676646706586823</v>
      </c>
      <c r="BM142" s="4">
        <f>Area_Weights_Data!$C$36*BG142+Area_Weights_Data!$D$36*BH142+Area_Weights_Data!$E$36*BI142</f>
        <v>60.851851851851855</v>
      </c>
      <c r="BN142">
        <v>118</v>
      </c>
      <c r="BO142">
        <v>115</v>
      </c>
      <c r="BP142" s="33"/>
      <c r="BQ142" s="33"/>
      <c r="BR142" s="5">
        <v>55</v>
      </c>
      <c r="BS142" s="5">
        <v>133</v>
      </c>
      <c r="BT142" s="5">
        <v>166</v>
      </c>
      <c r="BU142" s="33"/>
      <c r="BV142" s="33"/>
      <c r="BW142" s="4">
        <f>BR142*Area_Weights_Data!C$41+BS142*Area_Weights_Data!D$41+BT142*Area_Weights_Data!E$41</f>
        <v>61.760000000000005</v>
      </c>
      <c r="BX142" s="4">
        <f>BR142*Area_Weights_Data!C$42+BS142*Area_Weights_Data!D$42+BT142*Area_Weights_Data!E$42</f>
        <v>155.27718832891244</v>
      </c>
      <c r="BY142"/>
      <c r="BZ142" s="5">
        <v>12</v>
      </c>
      <c r="CA142" s="5">
        <v>16</v>
      </c>
      <c r="CB142" s="5">
        <v>18.78</v>
      </c>
      <c r="CC142" s="33"/>
      <c r="CD142" s="33"/>
      <c r="CE142" s="4">
        <f>Area_Weights_Data!L$5*BZ142+Area_Weights_Data!M$5*CA142+Area_Weights_Data!N$5*CB142</f>
        <v>13.939498703543649</v>
      </c>
      <c r="CF142" s="4">
        <f>Area_Weights_Data!L$6*BZ142+Area_Weights_Data!M$6*CA142+Area_Weights_Data!N$6*CB142</f>
        <v>17.455179934569248</v>
      </c>
      <c r="CG142" s="5">
        <v>12.89</v>
      </c>
      <c r="CH142" s="5"/>
      <c r="CI142" s="5"/>
      <c r="CJ142" s="33"/>
      <c r="CK142" s="33"/>
      <c r="CL142" s="4"/>
      <c r="CM142" s="4"/>
      <c r="CN142" s="5">
        <v>32.83</v>
      </c>
      <c r="CO142" s="5">
        <v>11.75</v>
      </c>
      <c r="CP142" s="5">
        <v>28.14</v>
      </c>
      <c r="CQ142" s="33"/>
      <c r="CR142" s="33"/>
      <c r="CS142" s="4">
        <f>Area_Weights_Data!L$11*CN142+Area_Weights_Data!N$11*CP142</f>
        <v>32.83</v>
      </c>
      <c r="CT142" s="4">
        <f>Area_Weights_Data!L$12*CN142+Area_Weights_Data!N$12*CP142</f>
        <v>29.455013812154704</v>
      </c>
      <c r="CU142" s="5">
        <v>14.25</v>
      </c>
      <c r="CV142" s="5">
        <v>27.17</v>
      </c>
      <c r="CW142" s="5">
        <v>33.25</v>
      </c>
      <c r="CX142" s="33"/>
      <c r="CY142" s="33"/>
      <c r="CZ142" s="4">
        <f>Area_Weights_Data!L$14*CU142+Area_Weights_Data!M$14*CV142+Area_Weights_Data!N$14*CW142</f>
        <v>17.322182410423451</v>
      </c>
      <c r="DA142" s="4">
        <f>Area_Weights_Data!L$15*CU142+Area_Weights_Data!M$15*CV142+Area_Weights_Data!N$15*CW142</f>
        <v>30.071585160202353</v>
      </c>
      <c r="DB142" s="5">
        <v>13.17</v>
      </c>
      <c r="DC142" s="5"/>
      <c r="DD142" s="5">
        <v>14</v>
      </c>
      <c r="DE142" s="33"/>
      <c r="DF142" s="33"/>
      <c r="DG142" s="4">
        <f t="shared" si="37"/>
        <v>13.17</v>
      </c>
      <c r="DH142" s="4">
        <f t="shared" si="38"/>
        <v>14</v>
      </c>
      <c r="DI142" s="5"/>
      <c r="DJ142" s="5">
        <v>10.3</v>
      </c>
      <c r="DK142" s="5">
        <v>10.5</v>
      </c>
      <c r="DL142" s="33"/>
      <c r="DM142" s="33"/>
      <c r="DN142" s="4">
        <f>Area_Weights_Data!M$23*DJ142+Area_Weights_Data!N$23*DK142</f>
        <v>10.358823529411762</v>
      </c>
      <c r="DO142" s="4">
        <f t="shared" si="39"/>
        <v>10.5</v>
      </c>
      <c r="DP142" s="5">
        <v>11.09</v>
      </c>
      <c r="DQ142" s="5">
        <v>10.81</v>
      </c>
      <c r="DR142" s="5">
        <v>11.14</v>
      </c>
      <c r="DS142" s="33"/>
      <c r="DT142" s="33"/>
      <c r="DU142" s="4">
        <f>Area_Weights_Data!L$26*DP142+Area_Weights_Data!M$26*DQ142+Area_Weights_Data!N$26*DR142</f>
        <v>10.951138211382112</v>
      </c>
      <c r="DV142" s="4">
        <f>Area_Weights_Data!L$27*DP142+Area_Weights_Data!M$27*DQ142+Area_Weights_Data!N$27*DR142</f>
        <v>11.046603773584907</v>
      </c>
      <c r="DW142" s="5">
        <v>13.25</v>
      </c>
      <c r="DX142" s="5">
        <v>17.239999999999998</v>
      </c>
      <c r="DY142" s="5">
        <v>22.33</v>
      </c>
      <c r="DZ142" s="33"/>
      <c r="EA142" s="33"/>
      <c r="EB142" s="4">
        <f>Area_Weights_Data!L$32*DW142+Area_Weights_Data!M$32*DX142+Area_Weights_Data!N$32*DY142</f>
        <v>13.649000000000001</v>
      </c>
      <c r="EC142" s="4">
        <f>Area_Weights_Data!L$33*DW142+Area_Weights_Data!M$33*DX142+Area_Weights_Data!N$33*DY142</f>
        <v>18.995530612244895</v>
      </c>
      <c r="ED142" s="5">
        <v>8.5</v>
      </c>
      <c r="EE142" s="5">
        <v>12.25</v>
      </c>
      <c r="EF142" s="5">
        <v>14</v>
      </c>
      <c r="EG142" s="33"/>
      <c r="EH142" s="33"/>
      <c r="EI142" s="4">
        <f>Area_Weights_Data!$L$35*ED142+Area_Weights_Data!$M$35*EE142+Area_Weights_Data!$N$35*EF142</f>
        <v>8.7678571428571441</v>
      </c>
      <c r="EJ142" s="4">
        <f>Area_Weights_Data!$L$36*ED142+Area_Weights_Data!$M$36*EE142+Area_Weights_Data!$N$36*EF142</f>
        <v>13.157407407407405</v>
      </c>
      <c r="EK142">
        <v>13.5</v>
      </c>
      <c r="EL142">
        <v>15</v>
      </c>
      <c r="EM142" s="33"/>
      <c r="EN142" s="34"/>
      <c r="EO142" s="5">
        <v>7.5</v>
      </c>
      <c r="EP142" s="5">
        <v>12.5</v>
      </c>
      <c r="EQ142" s="5">
        <v>13</v>
      </c>
      <c r="ER142" s="33"/>
      <c r="ES142" s="34"/>
      <c r="ET142" s="4">
        <f>Area_Weights_Data!L$41*EO142+Area_Weights_Data!M$41*EP142+Area_Weights_Data!N$41*EQ142</f>
        <v>8.882978723404257</v>
      </c>
      <c r="EU142" s="4">
        <f>Area_Weights_Data!L$42*EO142+Area_Weights_Data!M$42*EP142+Area_Weights_Data!N$42*EQ142</f>
        <v>12.637820512820515</v>
      </c>
    </row>
    <row r="143" spans="1:151" x14ac:dyDescent="0.25">
      <c r="A143" s="3">
        <v>1989</v>
      </c>
      <c r="B143" s="1">
        <v>2</v>
      </c>
      <c r="C143" s="5">
        <v>116</v>
      </c>
      <c r="D143" s="5">
        <v>177</v>
      </c>
      <c r="E143" s="5">
        <v>183</v>
      </c>
      <c r="F143" s="33"/>
      <c r="G143" s="33"/>
      <c r="H143" s="4">
        <f>Area_Weights_Data!C$5*C143+Area_Weights_Data!D$5*D143+Area_Weights_Data!E$5*E143</f>
        <v>146.31426809527483</v>
      </c>
      <c r="I143" s="4">
        <f>Area_Weights_Data!C$6*C143+Area_Weights_Data!D$6*D143+Area_Weights_Data!E$6*E143</f>
        <v>180.2929063154744</v>
      </c>
      <c r="J143" s="5">
        <v>140</v>
      </c>
      <c r="K143" s="5"/>
      <c r="L143" s="5"/>
      <c r="M143" s="33"/>
      <c r="N143" s="33"/>
      <c r="O143" s="4"/>
      <c r="P143" s="4"/>
      <c r="Q143" s="5">
        <v>141</v>
      </c>
      <c r="R143" s="5">
        <v>103</v>
      </c>
      <c r="S143" s="5">
        <v>160</v>
      </c>
      <c r="T143" s="33"/>
      <c r="U143" s="33"/>
      <c r="V143" s="4">
        <f t="shared" si="32"/>
        <v>141</v>
      </c>
      <c r="W143" s="4">
        <f>Area_Weights_Data!C$12*Q143+Area_Weights_Data!E$12*S143</f>
        <v>157.91082934940761</v>
      </c>
      <c r="X143" s="5">
        <v>103</v>
      </c>
      <c r="Y143" s="5">
        <v>155</v>
      </c>
      <c r="Z143" s="5">
        <v>181</v>
      </c>
      <c r="AA143" s="33"/>
      <c r="AB143" s="33"/>
      <c r="AC143" s="4">
        <f>Area_Weights_Data!C$14*X143+Area_Weights_Data!D$14*Y143+Area_Weights_Data!E$14*Z143</f>
        <v>115.3333784332296</v>
      </c>
      <c r="AD143" s="4">
        <f>Area_Weights_Data!C$15*X143+Area_Weights_Data!D$15*Y143+Area_Weights_Data!E$15*Z143</f>
        <v>166.62650530936696</v>
      </c>
      <c r="AE143" s="5">
        <v>127</v>
      </c>
      <c r="AF143" s="5"/>
      <c r="AG143" s="5">
        <v>130</v>
      </c>
      <c r="AH143" s="33"/>
      <c r="AI143" s="33"/>
      <c r="AJ143" s="4">
        <f t="shared" si="33"/>
        <v>127</v>
      </c>
      <c r="AK143" s="4">
        <f t="shared" si="34"/>
        <v>130</v>
      </c>
      <c r="AL143" s="5"/>
      <c r="AM143" s="5">
        <v>111</v>
      </c>
      <c r="AN143" s="5">
        <v>159</v>
      </c>
      <c r="AO143" s="33"/>
      <c r="AP143" s="33"/>
      <c r="AQ143" s="4">
        <f>Area_Weights_Data!D$23*AM143+Area_Weights_Data!E$23*AN143</f>
        <v>136.07148841105834</v>
      </c>
      <c r="AR143" s="4">
        <f t="shared" si="35"/>
        <v>159</v>
      </c>
      <c r="AS143" s="5">
        <v>78</v>
      </c>
      <c r="AT143" s="5">
        <v>149</v>
      </c>
      <c r="AU143" s="5">
        <v>189</v>
      </c>
      <c r="AV143" s="33"/>
      <c r="AW143" s="33"/>
      <c r="AX143" s="4">
        <f>Area_Weights_Data!$C$26*AS143+Area_Weights_Data!$D$26*AT143+Area_Weights_Data!$E$26*AU143</f>
        <v>98.877251908396929</v>
      </c>
      <c r="AY143" s="4">
        <f>Area_Weights_Data!C$27*AS143+Area_Weights_Data!D$27*AT143+Area_Weights_Data!E$27*AU143</f>
        <v>170.26436167370284</v>
      </c>
      <c r="AZ143" s="5">
        <v>74</v>
      </c>
      <c r="BA143" s="5">
        <v>170</v>
      </c>
      <c r="BB143" s="5">
        <v>176</v>
      </c>
      <c r="BC143" s="33"/>
      <c r="BD143" s="33"/>
      <c r="BE143" s="4">
        <f t="shared" si="36"/>
        <v>74</v>
      </c>
      <c r="BF143" s="4">
        <f>Area_Weights_Data!C$33*AZ143+Area_Weights_Data!D$33*BA143+Area_Weights_Data!E$33*BB143</f>
        <v>173.22463999999997</v>
      </c>
      <c r="BG143" s="5">
        <v>73</v>
      </c>
      <c r="BH143" s="5">
        <v>71</v>
      </c>
      <c r="BI143" s="5">
        <v>93</v>
      </c>
      <c r="BJ143" s="33"/>
      <c r="BK143" s="33"/>
      <c r="BL143" s="4">
        <f>Area_Weights_Data!$C$35*BG143+Area_Weights_Data!$D$35*BH143+Area_Weights_Data!$E$35*BI143</f>
        <v>72.796407185628752</v>
      </c>
      <c r="BM143" s="4">
        <f>Area_Weights_Data!$C$36*BG143+Area_Weights_Data!$D$36*BH143+Area_Weights_Data!$E$36*BI143</f>
        <v>78.695473251028815</v>
      </c>
      <c r="BN143">
        <v>128</v>
      </c>
      <c r="BO143">
        <v>130</v>
      </c>
      <c r="BP143" s="33"/>
      <c r="BQ143" s="33"/>
      <c r="BR143" s="5">
        <v>61</v>
      </c>
      <c r="BS143" s="5">
        <v>119</v>
      </c>
      <c r="BT143" s="5">
        <v>129</v>
      </c>
      <c r="BU143" s="33"/>
      <c r="BV143" s="33"/>
      <c r="BW143" s="4">
        <f>BR143*Area_Weights_Data!C$41+BS143*Area_Weights_Data!D$41+BT143*Area_Weights_Data!E$41</f>
        <v>66.026666666666671</v>
      </c>
      <c r="BX143" s="4">
        <f>BR143*Area_Weights_Data!C$42+BS143*Area_Weights_Data!D$42+BT143*Area_Weights_Data!E$42</f>
        <v>125.75066312997346</v>
      </c>
      <c r="BY143"/>
      <c r="BZ143" s="5">
        <v>15</v>
      </c>
      <c r="CA143" s="5">
        <v>16.5</v>
      </c>
      <c r="CB143" s="5">
        <v>18.5</v>
      </c>
      <c r="CC143" s="33"/>
      <c r="CD143" s="33"/>
      <c r="CE143" s="4">
        <f>Area_Weights_Data!L$5*BZ143+Area_Weights_Data!M$5*CA143+Area_Weights_Data!N$5*CB143</f>
        <v>15.727312013828868</v>
      </c>
      <c r="CF143" s="4">
        <f>Area_Weights_Data!L$6*BZ143+Area_Weights_Data!M$6*CA143+Area_Weights_Data!N$6*CB143</f>
        <v>17.546892039258452</v>
      </c>
      <c r="CG143" s="5">
        <v>12.5</v>
      </c>
      <c r="CH143" s="5"/>
      <c r="CI143" s="5"/>
      <c r="CJ143" s="33"/>
      <c r="CK143" s="33"/>
      <c r="CL143" s="4"/>
      <c r="CM143" s="4"/>
      <c r="CN143" s="5">
        <v>32.5</v>
      </c>
      <c r="CO143" s="5">
        <v>7.5</v>
      </c>
      <c r="CP143" s="5">
        <v>28.5</v>
      </c>
      <c r="CQ143" s="33"/>
      <c r="CR143" s="33"/>
      <c r="CS143" s="4">
        <f>Area_Weights_Data!L$11*CN143+Area_Weights_Data!N$11*CP143</f>
        <v>32.5</v>
      </c>
      <c r="CT143" s="4">
        <f>Area_Weights_Data!L$12*CN143+Area_Weights_Data!N$12*CP143</f>
        <v>29.621546961325972</v>
      </c>
      <c r="CU143" s="5">
        <v>14.25</v>
      </c>
      <c r="CV143" s="5">
        <v>20.5</v>
      </c>
      <c r="CW143" s="5">
        <v>30</v>
      </c>
      <c r="CX143" s="33"/>
      <c r="CY143" s="33"/>
      <c r="CZ143" s="4">
        <f>Area_Weights_Data!L$14*CU143+Area_Weights_Data!M$14*CV143+Area_Weights_Data!N$14*CW143</f>
        <v>15.73615635179153</v>
      </c>
      <c r="DA143" s="4">
        <f>Area_Weights_Data!L$15*CU143+Area_Weights_Data!M$15*CV143+Area_Weights_Data!N$15*CW143</f>
        <v>25.03372681281618</v>
      </c>
      <c r="DB143" s="5">
        <v>15</v>
      </c>
      <c r="DC143" s="5"/>
      <c r="DD143" s="5">
        <v>12.5</v>
      </c>
      <c r="DE143" s="33"/>
      <c r="DF143" s="33"/>
      <c r="DG143" s="4">
        <f t="shared" si="37"/>
        <v>15</v>
      </c>
      <c r="DH143" s="4">
        <f t="shared" si="38"/>
        <v>12.5</v>
      </c>
      <c r="DI143" s="5"/>
      <c r="DJ143" s="5">
        <v>11</v>
      </c>
      <c r="DK143" s="5">
        <v>11</v>
      </c>
      <c r="DL143" s="33"/>
      <c r="DM143" s="33"/>
      <c r="DN143" s="4">
        <f>Area_Weights_Data!M$23*DJ143+Area_Weights_Data!N$23*DK143</f>
        <v>10.999999999999996</v>
      </c>
      <c r="DO143" s="4">
        <f t="shared" si="39"/>
        <v>11</v>
      </c>
      <c r="DP143" s="5">
        <v>9.5</v>
      </c>
      <c r="DQ143" s="5">
        <v>10.15</v>
      </c>
      <c r="DR143" s="5">
        <v>11</v>
      </c>
      <c r="DS143" s="33"/>
      <c r="DT143" s="33"/>
      <c r="DU143" s="4">
        <f>Area_Weights_Data!L$26*DP143+Area_Weights_Data!M$26*DQ143+Area_Weights_Data!N$26*DR143</f>
        <v>9.8223577235772339</v>
      </c>
      <c r="DV143" s="4">
        <f>Area_Weights_Data!L$27*DP143+Area_Weights_Data!M$27*DQ143+Area_Weights_Data!N$27*DR143</f>
        <v>10.759433962264154</v>
      </c>
      <c r="DW143" s="5">
        <v>13.5</v>
      </c>
      <c r="DX143" s="5">
        <v>17</v>
      </c>
      <c r="DY143" s="5">
        <v>20</v>
      </c>
      <c r="DZ143" s="33"/>
      <c r="EA143" s="33"/>
      <c r="EB143" s="4">
        <f>Area_Weights_Data!L$32*DW143+Area_Weights_Data!M$32*DX143+Area_Weights_Data!N$32*DY143</f>
        <v>13.850000000000001</v>
      </c>
      <c r="EC143" s="4">
        <f>Area_Weights_Data!L$33*DW143+Area_Weights_Data!M$33*DX143+Area_Weights_Data!N$33*DY143</f>
        <v>18.034693877551017</v>
      </c>
      <c r="ED143" s="5">
        <v>8</v>
      </c>
      <c r="EE143" s="5">
        <v>11</v>
      </c>
      <c r="EF143" s="5">
        <v>12.5</v>
      </c>
      <c r="EG143" s="33"/>
      <c r="EH143" s="33"/>
      <c r="EI143" s="4">
        <f>Area_Weights_Data!$L$35*ED143+Area_Weights_Data!$M$35*EE143+Area_Weights_Data!$N$35*EF143</f>
        <v>8.2142857142857153</v>
      </c>
      <c r="EJ143" s="4">
        <f>Area_Weights_Data!$L$36*ED143+Area_Weights_Data!$M$36*EE143+Area_Weights_Data!$N$36*EF143</f>
        <v>11.777777777777777</v>
      </c>
      <c r="EK143">
        <v>15</v>
      </c>
      <c r="EL143">
        <v>15.5</v>
      </c>
      <c r="EM143" s="33"/>
      <c r="EN143" s="34"/>
      <c r="EO143" s="5">
        <v>10</v>
      </c>
      <c r="EP143" s="5">
        <v>13</v>
      </c>
      <c r="EQ143" s="5">
        <v>14</v>
      </c>
      <c r="ER143" s="33"/>
      <c r="ES143" s="34"/>
      <c r="ET143" s="4">
        <f>Area_Weights_Data!L$41*EO143+Area_Weights_Data!M$41*EP143+Area_Weights_Data!N$41*EQ143</f>
        <v>10.829787234042554</v>
      </c>
      <c r="EU143" s="4">
        <f>Area_Weights_Data!L$42*EO143+Area_Weights_Data!M$42*EP143+Area_Weights_Data!N$42*EQ143</f>
        <v>13.275641025641029</v>
      </c>
    </row>
    <row r="144" spans="1:151" x14ac:dyDescent="0.25">
      <c r="A144" s="3">
        <v>1989</v>
      </c>
      <c r="B144" s="1">
        <v>3</v>
      </c>
      <c r="C144" s="5">
        <v>127</v>
      </c>
      <c r="D144" s="5">
        <v>176</v>
      </c>
      <c r="E144" s="5">
        <v>188</v>
      </c>
      <c r="F144" s="33"/>
      <c r="G144" s="33"/>
      <c r="H144" s="4">
        <f>Area_Weights_Data!C$5*C144+Area_Weights_Data!D$5*D144+Area_Weights_Data!E$5*E144</f>
        <v>151.35080551915522</v>
      </c>
      <c r="I144" s="4">
        <f>Area_Weights_Data!C$6*C144+Area_Weights_Data!D$6*D144+Area_Weights_Data!E$6*E144</f>
        <v>182.58581263094879</v>
      </c>
      <c r="J144" s="5">
        <v>127</v>
      </c>
      <c r="K144" s="5"/>
      <c r="L144" s="5"/>
      <c r="M144" s="33"/>
      <c r="N144" s="33"/>
      <c r="O144" s="4"/>
      <c r="P144" s="4"/>
      <c r="Q144" s="5">
        <v>148</v>
      </c>
      <c r="R144" s="5">
        <v>113</v>
      </c>
      <c r="S144" s="5">
        <v>144</v>
      </c>
      <c r="T144" s="33"/>
      <c r="U144" s="33"/>
      <c r="V144" s="4">
        <f t="shared" si="32"/>
        <v>148</v>
      </c>
      <c r="W144" s="4">
        <f>Area_Weights_Data!C$12*Q144+Area_Weights_Data!E$12*S144</f>
        <v>144.4398254001247</v>
      </c>
      <c r="X144" s="5">
        <v>117</v>
      </c>
      <c r="Y144" s="5">
        <v>162</v>
      </c>
      <c r="Z144" s="5">
        <v>191</v>
      </c>
      <c r="AA144" s="33"/>
      <c r="AB144" s="33"/>
      <c r="AC144" s="4">
        <f>Area_Weights_Data!C$14*X144+Area_Weights_Data!D$14*Y144+Area_Weights_Data!E$14*Z144</f>
        <v>127.6731159518333</v>
      </c>
      <c r="AD144" s="4">
        <f>Area_Weights_Data!C$15*X144+Area_Weights_Data!D$15*Y144+Area_Weights_Data!E$15*Z144</f>
        <v>174.96802515275544</v>
      </c>
      <c r="AE144" s="5">
        <v>126</v>
      </c>
      <c r="AF144" s="5"/>
      <c r="AG144" s="5">
        <v>137</v>
      </c>
      <c r="AH144" s="33"/>
      <c r="AI144" s="33"/>
      <c r="AJ144" s="4">
        <f t="shared" si="33"/>
        <v>126</v>
      </c>
      <c r="AK144" s="4">
        <f t="shared" si="34"/>
        <v>137</v>
      </c>
      <c r="AL144" s="5"/>
      <c r="AM144" s="5">
        <v>133</v>
      </c>
      <c r="AN144" s="5">
        <v>174</v>
      </c>
      <c r="AO144" s="33"/>
      <c r="AP144" s="33"/>
      <c r="AQ144" s="4">
        <f>Area_Weights_Data!D$23*AM144+Area_Weights_Data!E$23*AN144</f>
        <v>154.36191008098294</v>
      </c>
      <c r="AR144" s="4">
        <f t="shared" si="35"/>
        <v>174</v>
      </c>
      <c r="AS144" s="5">
        <v>81</v>
      </c>
      <c r="AT144" s="5">
        <v>146</v>
      </c>
      <c r="AU144" s="5">
        <v>164</v>
      </c>
      <c r="AV144" s="33"/>
      <c r="AW144" s="33"/>
      <c r="AX144" s="4">
        <f>Area_Weights_Data!$C$26*AS144+Area_Weights_Data!$D$26*AT144+Area_Weights_Data!$E$26*AU144</f>
        <v>100.11297709923662</v>
      </c>
      <c r="AY144" s="4">
        <f>Area_Weights_Data!C$27*AS144+Area_Weights_Data!D$27*AT144+Area_Weights_Data!E$27*AU144</f>
        <v>155.56896275316632</v>
      </c>
      <c r="AZ144" s="5">
        <v>118</v>
      </c>
      <c r="BA144" s="5">
        <v>161</v>
      </c>
      <c r="BB144" s="5">
        <v>175</v>
      </c>
      <c r="BC144" s="33"/>
      <c r="BD144" s="33"/>
      <c r="BE144" s="4">
        <f t="shared" si="36"/>
        <v>118</v>
      </c>
      <c r="BF144" s="4">
        <f>Area_Weights_Data!C$33*AZ144+Area_Weights_Data!D$33*BA144+Area_Weights_Data!E$33*BB144</f>
        <v>168.52415999999999</v>
      </c>
      <c r="BG144" s="5">
        <v>67</v>
      </c>
      <c r="BH144" s="5">
        <v>68</v>
      </c>
      <c r="BI144" s="5"/>
      <c r="BJ144" s="33"/>
      <c r="BK144" s="33"/>
      <c r="BL144" s="4">
        <f>Area_Weights_Data!$C$35*BG144+Area_Weights_Data!$D$35*BH144+Area_Weights_Data!$E$35*BI144</f>
        <v>67.101796407185631</v>
      </c>
      <c r="BM144" s="4" t="s">
        <v>137</v>
      </c>
      <c r="BN144">
        <v>138</v>
      </c>
      <c r="BO144">
        <v>130</v>
      </c>
      <c r="BP144" s="33"/>
      <c r="BQ144" s="33"/>
      <c r="BR144" s="5">
        <v>53</v>
      </c>
      <c r="BS144" s="5">
        <v>122</v>
      </c>
      <c r="BT144" s="5">
        <v>145</v>
      </c>
      <c r="BU144" s="33"/>
      <c r="BV144" s="33"/>
      <c r="BW144" s="4">
        <f>BR144*Area_Weights_Data!C$41+BS144*Area_Weights_Data!D$41+BT144*Area_Weights_Data!E$41</f>
        <v>58.980000000000004</v>
      </c>
      <c r="BX144" s="4">
        <f>BR144*Area_Weights_Data!C$42+BS144*Area_Weights_Data!D$42+BT144*Area_Weights_Data!E$42</f>
        <v>137.52652519893897</v>
      </c>
      <c r="BY144"/>
      <c r="BZ144" s="5">
        <v>15.5</v>
      </c>
      <c r="CA144" s="5">
        <v>18</v>
      </c>
      <c r="CB144" s="5">
        <v>18.5</v>
      </c>
      <c r="CC144" s="33"/>
      <c r="CD144" s="33"/>
      <c r="CE144" s="4">
        <f>Area_Weights_Data!L$5*BZ144+Area_Weights_Data!M$5*CA144+Area_Weights_Data!N$5*CB144</f>
        <v>16.71218668971478</v>
      </c>
      <c r="CF144" s="4">
        <f>Area_Weights_Data!L$6*BZ144+Area_Weights_Data!M$6*CA144+Area_Weights_Data!N$6*CB144</f>
        <v>18.261723009814617</v>
      </c>
      <c r="CG144" s="5">
        <v>14</v>
      </c>
      <c r="CH144" s="5"/>
      <c r="CI144" s="5"/>
      <c r="CJ144" s="33"/>
      <c r="CK144" s="33"/>
      <c r="CL144" s="4"/>
      <c r="CM144" s="4"/>
      <c r="CN144" s="5">
        <v>34</v>
      </c>
      <c r="CO144" s="5"/>
      <c r="CP144" s="5">
        <v>30</v>
      </c>
      <c r="CQ144" s="33"/>
      <c r="CR144" s="33"/>
      <c r="CS144" s="4">
        <f>Area_Weights_Data!L$11*CN144+Area_Weights_Data!N$11*CP144</f>
        <v>34</v>
      </c>
      <c r="CT144" s="4">
        <f>Area_Weights_Data!L$12*CN144+Area_Weights_Data!N$12*CP144</f>
        <v>31.121546961325976</v>
      </c>
      <c r="CU144" s="5">
        <v>13.5</v>
      </c>
      <c r="CV144" s="5">
        <v>22</v>
      </c>
      <c r="CW144" s="5">
        <v>29.5</v>
      </c>
      <c r="CX144" s="33"/>
      <c r="CY144" s="33"/>
      <c r="CZ144" s="4">
        <f>Area_Weights_Data!L$14*CU144+Area_Weights_Data!M$14*CV144+Area_Weights_Data!N$14*CW144</f>
        <v>15.521172638436482</v>
      </c>
      <c r="DA144" s="4">
        <f>Area_Weights_Data!L$15*CU144+Area_Weights_Data!M$15*CV144+Area_Weights_Data!N$15*CW144</f>
        <v>25.579258010118036</v>
      </c>
      <c r="DB144" s="5">
        <v>19</v>
      </c>
      <c r="DC144" s="5"/>
      <c r="DD144" s="5">
        <v>18</v>
      </c>
      <c r="DE144" s="33"/>
      <c r="DF144" s="33"/>
      <c r="DG144" s="4">
        <f t="shared" si="37"/>
        <v>19</v>
      </c>
      <c r="DH144" s="4">
        <f t="shared" si="38"/>
        <v>18</v>
      </c>
      <c r="DI144" s="5"/>
      <c r="DJ144" s="5">
        <v>11</v>
      </c>
      <c r="DK144" s="5">
        <v>12</v>
      </c>
      <c r="DL144" s="33"/>
      <c r="DM144" s="33"/>
      <c r="DN144" s="4">
        <f>Area_Weights_Data!M$23*DJ144+Area_Weights_Data!N$23*DK144</f>
        <v>11.294117647058821</v>
      </c>
      <c r="DO144" s="4">
        <f t="shared" si="39"/>
        <v>12</v>
      </c>
      <c r="DP144" s="5">
        <v>10</v>
      </c>
      <c r="DQ144" s="5">
        <v>11.5</v>
      </c>
      <c r="DR144" s="5">
        <v>12.5</v>
      </c>
      <c r="DS144" s="33"/>
      <c r="DT144" s="33"/>
      <c r="DU144" s="4">
        <f>Area_Weights_Data!L$26*DP144+Area_Weights_Data!M$26*DQ144+Area_Weights_Data!N$26*DR144</f>
        <v>10.743902439024389</v>
      </c>
      <c r="DV144" s="4">
        <f>Area_Weights_Data!L$27*DP144+Area_Weights_Data!M$27*DQ144+Area_Weights_Data!N$27*DR144</f>
        <v>12.216981132075473</v>
      </c>
      <c r="DW144" s="5">
        <v>14.5</v>
      </c>
      <c r="DX144" s="5">
        <v>16</v>
      </c>
      <c r="DY144" s="5">
        <v>21.5</v>
      </c>
      <c r="DZ144" s="33"/>
      <c r="EA144" s="33"/>
      <c r="EB144" s="4">
        <f>Area_Weights_Data!L$32*DW144+Area_Weights_Data!M$32*DX144+Area_Weights_Data!N$32*DY144</f>
        <v>14.65</v>
      </c>
      <c r="EC144" s="4">
        <f>Area_Weights_Data!L$33*DW144+Area_Weights_Data!M$33*DX144+Area_Weights_Data!N$33*DY144</f>
        <v>17.896938775510201</v>
      </c>
      <c r="ED144" s="5">
        <v>8.5</v>
      </c>
      <c r="EE144" s="5">
        <v>10.5</v>
      </c>
      <c r="EF144" s="5">
        <v>12</v>
      </c>
      <c r="EG144" s="33"/>
      <c r="EH144" s="33"/>
      <c r="EI144" s="4">
        <f>Area_Weights_Data!$L$35*ED144+Area_Weights_Data!$M$35*EE144+Area_Weights_Data!$N$35*EF144</f>
        <v>8.6428571428571441</v>
      </c>
      <c r="EJ144" s="4">
        <f>Area_Weights_Data!$L$36*ED144+Area_Weights_Data!$M$36*EE144+Area_Weights_Data!$N$36*EF144</f>
        <v>11.277777777777775</v>
      </c>
      <c r="EK144">
        <v>15.5</v>
      </c>
      <c r="EL144">
        <v>16</v>
      </c>
      <c r="EM144" s="33"/>
      <c r="EN144" s="34"/>
      <c r="EO144" s="5">
        <v>10.5</v>
      </c>
      <c r="EP144" s="5">
        <v>12.5</v>
      </c>
      <c r="EQ144" s="5">
        <v>14.5</v>
      </c>
      <c r="ER144" s="33"/>
      <c r="ES144" s="34"/>
      <c r="ET144" s="4">
        <f>Area_Weights_Data!L$41*EO144+Area_Weights_Data!M$41*EP144+Area_Weights_Data!N$41*EQ144</f>
        <v>11.053191489361703</v>
      </c>
      <c r="EU144" s="4">
        <f>Area_Weights_Data!L$42*EO144+Area_Weights_Data!M$42*EP144+Area_Weights_Data!N$42*EQ144</f>
        <v>13.051282051282055</v>
      </c>
    </row>
    <row r="145" spans="1:151" x14ac:dyDescent="0.25">
      <c r="A145" s="3">
        <v>1989</v>
      </c>
      <c r="B145" s="1">
        <v>4</v>
      </c>
      <c r="C145" s="5">
        <v>103</v>
      </c>
      <c r="D145" s="5">
        <v>152</v>
      </c>
      <c r="E145" s="5">
        <v>182</v>
      </c>
      <c r="F145" s="35"/>
      <c r="G145" s="33"/>
      <c r="H145" s="4">
        <f>Area_Weights_Data!C$5*C145+Area_Weights_Data!D$5*D145+Area_Weights_Data!E$5*E145</f>
        <v>127.35080551915519</v>
      </c>
      <c r="I145" s="4">
        <f>Area_Weights_Data!C$6*C145+Area_Weights_Data!D$6*D145+Area_Weights_Data!E$6*E145</f>
        <v>168.46453157737204</v>
      </c>
      <c r="J145" s="5">
        <v>129</v>
      </c>
      <c r="K145" s="5"/>
      <c r="L145" s="5"/>
      <c r="M145" s="35"/>
      <c r="N145" s="33"/>
      <c r="O145" s="4"/>
      <c r="P145" s="4"/>
      <c r="Q145" s="5">
        <v>147</v>
      </c>
      <c r="R145" s="5">
        <v>81</v>
      </c>
      <c r="S145" s="5">
        <v>146</v>
      </c>
      <c r="T145" s="35"/>
      <c r="U145" s="33"/>
      <c r="V145" s="4">
        <f t="shared" si="32"/>
        <v>147</v>
      </c>
      <c r="W145" s="4">
        <f>Area_Weights_Data!C$12*Q145+Area_Weights_Data!E$12*S145</f>
        <v>146.10995635003115</v>
      </c>
      <c r="X145" s="5">
        <v>124</v>
      </c>
      <c r="Y145" s="5">
        <v>193</v>
      </c>
      <c r="Z145" s="5">
        <v>185</v>
      </c>
      <c r="AA145" s="35"/>
      <c r="AB145" s="33"/>
      <c r="AC145" s="4">
        <f>Area_Weights_Data!C$14*X145+Area_Weights_Data!D$14*Y145+Area_Weights_Data!E$14*Z145</f>
        <v>140.36544445947771</v>
      </c>
      <c r="AD145" s="4">
        <f>Area_Weights_Data!C$15*X145+Area_Weights_Data!D$15*Y145+Area_Weights_Data!E$15*Z145</f>
        <v>189.4226137509639</v>
      </c>
      <c r="AE145" s="5">
        <v>137</v>
      </c>
      <c r="AF145" s="5"/>
      <c r="AG145" s="5">
        <v>135</v>
      </c>
      <c r="AH145" s="35"/>
      <c r="AI145" s="33"/>
      <c r="AJ145" s="4">
        <f t="shared" si="33"/>
        <v>137</v>
      </c>
      <c r="AK145" s="4">
        <f t="shared" si="34"/>
        <v>135</v>
      </c>
      <c r="AL145" s="5"/>
      <c r="AM145" s="5">
        <v>143</v>
      </c>
      <c r="AN145" s="5">
        <v>200</v>
      </c>
      <c r="AO145" s="35"/>
      <c r="AP145" s="33"/>
      <c r="AQ145" s="4">
        <f>Area_Weights_Data!D$23*AM145+Area_Weights_Data!E$23*AN145</f>
        <v>172.75677185143812</v>
      </c>
      <c r="AR145" s="4">
        <f t="shared" si="35"/>
        <v>200</v>
      </c>
      <c r="AS145" s="5">
        <v>74</v>
      </c>
      <c r="AT145" s="5">
        <v>160</v>
      </c>
      <c r="AU145" s="5">
        <v>163</v>
      </c>
      <c r="AV145" s="35"/>
      <c r="AW145" s="33"/>
      <c r="AX145" s="4">
        <f>Area_Weights_Data!$C$26*AS145+Area_Weights_Data!$D$26*AT145+Area_Weights_Data!$E$26*AU145</f>
        <v>99.287938931297703</v>
      </c>
      <c r="AY145" s="4">
        <f>Area_Weights_Data!C$27*AS145+Area_Weights_Data!D$27*AT145+Area_Weights_Data!E$27*AU145</f>
        <v>161.59482712552779</v>
      </c>
      <c r="AZ145" s="5">
        <v>84</v>
      </c>
      <c r="BA145" s="5">
        <v>143</v>
      </c>
      <c r="BB145" s="5">
        <v>89</v>
      </c>
      <c r="BC145" s="35"/>
      <c r="BD145" s="33"/>
      <c r="BE145" s="4">
        <f t="shared" si="36"/>
        <v>84</v>
      </c>
      <c r="BF145" s="4">
        <f>Area_Weights_Data!C$33*AZ145+Area_Weights_Data!D$33*BA145+Area_Weights_Data!E$33*BB145</f>
        <v>113.97824</v>
      </c>
      <c r="BG145" s="5">
        <v>65</v>
      </c>
      <c r="BH145" s="5">
        <v>53</v>
      </c>
      <c r="BI145" s="5">
        <v>68</v>
      </c>
      <c r="BJ145" s="35"/>
      <c r="BK145" s="33"/>
      <c r="BL145" s="4">
        <f>Area_Weights_Data!$C$35*BG145+Area_Weights_Data!$D$35*BH145+Area_Weights_Data!$E$35*BI145</f>
        <v>63.778443113772454</v>
      </c>
      <c r="BM145" s="4">
        <f>Area_Weights_Data!$C$36*BG145+Area_Weights_Data!$D$36*BH145+Area_Weights_Data!$E$36*BI145</f>
        <v>58.246913580246911</v>
      </c>
      <c r="BN145" s="18">
        <v>136</v>
      </c>
      <c r="BO145" s="18">
        <v>132</v>
      </c>
      <c r="BP145" s="35"/>
      <c r="BQ145" s="35"/>
      <c r="BR145" s="5">
        <v>47</v>
      </c>
      <c r="BS145" s="5">
        <v>112</v>
      </c>
      <c r="BT145" s="5">
        <v>124</v>
      </c>
      <c r="BU145" s="35"/>
      <c r="BV145" s="33"/>
      <c r="BW145" s="4">
        <f>BR145*Area_Weights_Data!C$41+BS145*Area_Weights_Data!D$41+BT145*Area_Weights_Data!E$41</f>
        <v>52.63333333333334</v>
      </c>
      <c r="BX145" s="4">
        <f>BR145*Area_Weights_Data!C$42+BS145*Area_Weights_Data!D$42+BT145*Area_Weights_Data!E$42</f>
        <v>120.10079575596815</v>
      </c>
      <c r="BY145"/>
      <c r="BZ145" s="5">
        <v>13.22</v>
      </c>
      <c r="CA145" s="5">
        <v>15.67</v>
      </c>
      <c r="CB145" s="5">
        <v>17.23</v>
      </c>
      <c r="CC145" s="35"/>
      <c r="CD145" s="33"/>
      <c r="CE145" s="4">
        <f>Area_Weights_Data!L$5*BZ145+Area_Weights_Data!M$5*CA145+Area_Weights_Data!N$5*CB145</f>
        <v>14.407942955920484</v>
      </c>
      <c r="CF145" s="4">
        <f>Area_Weights_Data!L$6*BZ145+Area_Weights_Data!M$6*CA145+Area_Weights_Data!N$6*CB145</f>
        <v>16.486575790621593</v>
      </c>
      <c r="CG145" s="5">
        <v>14.5</v>
      </c>
      <c r="CH145" s="5"/>
      <c r="CI145" s="5"/>
      <c r="CJ145" s="35"/>
      <c r="CK145" s="33"/>
      <c r="CL145" s="4"/>
      <c r="CM145" s="4"/>
      <c r="CN145" s="5">
        <v>35.5</v>
      </c>
      <c r="CO145" s="5">
        <v>6.5</v>
      </c>
      <c r="CP145" s="5">
        <v>33</v>
      </c>
      <c r="CQ145" s="35"/>
      <c r="CR145" s="33"/>
      <c r="CS145" s="4">
        <f>Area_Weights_Data!L$11*CN145+Area_Weights_Data!N$11*CP145</f>
        <v>35.5</v>
      </c>
      <c r="CT145" s="4">
        <f>Area_Weights_Data!L$12*CN145+Area_Weights_Data!N$12*CP145</f>
        <v>33.700966850828735</v>
      </c>
      <c r="CU145" s="5">
        <v>13</v>
      </c>
      <c r="CV145" s="5">
        <v>33</v>
      </c>
      <c r="CW145" s="5">
        <v>33</v>
      </c>
      <c r="CX145" s="35"/>
      <c r="CY145" s="33"/>
      <c r="CZ145" s="4">
        <f>Area_Weights_Data!L$14*CU145+Area_Weights_Data!M$14*CV145+Area_Weights_Data!N$14*CW145</f>
        <v>17.755700325732896</v>
      </c>
      <c r="DA145" s="4">
        <f>Area_Weights_Data!L$15*CU145+Area_Weights_Data!M$15*CV145+Area_Weights_Data!N$15*CW145</f>
        <v>32.999999999999993</v>
      </c>
      <c r="DB145" s="5">
        <v>20</v>
      </c>
      <c r="DC145" s="5"/>
      <c r="DD145" s="5">
        <v>13.5</v>
      </c>
      <c r="DE145" s="35"/>
      <c r="DF145" s="33"/>
      <c r="DG145" s="4">
        <f t="shared" si="37"/>
        <v>20</v>
      </c>
      <c r="DH145" s="4">
        <f t="shared" si="38"/>
        <v>13.5</v>
      </c>
      <c r="DI145" s="5"/>
      <c r="DJ145" s="5">
        <v>11.5</v>
      </c>
      <c r="DK145" s="5">
        <v>13.5</v>
      </c>
      <c r="DL145" s="35"/>
      <c r="DM145" s="33"/>
      <c r="DN145" s="4">
        <f>Area_Weights_Data!M$23*DJ145+Area_Weights_Data!N$23*DK145</f>
        <v>12.088235294117643</v>
      </c>
      <c r="DO145" s="4">
        <f t="shared" si="39"/>
        <v>13.5</v>
      </c>
      <c r="DP145" s="5">
        <v>12.5</v>
      </c>
      <c r="DQ145" s="5">
        <v>13.5</v>
      </c>
      <c r="DR145" s="5">
        <v>13</v>
      </c>
      <c r="DS145" s="35"/>
      <c r="DT145" s="33"/>
      <c r="DU145" s="4">
        <f>Area_Weights_Data!L$26*DP145+Area_Weights_Data!M$26*DQ145+Area_Weights_Data!N$26*DR145</f>
        <v>12.995934959349592</v>
      </c>
      <c r="DV145" s="4">
        <f>Area_Weights_Data!L$27*DP145+Area_Weights_Data!M$27*DQ145+Area_Weights_Data!N$27*DR145</f>
        <v>13.141509433962266</v>
      </c>
      <c r="DW145" s="5">
        <v>10</v>
      </c>
      <c r="DX145" s="5">
        <v>11.7</v>
      </c>
      <c r="DY145" s="5">
        <v>11</v>
      </c>
      <c r="DZ145" s="35"/>
      <c r="EA145" s="33"/>
      <c r="EB145" s="4">
        <f>Area_Weights_Data!L$32*DW145+Area_Weights_Data!M$32*DX145+Area_Weights_Data!N$32*DY145</f>
        <v>10.17</v>
      </c>
      <c r="EC145" s="4">
        <f>Area_Weights_Data!L$33*DW145+Area_Weights_Data!M$33*DX145+Area_Weights_Data!N$33*DY145</f>
        <v>11.458571428571426</v>
      </c>
      <c r="ED145" s="5">
        <v>9</v>
      </c>
      <c r="EE145" s="5">
        <v>10.5</v>
      </c>
      <c r="EF145" s="5">
        <v>13</v>
      </c>
      <c r="EG145" s="35"/>
      <c r="EH145" s="33"/>
      <c r="EI145" s="4">
        <f>Area_Weights_Data!$L$35*ED145+Area_Weights_Data!$M$35*EE145+Area_Weights_Data!$N$35*EF145</f>
        <v>9.1071428571428577</v>
      </c>
      <c r="EJ145" s="4">
        <f>Area_Weights_Data!$L$36*ED145+Area_Weights_Data!$M$36*EE145+Area_Weights_Data!$N$36*EF145</f>
        <v>11.796296296296294</v>
      </c>
      <c r="EK145" s="18">
        <v>13</v>
      </c>
      <c r="EL145" s="18">
        <v>13.5</v>
      </c>
      <c r="EM145" s="35"/>
      <c r="EN145" s="34"/>
      <c r="EO145" s="5">
        <v>8</v>
      </c>
      <c r="EP145" s="5">
        <v>12</v>
      </c>
      <c r="EQ145" s="5">
        <v>13.5</v>
      </c>
      <c r="ER145" s="35"/>
      <c r="ES145" s="34"/>
      <c r="ET145" s="4">
        <f>Area_Weights_Data!L$41*EO145+Area_Weights_Data!M$41*EP145+Area_Weights_Data!N$41*EQ145</f>
        <v>9.1063829787234063</v>
      </c>
      <c r="EU145" s="4">
        <f>Area_Weights_Data!L$42*EO145+Area_Weights_Data!M$42*EP145+Area_Weights_Data!N$42*EQ145</f>
        <v>12.413461538461542</v>
      </c>
    </row>
    <row r="146" spans="1:151" x14ac:dyDescent="0.25">
      <c r="A146" s="1">
        <v>1990</v>
      </c>
      <c r="B146" s="1">
        <v>1</v>
      </c>
      <c r="C146" s="5">
        <v>102</v>
      </c>
      <c r="D146" s="5">
        <v>172</v>
      </c>
      <c r="E146" s="5">
        <v>159</v>
      </c>
      <c r="F146" s="33"/>
      <c r="G146" s="33"/>
      <c r="H146" s="4">
        <f>Area_Weights_Data!C$5*C146+Area_Weights_Data!D$5*D146+Area_Weights_Data!E$5*E146</f>
        <v>136.78686502736454</v>
      </c>
      <c r="I146" s="4">
        <f>Area_Weights_Data!C$6*C146+Area_Weights_Data!D$6*D146+Area_Weights_Data!E$6*E146</f>
        <v>164.86536964980542</v>
      </c>
      <c r="J146" s="5">
        <v>130</v>
      </c>
      <c r="K146" s="5"/>
      <c r="L146" s="5"/>
      <c r="M146" s="33"/>
      <c r="N146" s="33"/>
      <c r="O146" s="4"/>
      <c r="P146" s="4"/>
      <c r="Q146" s="5">
        <v>163</v>
      </c>
      <c r="R146" s="5">
        <v>98</v>
      </c>
      <c r="S146" s="5">
        <v>147</v>
      </c>
      <c r="T146" s="33"/>
      <c r="U146" s="33"/>
      <c r="V146" s="4">
        <f t="shared" si="32"/>
        <v>163</v>
      </c>
      <c r="W146" s="4">
        <f>Area_Weights_Data!C$12*Q146+Area_Weights_Data!E$12*S146</f>
        <v>148.75930160049887</v>
      </c>
      <c r="X146" s="5">
        <v>158</v>
      </c>
      <c r="Y146" s="5">
        <v>220</v>
      </c>
      <c r="Z146" s="5">
        <v>205</v>
      </c>
      <c r="AA146" s="33"/>
      <c r="AB146" s="33"/>
      <c r="AC146" s="4">
        <f>Area_Weights_Data!C$14*X146+Area_Weights_Data!D$14*Y146+Area_Weights_Data!E$14*Z146</f>
        <v>172.70518197808141</v>
      </c>
      <c r="AD146" s="4">
        <f>Area_Weights_Data!C$15*X146+Area_Weights_Data!D$15*Y146+Area_Weights_Data!E$15*Z146</f>
        <v>213.29240078305739</v>
      </c>
      <c r="AE146" s="5">
        <v>136</v>
      </c>
      <c r="AF146" s="5"/>
      <c r="AG146" s="5">
        <v>138</v>
      </c>
      <c r="AH146" s="33"/>
      <c r="AI146" s="33"/>
      <c r="AJ146" s="4">
        <f t="shared" si="33"/>
        <v>136</v>
      </c>
      <c r="AK146" s="4">
        <f t="shared" si="34"/>
        <v>138</v>
      </c>
      <c r="AL146" s="5"/>
      <c r="AM146" s="5">
        <v>130</v>
      </c>
      <c r="AN146" s="5">
        <v>183</v>
      </c>
      <c r="AO146" s="33"/>
      <c r="AP146" s="33"/>
      <c r="AQ146" s="4">
        <f>Area_Weights_Data!D$23*AM146+Area_Weights_Data!E$23*AN146</f>
        <v>157.67271711812342</v>
      </c>
      <c r="AR146" s="4">
        <f t="shared" si="35"/>
        <v>183</v>
      </c>
      <c r="AS146" s="5">
        <v>88</v>
      </c>
      <c r="AT146" s="5">
        <v>145</v>
      </c>
      <c r="AU146" s="5">
        <v>191</v>
      </c>
      <c r="AV146" s="33"/>
      <c r="AW146" s="33"/>
      <c r="AX146" s="4">
        <f>Area_Weights_Data!$C$26*AS146+Area_Weights_Data!$D$26*AT146+Area_Weights_Data!$E$26*AU146</f>
        <v>104.76061068702288</v>
      </c>
      <c r="AY146" s="4">
        <f>Area_Weights_Data!C$27*AS146+Area_Weights_Data!D$27*AT146+Area_Weights_Data!E$27*AU146</f>
        <v>169.45401592475827</v>
      </c>
      <c r="AZ146" s="5">
        <v>119</v>
      </c>
      <c r="BA146" s="5">
        <v>163</v>
      </c>
      <c r="BB146" s="5">
        <v>134</v>
      </c>
      <c r="BC146" s="33"/>
      <c r="BD146" s="33"/>
      <c r="BE146" s="4">
        <f t="shared" si="36"/>
        <v>119</v>
      </c>
      <c r="BF146" s="4">
        <f>Area_Weights_Data!C$33*AZ146+Area_Weights_Data!D$33*BA146+Area_Weights_Data!E$33*BB146</f>
        <v>147.41424000000001</v>
      </c>
      <c r="BG146" s="5">
        <v>65</v>
      </c>
      <c r="BH146" s="5">
        <v>57</v>
      </c>
      <c r="BI146" s="5"/>
      <c r="BJ146" s="33"/>
      <c r="BK146" s="33"/>
      <c r="BL146" s="4">
        <f>Area_Weights_Data!$C$35*BG146+Area_Weights_Data!$D$35*BH146+Area_Weights_Data!$E$35*BI146</f>
        <v>64.185628742514965</v>
      </c>
      <c r="BM146" s="4" t="s">
        <v>137</v>
      </c>
      <c r="BN146">
        <v>115</v>
      </c>
      <c r="BO146">
        <v>121</v>
      </c>
      <c r="BP146" s="33"/>
      <c r="BQ146" s="33"/>
      <c r="BR146" s="5">
        <v>54</v>
      </c>
      <c r="BS146" s="5">
        <v>114</v>
      </c>
      <c r="BT146" s="5">
        <v>116</v>
      </c>
      <c r="BU146" s="33"/>
      <c r="BV146" s="33"/>
      <c r="BW146" s="4">
        <f>BR146*Area_Weights_Data!C$41+BS146*Area_Weights_Data!D$41+BT146*Area_Weights_Data!E$41</f>
        <v>59.20000000000001</v>
      </c>
      <c r="BX146" s="4">
        <f>BR146*Area_Weights_Data!C$42+BS146*Area_Weights_Data!D$42+BT146*Area_Weights_Data!E$42</f>
        <v>115.35013262599469</v>
      </c>
      <c r="BY146"/>
      <c r="BZ146" s="5">
        <v>12.5</v>
      </c>
      <c r="CA146" s="5">
        <v>26.5</v>
      </c>
      <c r="CB146" s="5">
        <v>20</v>
      </c>
      <c r="CC146" s="33"/>
      <c r="CD146" s="33"/>
      <c r="CE146" s="4">
        <f>Area_Weights_Data!L$5*BZ146+Area_Weights_Data!M$5*CA146+Area_Weights_Data!N$5*CB146</f>
        <v>19.288245462402767</v>
      </c>
      <c r="CF146" s="4">
        <f>Area_Weights_Data!L$6*BZ146+Area_Weights_Data!M$6*CA146+Area_Weights_Data!N$6*CB146</f>
        <v>23.097600872410034</v>
      </c>
      <c r="CG146" s="5">
        <v>16.5</v>
      </c>
      <c r="CH146" s="5"/>
      <c r="CI146" s="5"/>
      <c r="CJ146" s="33"/>
      <c r="CK146" s="33"/>
      <c r="CL146" s="4"/>
      <c r="CM146" s="4"/>
      <c r="CN146" s="5">
        <v>32.5</v>
      </c>
      <c r="CO146" s="5"/>
      <c r="CP146" s="5">
        <v>27.5</v>
      </c>
      <c r="CQ146" s="33"/>
      <c r="CR146" s="33"/>
      <c r="CS146" s="4">
        <f>Area_Weights_Data!L$11*CN146+Area_Weights_Data!N$11*CP146</f>
        <v>32.5</v>
      </c>
      <c r="CT146" s="4">
        <f>Area_Weights_Data!L$12*CN146+Area_Weights_Data!N$12*CP146</f>
        <v>28.901933701657462</v>
      </c>
      <c r="CU146" s="5">
        <v>20</v>
      </c>
      <c r="CV146" s="5">
        <v>36</v>
      </c>
      <c r="CW146" s="5">
        <v>38.5</v>
      </c>
      <c r="CX146" s="33"/>
      <c r="CY146" s="33"/>
      <c r="CZ146" s="4">
        <f>Area_Weights_Data!L$14*CU146+Area_Weights_Data!M$14*CV146+Area_Weights_Data!N$14*CW146</f>
        <v>23.804560260586317</v>
      </c>
      <c r="DA146" s="4">
        <f>Area_Weights_Data!L$15*CU146+Area_Weights_Data!M$15*CV146+Area_Weights_Data!N$15*CW146</f>
        <v>37.19308600337267</v>
      </c>
      <c r="DB146" s="5">
        <v>16.5</v>
      </c>
      <c r="DC146" s="5"/>
      <c r="DD146" s="5">
        <v>12.5</v>
      </c>
      <c r="DE146" s="33"/>
      <c r="DF146" s="33"/>
      <c r="DG146" s="4">
        <f t="shared" si="37"/>
        <v>16.5</v>
      </c>
      <c r="DH146" s="4">
        <f t="shared" si="38"/>
        <v>12.5</v>
      </c>
      <c r="DI146" s="5"/>
      <c r="DJ146" s="5">
        <v>12.5</v>
      </c>
      <c r="DK146" s="5">
        <v>12.5</v>
      </c>
      <c r="DL146" s="33"/>
      <c r="DM146" s="33"/>
      <c r="DN146" s="4">
        <f>Area_Weights_Data!M$23*DJ146+Area_Weights_Data!N$23*DK146</f>
        <v>12.499999999999996</v>
      </c>
      <c r="DO146" s="4">
        <f t="shared" si="39"/>
        <v>12.5</v>
      </c>
      <c r="DP146" s="5">
        <v>11.5</v>
      </c>
      <c r="DQ146" s="5">
        <v>12.5</v>
      </c>
      <c r="DR146" s="5">
        <v>13</v>
      </c>
      <c r="DS146" s="33"/>
      <c r="DT146" s="33"/>
      <c r="DU146" s="4">
        <f>Area_Weights_Data!L$26*DP146+Area_Weights_Data!M$26*DQ146+Area_Weights_Data!N$26*DR146</f>
        <v>11.99593495934959</v>
      </c>
      <c r="DV146" s="4">
        <f>Area_Weights_Data!L$27*DP146+Area_Weights_Data!M$27*DQ146+Area_Weights_Data!N$27*DR146</f>
        <v>12.858490566037739</v>
      </c>
      <c r="DW146" s="5">
        <v>11</v>
      </c>
      <c r="DX146" s="5">
        <v>14</v>
      </c>
      <c r="DY146" s="5">
        <v>17.5</v>
      </c>
      <c r="DZ146" s="33"/>
      <c r="EA146" s="33"/>
      <c r="EB146" s="4">
        <f>Area_Weights_Data!L$32*DW146+Area_Weights_Data!M$32*DX146+Area_Weights_Data!N$32*DY146</f>
        <v>11.3</v>
      </c>
      <c r="EC146" s="4">
        <f>Area_Weights_Data!L$33*DW146+Area_Weights_Data!M$33*DX146+Area_Weights_Data!N$33*DY146</f>
        <v>15.207142857142856</v>
      </c>
      <c r="ED146" s="5">
        <v>8</v>
      </c>
      <c r="EE146" s="5">
        <v>10</v>
      </c>
      <c r="EF146" s="5"/>
      <c r="EG146" s="33"/>
      <c r="EH146" s="33"/>
      <c r="EI146" s="4">
        <f>Area_Weights_Data!$L$35*ED146+Area_Weights_Data!$M$35*EE146+Area_Weights_Data!$N$35*EF146</f>
        <v>8.1428571428571441</v>
      </c>
      <c r="EJ146" s="4" t="s">
        <v>137</v>
      </c>
      <c r="EK146">
        <v>12</v>
      </c>
      <c r="EL146">
        <v>12.5</v>
      </c>
      <c r="EM146" s="33"/>
      <c r="EN146" s="34"/>
      <c r="EO146" s="5"/>
      <c r="EP146" s="5">
        <v>13.5</v>
      </c>
      <c r="EQ146" s="5">
        <v>14</v>
      </c>
      <c r="ER146" s="33"/>
      <c r="ES146" s="34"/>
      <c r="ET146" s="4" t="s">
        <v>137</v>
      </c>
      <c r="EU146" s="4">
        <f>Area_Weights_Data!L$42*EO146+Area_Weights_Data!M$42*EP146+Area_Weights_Data!N$42*EQ146</f>
        <v>13.637820512820516</v>
      </c>
    </row>
    <row r="147" spans="1:151" x14ac:dyDescent="0.25">
      <c r="A147" s="1">
        <v>1990</v>
      </c>
      <c r="B147" s="1">
        <v>2</v>
      </c>
      <c r="C147" s="5">
        <v>120</v>
      </c>
      <c r="D147" s="5">
        <v>172</v>
      </c>
      <c r="E147" s="5">
        <v>198</v>
      </c>
      <c r="F147" s="33"/>
      <c r="G147" s="33"/>
      <c r="H147" s="4">
        <f>Area_Weights_Data!C$5*C147+Area_Weights_Data!D$5*D147+Area_Weights_Data!E$5*E147</f>
        <v>145.84167116318511</v>
      </c>
      <c r="I147" s="4">
        <f>Area_Weights_Data!C$6*C147+Area_Weights_Data!D$6*D147+Area_Weights_Data!E$6*E147</f>
        <v>186.26926070038908</v>
      </c>
      <c r="J147" s="5">
        <v>153</v>
      </c>
      <c r="K147" s="5"/>
      <c r="L147" s="5"/>
      <c r="M147" s="33"/>
      <c r="N147" s="33"/>
      <c r="O147" s="4"/>
      <c r="P147" s="4"/>
      <c r="Q147" s="5">
        <v>175</v>
      </c>
      <c r="R147" s="5">
        <v>112</v>
      </c>
      <c r="S147" s="5">
        <v>161</v>
      </c>
      <c r="T147" s="33"/>
      <c r="U147" s="33"/>
      <c r="V147" s="4">
        <f t="shared" si="32"/>
        <v>175</v>
      </c>
      <c r="W147" s="4">
        <f>Area_Weights_Data!C$12*Q147+Area_Weights_Data!E$12*S147</f>
        <v>162.53938890043651</v>
      </c>
      <c r="X147" s="5">
        <v>154</v>
      </c>
      <c r="Y147" s="5">
        <v>205</v>
      </c>
      <c r="Z147" s="5">
        <v>200</v>
      </c>
      <c r="AA147" s="33"/>
      <c r="AB147" s="33"/>
      <c r="AC147" s="4">
        <f>Area_Weights_Data!C$14*X147+Area_Weights_Data!D$14*Y147+Area_Weights_Data!E$14*Z147</f>
        <v>166.09619807874441</v>
      </c>
      <c r="AD147" s="4">
        <f>Area_Weights_Data!C$15*X147+Area_Weights_Data!D$15*Y147+Area_Weights_Data!E$15*Z147</f>
        <v>202.76413359435242</v>
      </c>
      <c r="AE147" s="5">
        <v>139</v>
      </c>
      <c r="AF147" s="5"/>
      <c r="AG147" s="5">
        <v>170</v>
      </c>
      <c r="AH147" s="33"/>
      <c r="AI147" s="33"/>
      <c r="AJ147" s="4">
        <f t="shared" si="33"/>
        <v>139</v>
      </c>
      <c r="AK147" s="4">
        <f t="shared" si="34"/>
        <v>170</v>
      </c>
      <c r="AL147" s="5"/>
      <c r="AM147" s="5">
        <v>128</v>
      </c>
      <c r="AN147" s="5">
        <v>169</v>
      </c>
      <c r="AO147" s="33"/>
      <c r="AP147" s="33"/>
      <c r="AQ147" s="4">
        <f>Area_Weights_Data!D$23*AM147+Area_Weights_Data!E$23*AN147</f>
        <v>149.36889137112536</v>
      </c>
      <c r="AR147" s="4">
        <f t="shared" si="35"/>
        <v>169</v>
      </c>
      <c r="AS147" s="5">
        <v>78</v>
      </c>
      <c r="AT147" s="5">
        <v>149</v>
      </c>
      <c r="AU147" s="5">
        <v>183</v>
      </c>
      <c r="AV147" s="33"/>
      <c r="AW147" s="33"/>
      <c r="AX147" s="4">
        <f>Area_Weights_Data!$C$26*AS147+Area_Weights_Data!$D$26*AT147+Area_Weights_Data!$E$26*AU147</f>
        <v>98.877251908396929</v>
      </c>
      <c r="AY147" s="4">
        <f>Area_Weights_Data!C$27*AS147+Area_Weights_Data!D$27*AT147+Area_Weights_Data!E$27*AU147</f>
        <v>167.07470742264741</v>
      </c>
      <c r="AZ147" s="5">
        <v>145</v>
      </c>
      <c r="BA147" s="5">
        <v>175</v>
      </c>
      <c r="BB147" s="5">
        <v>167</v>
      </c>
      <c r="BC147" s="33"/>
      <c r="BD147" s="33"/>
      <c r="BE147" s="4">
        <f t="shared" si="36"/>
        <v>145</v>
      </c>
      <c r="BF147" s="4">
        <f>Area_Weights_Data!C$33*AZ147+Area_Weights_Data!D$33*BA147+Area_Weights_Data!E$33*BB147</f>
        <v>170.70048</v>
      </c>
      <c r="BG147" s="5">
        <v>76</v>
      </c>
      <c r="BH147" s="5">
        <v>52</v>
      </c>
      <c r="BI147" s="5"/>
      <c r="BJ147" s="33"/>
      <c r="BK147" s="33"/>
      <c r="BL147" s="4">
        <f>Area_Weights_Data!$C$35*BG147+Area_Weights_Data!$D$35*BH147+Area_Weights_Data!$E$35*BI147</f>
        <v>73.556886227544908</v>
      </c>
      <c r="BM147" s="4" t="s">
        <v>137</v>
      </c>
      <c r="BN147">
        <v>138</v>
      </c>
      <c r="BO147">
        <v>130</v>
      </c>
      <c r="BP147" s="33"/>
      <c r="BQ147" s="33"/>
      <c r="BR147" s="5">
        <v>43</v>
      </c>
      <c r="BS147" s="5">
        <v>124</v>
      </c>
      <c r="BT147" s="5">
        <v>155</v>
      </c>
      <c r="BU147" s="33"/>
      <c r="BV147" s="33"/>
      <c r="BW147" s="4">
        <f>BR147*Area_Weights_Data!C$41+BS147*Area_Weights_Data!D$41+BT147*Area_Weights_Data!E$41</f>
        <v>50.02000000000001</v>
      </c>
      <c r="BX147" s="4">
        <f>BR147*Area_Weights_Data!C$42+BS147*Area_Weights_Data!D$42+BT147*Area_Weights_Data!E$42</f>
        <v>144.92705570291776</v>
      </c>
      <c r="BY147"/>
      <c r="BZ147" s="5">
        <v>13.5</v>
      </c>
      <c r="CA147" s="5">
        <v>27.5</v>
      </c>
      <c r="CB147" s="5">
        <v>26.5</v>
      </c>
      <c r="CC147" s="33"/>
      <c r="CD147" s="33"/>
      <c r="CE147" s="4">
        <f>Area_Weights_Data!L$5*BZ147+Area_Weights_Data!M$5*CA147+Area_Weights_Data!N$5*CB147</f>
        <v>20.288245462402767</v>
      </c>
      <c r="CF147" s="4">
        <f>Area_Weights_Data!L$6*BZ147+Area_Weights_Data!M$6*CA147+Area_Weights_Data!N$6*CB147</f>
        <v>26.976553980370774</v>
      </c>
      <c r="CG147" s="5">
        <v>15</v>
      </c>
      <c r="CH147" s="5"/>
      <c r="CI147" s="5"/>
      <c r="CJ147" s="33"/>
      <c r="CK147" s="33"/>
      <c r="CL147" s="4"/>
      <c r="CM147" s="4"/>
      <c r="CN147" s="5">
        <v>32</v>
      </c>
      <c r="CO147" s="5"/>
      <c r="CP147" s="5">
        <v>32.200000000000003</v>
      </c>
      <c r="CQ147" s="33"/>
      <c r="CR147" s="33"/>
      <c r="CS147" s="4">
        <f>Area_Weights_Data!L$11*CN147+Area_Weights_Data!N$11*CP147</f>
        <v>32</v>
      </c>
      <c r="CT147" s="4">
        <f>Area_Weights_Data!L$12*CN147+Area_Weights_Data!N$12*CP147</f>
        <v>32.143922651933707</v>
      </c>
      <c r="CU147" s="5">
        <v>21</v>
      </c>
      <c r="CV147" s="5">
        <v>38.5</v>
      </c>
      <c r="CW147" s="5">
        <v>36</v>
      </c>
      <c r="CX147" s="33"/>
      <c r="CY147" s="33"/>
      <c r="CZ147" s="4">
        <f>Area_Weights_Data!L$14*CU147+Area_Weights_Data!M$14*CV147+Area_Weights_Data!N$14*CW147</f>
        <v>25.161237785016286</v>
      </c>
      <c r="DA147" s="4">
        <f>Area_Weights_Data!L$15*CU147+Area_Weights_Data!M$15*CV147+Area_Weights_Data!N$15*CW147</f>
        <v>37.306913996627308</v>
      </c>
      <c r="DB147" s="5">
        <v>17</v>
      </c>
      <c r="DC147" s="5"/>
      <c r="DD147" s="5">
        <v>16</v>
      </c>
      <c r="DE147" s="33"/>
      <c r="DF147" s="33"/>
      <c r="DG147" s="4">
        <f t="shared" si="37"/>
        <v>17</v>
      </c>
      <c r="DH147" s="4">
        <f t="shared" si="38"/>
        <v>16</v>
      </c>
      <c r="DI147" s="5"/>
      <c r="DJ147" s="5">
        <v>11.5</v>
      </c>
      <c r="DK147" s="5">
        <v>15</v>
      </c>
      <c r="DL147" s="33"/>
      <c r="DM147" s="33"/>
      <c r="DN147" s="4">
        <f>Area_Weights_Data!M$23*DJ147+Area_Weights_Data!N$23*DK147</f>
        <v>12.529411764705879</v>
      </c>
      <c r="DO147" s="4">
        <f t="shared" si="39"/>
        <v>15</v>
      </c>
      <c r="DP147" s="5">
        <v>11.5</v>
      </c>
      <c r="DQ147" s="5">
        <v>14</v>
      </c>
      <c r="DR147" s="5">
        <v>14</v>
      </c>
      <c r="DS147" s="33"/>
      <c r="DT147" s="33"/>
      <c r="DU147" s="4">
        <f>Area_Weights_Data!L$26*DP147+Area_Weights_Data!M$26*DQ147+Area_Weights_Data!N$26*DR147</f>
        <v>12.739837398373982</v>
      </c>
      <c r="DV147" s="4">
        <f>Area_Weights_Data!L$27*DP147+Area_Weights_Data!M$27*DQ147+Area_Weights_Data!N$27*DR147</f>
        <v>14.000000000000002</v>
      </c>
      <c r="DW147" s="5">
        <v>13</v>
      </c>
      <c r="DX147" s="5">
        <v>15</v>
      </c>
      <c r="DY147" s="5">
        <v>18</v>
      </c>
      <c r="DZ147" s="33"/>
      <c r="EA147" s="33"/>
      <c r="EB147" s="4">
        <f>Area_Weights_Data!L$32*DW147+Area_Weights_Data!M$32*DX147+Area_Weights_Data!N$32*DY147</f>
        <v>13.200000000000001</v>
      </c>
      <c r="EC147" s="4">
        <f>Area_Weights_Data!L$33*DW147+Area_Weights_Data!M$33*DX147+Area_Weights_Data!N$33*DY147</f>
        <v>16.034693877551021</v>
      </c>
      <c r="ED147" s="5">
        <v>8.5</v>
      </c>
      <c r="EE147" s="5">
        <v>10.5</v>
      </c>
      <c r="EF147" s="5"/>
      <c r="EG147" s="33"/>
      <c r="EH147" s="33"/>
      <c r="EI147" s="4">
        <f>Area_Weights_Data!$L$35*ED147+Area_Weights_Data!$M$35*EE147+Area_Weights_Data!$N$35*EF147</f>
        <v>8.6428571428571441</v>
      </c>
      <c r="EJ147" s="4" t="s">
        <v>137</v>
      </c>
      <c r="EK147">
        <v>13.5</v>
      </c>
      <c r="EL147">
        <v>14</v>
      </c>
      <c r="EM147" s="33"/>
      <c r="EN147" s="34"/>
      <c r="EO147" s="5">
        <v>11</v>
      </c>
      <c r="EP147" s="5">
        <v>15</v>
      </c>
      <c r="EQ147" s="5">
        <v>14</v>
      </c>
      <c r="ER147" s="33"/>
      <c r="ES147" s="34"/>
      <c r="ET147" s="4">
        <f>Area_Weights_Data!L$41*EO147+Area_Weights_Data!M$41*EP147+Area_Weights_Data!N$41*EQ147</f>
        <v>12.106382978723406</v>
      </c>
      <c r="EU147" s="4">
        <f>Area_Weights_Data!L$42*EO147+Area_Weights_Data!M$42*EP147+Area_Weights_Data!N$42*EQ147</f>
        <v>14.724358974358978</v>
      </c>
    </row>
    <row r="148" spans="1:151" x14ac:dyDescent="0.25">
      <c r="A148" s="1">
        <v>1990</v>
      </c>
      <c r="B148" s="1">
        <v>3</v>
      </c>
      <c r="C148" s="5">
        <v>105</v>
      </c>
      <c r="D148" s="5">
        <v>177</v>
      </c>
      <c r="E148" s="5">
        <v>166</v>
      </c>
      <c r="F148" s="33"/>
      <c r="G148" s="33"/>
      <c r="H148" s="4">
        <f>Area_Weights_Data!C$5*C148+Area_Weights_Data!D$5*D148+Area_Weights_Data!E$5*E148</f>
        <v>140.78077545671783</v>
      </c>
      <c r="I148" s="4">
        <f>Area_Weights_Data!C$6*C148+Area_Weights_Data!D$6*D148+Area_Weights_Data!E$6*E148</f>
        <v>170.96300508829688</v>
      </c>
      <c r="J148" s="5">
        <v>136</v>
      </c>
      <c r="K148" s="5"/>
      <c r="L148" s="5"/>
      <c r="M148" s="33"/>
      <c r="N148" s="33"/>
      <c r="O148" s="4"/>
      <c r="P148" s="4"/>
      <c r="Q148" s="5">
        <v>159</v>
      </c>
      <c r="R148" s="5"/>
      <c r="S148" s="5">
        <v>155</v>
      </c>
      <c r="T148" s="33"/>
      <c r="U148" s="33"/>
      <c r="V148" s="4">
        <f t="shared" si="32"/>
        <v>159</v>
      </c>
      <c r="W148" s="4">
        <f>Area_Weights_Data!C$12*Q148+Area_Weights_Data!E$12*S148</f>
        <v>155.43982540012473</v>
      </c>
      <c r="X148" s="5">
        <v>152</v>
      </c>
      <c r="Y148" s="5">
        <v>166</v>
      </c>
      <c r="Z148" s="5">
        <v>191</v>
      </c>
      <c r="AA148" s="33"/>
      <c r="AB148" s="33"/>
      <c r="AC148" s="4">
        <f>Area_Weights_Data!C$14*X148+Area_Weights_Data!D$14*Y148+Area_Weights_Data!E$14*Z148</f>
        <v>155.32052496279255</v>
      </c>
      <c r="AD148" s="4">
        <f>Area_Weights_Data!C$15*X148+Area_Weights_Data!D$15*Y148+Area_Weights_Data!E$15*Z148</f>
        <v>177.17933202823747</v>
      </c>
      <c r="AE148" s="5">
        <v>145</v>
      </c>
      <c r="AF148" s="5"/>
      <c r="AG148" s="5">
        <v>148</v>
      </c>
      <c r="AH148" s="33"/>
      <c r="AI148" s="33"/>
      <c r="AJ148" s="4">
        <f t="shared" si="33"/>
        <v>145</v>
      </c>
      <c r="AK148" s="4">
        <f t="shared" si="34"/>
        <v>148</v>
      </c>
      <c r="AL148" s="5"/>
      <c r="AM148" s="5">
        <v>117</v>
      </c>
      <c r="AN148" s="5">
        <v>164</v>
      </c>
      <c r="AO148" s="33"/>
      <c r="AP148" s="33"/>
      <c r="AQ148" s="4">
        <f>Area_Weights_Data!D$23*AM148+Area_Weights_Data!E$23*AN148</f>
        <v>141.5375593409662</v>
      </c>
      <c r="AR148" s="4">
        <f t="shared" si="35"/>
        <v>164</v>
      </c>
      <c r="AS148" s="5">
        <v>82</v>
      </c>
      <c r="AT148" s="5">
        <v>153</v>
      </c>
      <c r="AU148" s="5">
        <v>180</v>
      </c>
      <c r="AV148" s="33"/>
      <c r="AW148" s="33"/>
      <c r="AX148" s="4">
        <f>Area_Weights_Data!$C$26*AS148+Area_Weights_Data!$D$26*AT148+Area_Weights_Data!$E$26*AU148</f>
        <v>102.87725190839693</v>
      </c>
      <c r="AY148" s="4">
        <f>Area_Weights_Data!C$27*AS148+Area_Weights_Data!D$27*AT148+Area_Weights_Data!E$27*AU148</f>
        <v>167.35344412974942</v>
      </c>
      <c r="AZ148" s="5">
        <v>160</v>
      </c>
      <c r="BA148" s="5">
        <v>179</v>
      </c>
      <c r="BB148" s="5">
        <v>184</v>
      </c>
      <c r="BC148" s="33"/>
      <c r="BD148" s="33"/>
      <c r="BE148" s="4">
        <f t="shared" si="36"/>
        <v>160</v>
      </c>
      <c r="BF148" s="4">
        <f>Area_Weights_Data!C$33*AZ148+Area_Weights_Data!D$33*BA148+Area_Weights_Data!E$33*BB148</f>
        <v>181.68719999999999</v>
      </c>
      <c r="BG148" s="5">
        <v>80</v>
      </c>
      <c r="BH148" s="5">
        <v>70</v>
      </c>
      <c r="BI148" s="5">
        <v>65</v>
      </c>
      <c r="BJ148" s="33"/>
      <c r="BK148" s="33"/>
      <c r="BL148" s="4">
        <f>Area_Weights_Data!$C$35*BG148+Area_Weights_Data!$D$35*BH148+Area_Weights_Data!$E$35*BI148</f>
        <v>78.982035928143716</v>
      </c>
      <c r="BM148" s="4">
        <f>Area_Weights_Data!$C$36*BG148+Area_Weights_Data!$D$36*BH148+Area_Weights_Data!$E$36*BI148</f>
        <v>68.251028806584372</v>
      </c>
      <c r="BN148">
        <v>129</v>
      </c>
      <c r="BO148">
        <v>128</v>
      </c>
      <c r="BP148" s="33"/>
      <c r="BQ148" s="33"/>
      <c r="BR148" s="5">
        <v>70</v>
      </c>
      <c r="BS148" s="5">
        <v>117</v>
      </c>
      <c r="BT148" s="5">
        <v>130</v>
      </c>
      <c r="BU148" s="33"/>
      <c r="BV148" s="33"/>
      <c r="BW148" s="4">
        <f>BR148*Area_Weights_Data!C$41+BS148*Area_Weights_Data!D$41+BT148*Area_Weights_Data!E$41</f>
        <v>74.073333333333352</v>
      </c>
      <c r="BX148" s="4">
        <f>BR148*Area_Weights_Data!C$42+BS148*Area_Weights_Data!D$42+BT148*Area_Weights_Data!E$42</f>
        <v>125.77586206896549</v>
      </c>
      <c r="BY148"/>
      <c r="BZ148" s="5">
        <v>13</v>
      </c>
      <c r="CA148" s="5">
        <v>31.5</v>
      </c>
      <c r="CB148" s="5">
        <v>19.5</v>
      </c>
      <c r="CC148" s="33"/>
      <c r="CD148" s="33"/>
      <c r="CE148" s="4">
        <f>Area_Weights_Data!L$5*BZ148+Area_Weights_Data!M$5*CA148+Area_Weights_Data!N$5*CB148</f>
        <v>21.970181503889371</v>
      </c>
      <c r="CF148" s="4">
        <f>Area_Weights_Data!L$6*BZ148+Area_Weights_Data!M$6*CA148+Area_Weights_Data!N$6*CB148</f>
        <v>25.218647764449294</v>
      </c>
      <c r="CG148" s="5">
        <v>14.5</v>
      </c>
      <c r="CH148" s="5"/>
      <c r="CI148" s="5"/>
      <c r="CJ148" s="33"/>
      <c r="CK148" s="33"/>
      <c r="CL148" s="4"/>
      <c r="CM148" s="4"/>
      <c r="CN148" s="5">
        <v>35.5</v>
      </c>
      <c r="CO148" s="5"/>
      <c r="CP148" s="5">
        <v>28</v>
      </c>
      <c r="CQ148" s="33"/>
      <c r="CR148" s="33"/>
      <c r="CS148" s="4">
        <f>Area_Weights_Data!L$11*CN148+Area_Weights_Data!N$11*CP148</f>
        <v>35.5</v>
      </c>
      <c r="CT148" s="4">
        <f>Area_Weights_Data!L$12*CN148+Area_Weights_Data!N$12*CP148</f>
        <v>30.10290055248619</v>
      </c>
      <c r="CU148" s="5">
        <v>18</v>
      </c>
      <c r="CV148" s="5">
        <v>25</v>
      </c>
      <c r="CW148" s="5">
        <v>30</v>
      </c>
      <c r="CX148" s="33"/>
      <c r="CY148" s="33"/>
      <c r="CZ148" s="4">
        <f>Area_Weights_Data!L$14*CU148+Area_Weights_Data!M$14*CV148+Area_Weights_Data!N$14*CW148</f>
        <v>19.664495114006513</v>
      </c>
      <c r="DA148" s="4">
        <f>Area_Weights_Data!L$15*CU148+Area_Weights_Data!M$15*CV148+Area_Weights_Data!N$15*CW148</f>
        <v>27.386172006745355</v>
      </c>
      <c r="DB148" s="5">
        <v>17</v>
      </c>
      <c r="DC148" s="5"/>
      <c r="DD148" s="5">
        <v>16.5</v>
      </c>
      <c r="DE148" s="33"/>
      <c r="DF148" s="33"/>
      <c r="DG148" s="4">
        <f t="shared" si="37"/>
        <v>17</v>
      </c>
      <c r="DH148" s="4">
        <f t="shared" si="38"/>
        <v>16.5</v>
      </c>
      <c r="DI148" s="5"/>
      <c r="DJ148" s="5">
        <v>11</v>
      </c>
      <c r="DK148" s="5">
        <v>15</v>
      </c>
      <c r="DL148" s="33"/>
      <c r="DM148" s="33"/>
      <c r="DN148" s="4">
        <f>Area_Weights_Data!M$23*DJ148+Area_Weights_Data!N$23*DK148</f>
        <v>12.176470588235292</v>
      </c>
      <c r="DO148" s="4">
        <f t="shared" si="39"/>
        <v>15</v>
      </c>
      <c r="DP148" s="5">
        <v>11</v>
      </c>
      <c r="DQ148" s="5">
        <v>13.5</v>
      </c>
      <c r="DR148" s="5">
        <v>12.5</v>
      </c>
      <c r="DS148" s="33"/>
      <c r="DT148" s="33"/>
      <c r="DU148" s="4">
        <f>Area_Weights_Data!L$26*DP148+Area_Weights_Data!M$26*DQ148+Area_Weights_Data!N$26*DR148</f>
        <v>12.239837398373982</v>
      </c>
      <c r="DV148" s="4">
        <f>Area_Weights_Data!L$27*DP148+Area_Weights_Data!M$27*DQ148+Area_Weights_Data!N$27*DR148</f>
        <v>12.783018867924529</v>
      </c>
      <c r="DW148" s="5">
        <v>12.5</v>
      </c>
      <c r="DX148" s="5">
        <v>17</v>
      </c>
      <c r="DY148" s="5">
        <v>19.5</v>
      </c>
      <c r="DZ148" s="33"/>
      <c r="EA148" s="33"/>
      <c r="EB148" s="4">
        <f>Area_Weights_Data!L$32*DW148+Area_Weights_Data!M$32*DX148+Area_Weights_Data!N$32*DY148</f>
        <v>12.95</v>
      </c>
      <c r="EC148" s="4">
        <f>Area_Weights_Data!L$33*DW148+Area_Weights_Data!M$33*DX148+Area_Weights_Data!N$33*DY148</f>
        <v>17.862244897959179</v>
      </c>
      <c r="ED148" s="5">
        <v>10</v>
      </c>
      <c r="EE148" s="5">
        <v>10</v>
      </c>
      <c r="EF148" s="5"/>
      <c r="EG148" s="33"/>
      <c r="EH148" s="33"/>
      <c r="EI148" s="4">
        <f>Area_Weights_Data!$L$35*ED148+Area_Weights_Data!$M$35*EE148+Area_Weights_Data!$N$35*EF148</f>
        <v>10.000000000000002</v>
      </c>
      <c r="EJ148" s="4" t="s">
        <v>137</v>
      </c>
      <c r="EK148">
        <v>16.5</v>
      </c>
      <c r="EL148">
        <v>15</v>
      </c>
      <c r="EM148" s="33"/>
      <c r="EN148" s="34"/>
      <c r="EO148" s="5">
        <v>10.5</v>
      </c>
      <c r="EP148" s="5">
        <v>13.7</v>
      </c>
      <c r="EQ148" s="5">
        <v>13</v>
      </c>
      <c r="ER148" s="33"/>
      <c r="ES148" s="34"/>
      <c r="ET148" s="4">
        <f>Area_Weights_Data!L$41*EO148+Area_Weights_Data!M$41*EP148+Area_Weights_Data!N$41*EQ148</f>
        <v>11.385106382978725</v>
      </c>
      <c r="EU148" s="4">
        <f>Area_Weights_Data!L$42*EO148+Area_Weights_Data!M$42*EP148+Area_Weights_Data!N$42*EQ148</f>
        <v>13.507051282051286</v>
      </c>
    </row>
    <row r="149" spans="1:151" x14ac:dyDescent="0.25">
      <c r="A149" s="1">
        <v>1990</v>
      </c>
      <c r="B149" s="1">
        <v>4</v>
      </c>
      <c r="C149" s="5">
        <v>110</v>
      </c>
      <c r="D149" s="5">
        <v>171</v>
      </c>
      <c r="E149" s="5">
        <v>176</v>
      </c>
      <c r="F149" s="33"/>
      <c r="G149" s="33"/>
      <c r="H149" s="4">
        <f>Area_Weights_Data!C$5*C149+Area_Weights_Data!D$5*D149+Area_Weights_Data!E$5*E149</f>
        <v>140.31426809527483</v>
      </c>
      <c r="I149" s="4">
        <f>Area_Weights_Data!C$6*C149+Area_Weights_Data!D$6*D149+Area_Weights_Data!E$6*E149</f>
        <v>173.74408859622866</v>
      </c>
      <c r="J149" s="5">
        <v>144</v>
      </c>
      <c r="K149" s="5"/>
      <c r="L149" s="5"/>
      <c r="M149" s="33"/>
      <c r="N149" s="33"/>
      <c r="O149" s="4"/>
      <c r="P149" s="4"/>
      <c r="Q149" s="5">
        <v>148</v>
      </c>
      <c r="R149" s="5"/>
      <c r="S149" s="5">
        <v>168</v>
      </c>
      <c r="T149" s="33"/>
      <c r="U149" s="33"/>
      <c r="V149" s="4">
        <f t="shared" si="32"/>
        <v>148</v>
      </c>
      <c r="W149" s="4">
        <f>Area_Weights_Data!C$12*Q149+Area_Weights_Data!E$12*S149</f>
        <v>165.80087299937642</v>
      </c>
      <c r="X149" s="5">
        <v>146</v>
      </c>
      <c r="Y149" s="5">
        <v>167</v>
      </c>
      <c r="Z149" s="5">
        <v>185</v>
      </c>
      <c r="AA149" s="33"/>
      <c r="AB149" s="33"/>
      <c r="AC149" s="4">
        <f>Area_Weights_Data!C$14*X149+Area_Weights_Data!D$14*Y149+Area_Weights_Data!E$14*Z149</f>
        <v>150.98078744418885</v>
      </c>
      <c r="AD149" s="4">
        <f>Area_Weights_Data!C$15*X149+Area_Weights_Data!D$15*Y149+Area_Weights_Data!E$15*Z149</f>
        <v>175.04911906033095</v>
      </c>
      <c r="AE149" s="5">
        <v>146</v>
      </c>
      <c r="AF149" s="5"/>
      <c r="AG149" s="5">
        <v>141</v>
      </c>
      <c r="AH149" s="33"/>
      <c r="AI149" s="33"/>
      <c r="AJ149" s="4">
        <f t="shared" si="33"/>
        <v>146</v>
      </c>
      <c r="AK149" s="4">
        <f t="shared" si="34"/>
        <v>141</v>
      </c>
      <c r="AL149" s="5"/>
      <c r="AM149" s="5">
        <v>122</v>
      </c>
      <c r="AN149" s="5">
        <v>174</v>
      </c>
      <c r="AO149" s="33"/>
      <c r="AP149" s="33"/>
      <c r="AQ149" s="4">
        <f>Area_Weights_Data!D$23*AM149+Area_Weights_Data!E$23*AN149</f>
        <v>149.15833566043003</v>
      </c>
      <c r="AR149" s="4">
        <f t="shared" si="35"/>
        <v>174</v>
      </c>
      <c r="AS149" s="5">
        <v>86</v>
      </c>
      <c r="AT149" s="5">
        <v>155</v>
      </c>
      <c r="AU149" s="5">
        <v>186</v>
      </c>
      <c r="AV149" s="33"/>
      <c r="AW149" s="33"/>
      <c r="AX149" s="4">
        <f>Area_Weights_Data!$C$26*AS149+Area_Weights_Data!$D$26*AT149+Area_Weights_Data!$E$26*AU149</f>
        <v>106.2891603053435</v>
      </c>
      <c r="AY149" s="4">
        <f>Area_Weights_Data!C$27*AS149+Area_Weights_Data!D$27*AT149+Area_Weights_Data!E$27*AU149</f>
        <v>171.47988029711971</v>
      </c>
      <c r="AZ149" s="5">
        <v>142</v>
      </c>
      <c r="BA149" s="5">
        <v>169</v>
      </c>
      <c r="BB149" s="5">
        <v>173</v>
      </c>
      <c r="BC149" s="33"/>
      <c r="BD149" s="33"/>
      <c r="BE149" s="4">
        <f t="shared" si="36"/>
        <v>142</v>
      </c>
      <c r="BF149" s="4">
        <f>Area_Weights_Data!C$33*AZ149+Area_Weights_Data!D$33*BA149+Area_Weights_Data!E$33*BB149</f>
        <v>171.14975999999999</v>
      </c>
      <c r="BG149" s="5">
        <v>66</v>
      </c>
      <c r="BH149" s="5">
        <v>58</v>
      </c>
      <c r="BI149" s="5">
        <v>65</v>
      </c>
      <c r="BJ149" s="33"/>
      <c r="BK149" s="33"/>
      <c r="BL149" s="4">
        <f>Area_Weights_Data!$C$35*BG149+Area_Weights_Data!$D$35*BH149+Area_Weights_Data!$E$35*BI149</f>
        <v>65.185628742514965</v>
      </c>
      <c r="BM149" s="4">
        <f>Area_Weights_Data!$C$36*BG149+Area_Weights_Data!$D$36*BH149+Area_Weights_Data!$E$36*BI149</f>
        <v>60.448559670781897</v>
      </c>
      <c r="BN149">
        <v>128</v>
      </c>
      <c r="BO149">
        <v>130</v>
      </c>
      <c r="BP149" s="33"/>
      <c r="BQ149" s="33"/>
      <c r="BR149" s="5">
        <v>61</v>
      </c>
      <c r="BS149" s="5">
        <v>130</v>
      </c>
      <c r="BT149" s="5">
        <v>190</v>
      </c>
      <c r="BU149" s="33"/>
      <c r="BV149" s="33"/>
      <c r="BW149" s="4">
        <f>BR149*Area_Weights_Data!C$41+BS149*Area_Weights_Data!D$41+BT149*Area_Weights_Data!E$41</f>
        <v>66.98</v>
      </c>
      <c r="BX149" s="4">
        <f>BR149*Area_Weights_Data!C$42+BS149*Area_Weights_Data!D$42+BT149*Area_Weights_Data!E$42</f>
        <v>170.50397877984085</v>
      </c>
      <c r="BY149"/>
      <c r="BZ149" s="5">
        <v>12.5</v>
      </c>
      <c r="CA149" s="5">
        <v>24</v>
      </c>
      <c r="CB149" s="5">
        <v>24</v>
      </c>
      <c r="CC149" s="33"/>
      <c r="CD149" s="33"/>
      <c r="CE149" s="4">
        <f>Area_Weights_Data!L$5*BZ149+Area_Weights_Data!M$5*CA149+Area_Weights_Data!N$5*CB149</f>
        <v>18.076058772687986</v>
      </c>
      <c r="CF149" s="4">
        <f>Area_Weights_Data!L$6*BZ149+Area_Weights_Data!M$6*CA149+Area_Weights_Data!N$6*CB149</f>
        <v>24</v>
      </c>
      <c r="CG149" s="5">
        <v>14</v>
      </c>
      <c r="CH149" s="5"/>
      <c r="CI149" s="5"/>
      <c r="CJ149" s="33"/>
      <c r="CK149" s="33"/>
      <c r="CL149" s="4"/>
      <c r="CM149" s="4"/>
      <c r="CN149" s="5">
        <v>38.5</v>
      </c>
      <c r="CO149" s="5"/>
      <c r="CP149" s="5">
        <v>38</v>
      </c>
      <c r="CQ149" s="33"/>
      <c r="CR149" s="33"/>
      <c r="CS149" s="4">
        <f>Area_Weights_Data!L$11*CN149+Area_Weights_Data!N$11*CP149</f>
        <v>38.5</v>
      </c>
      <c r="CT149" s="4">
        <f>Area_Weights_Data!L$12*CN149+Area_Weights_Data!N$12*CP149</f>
        <v>38.140193370165754</v>
      </c>
      <c r="CU149" s="5">
        <v>16</v>
      </c>
      <c r="CV149" s="5">
        <v>25</v>
      </c>
      <c r="CW149" s="5">
        <v>25.5</v>
      </c>
      <c r="CX149" s="33"/>
      <c r="CY149" s="33"/>
      <c r="CZ149" s="4">
        <f>Area_Weights_Data!L$14*CU149+Area_Weights_Data!M$14*CV149+Area_Weights_Data!N$14*CW149</f>
        <v>18.140065146579804</v>
      </c>
      <c r="DA149" s="4">
        <f>Area_Weights_Data!L$15*CU149+Area_Weights_Data!M$15*CV149+Area_Weights_Data!N$15*CW149</f>
        <v>25.238617200674529</v>
      </c>
      <c r="DB149" s="5">
        <v>17.5</v>
      </c>
      <c r="DC149" s="5"/>
      <c r="DD149" s="5">
        <v>15.5</v>
      </c>
      <c r="DE149" s="33"/>
      <c r="DF149" s="33"/>
      <c r="DG149" s="4">
        <f t="shared" si="37"/>
        <v>17.5</v>
      </c>
      <c r="DH149" s="4">
        <f t="shared" si="38"/>
        <v>15.5</v>
      </c>
      <c r="DI149" s="5"/>
      <c r="DJ149" s="5">
        <v>12.5</v>
      </c>
      <c r="DK149" s="5">
        <v>13.5</v>
      </c>
      <c r="DL149" s="33"/>
      <c r="DM149" s="33"/>
      <c r="DN149" s="4">
        <f>Area_Weights_Data!M$23*DJ149+Area_Weights_Data!N$23*DK149</f>
        <v>12.794117647058821</v>
      </c>
      <c r="DO149" s="4">
        <f t="shared" si="39"/>
        <v>13.5</v>
      </c>
      <c r="DP149" s="5">
        <v>13.2</v>
      </c>
      <c r="DQ149" s="5">
        <v>14.5</v>
      </c>
      <c r="DR149" s="5">
        <v>12.75</v>
      </c>
      <c r="DS149" s="33"/>
      <c r="DT149" s="33"/>
      <c r="DU149" s="4">
        <f>Area_Weights_Data!L$26*DP149+Area_Weights_Data!M$26*DQ149+Area_Weights_Data!N$26*DR149</f>
        <v>13.844715447154467</v>
      </c>
      <c r="DV149" s="4">
        <f>Area_Weights_Data!L$27*DP149+Area_Weights_Data!M$27*DQ149+Area_Weights_Data!N$27*DR149</f>
        <v>13.245283018867926</v>
      </c>
      <c r="DW149" s="5">
        <v>12.7</v>
      </c>
      <c r="DX149" s="5">
        <v>16</v>
      </c>
      <c r="DY149" s="5">
        <v>18</v>
      </c>
      <c r="DZ149" s="33"/>
      <c r="EA149" s="33"/>
      <c r="EB149" s="4">
        <f>Area_Weights_Data!L$32*DW149+Area_Weights_Data!M$32*DX149+Area_Weights_Data!N$32*DY149</f>
        <v>13.03</v>
      </c>
      <c r="EC149" s="4">
        <f>Area_Weights_Data!L$33*DW149+Area_Weights_Data!M$33*DX149+Area_Weights_Data!N$33*DY149</f>
        <v>16.689795918367345</v>
      </c>
      <c r="ED149" s="5">
        <v>9.5</v>
      </c>
      <c r="EE149" s="5">
        <v>9.5</v>
      </c>
      <c r="EF149" s="5"/>
      <c r="EG149" s="33"/>
      <c r="EH149" s="33"/>
      <c r="EI149" s="4">
        <f>Area_Weights_Data!$L$35*ED149+Area_Weights_Data!$M$35*EE149+Area_Weights_Data!$N$35*EF149</f>
        <v>9.5</v>
      </c>
      <c r="EJ149" s="4" t="s">
        <v>137</v>
      </c>
      <c r="EK149">
        <v>15</v>
      </c>
      <c r="EL149">
        <v>16.5</v>
      </c>
      <c r="EM149" s="33"/>
      <c r="EN149" s="34"/>
      <c r="EO149" s="5">
        <v>7.5</v>
      </c>
      <c r="EP149" s="5">
        <v>13</v>
      </c>
      <c r="EQ149" s="5">
        <v>13</v>
      </c>
      <c r="ER149" s="33"/>
      <c r="ES149" s="34"/>
      <c r="ET149" s="4">
        <f>Area_Weights_Data!L$41*EO149+Area_Weights_Data!M$41*EP149+Area_Weights_Data!N$41*EQ149</f>
        <v>9.0212765957446823</v>
      </c>
      <c r="EU149" s="4">
        <f>Area_Weights_Data!L$42*EO149+Area_Weights_Data!M$42*EP149+Area_Weights_Data!N$42*EQ149</f>
        <v>13.000000000000004</v>
      </c>
    </row>
    <row r="150" spans="1:151" x14ac:dyDescent="0.25">
      <c r="A150" s="1">
        <v>1991</v>
      </c>
      <c r="B150" s="1">
        <v>1</v>
      </c>
      <c r="C150" s="5">
        <v>112</v>
      </c>
      <c r="D150" s="5">
        <v>161</v>
      </c>
      <c r="E150" s="5">
        <v>164</v>
      </c>
      <c r="F150" s="34"/>
      <c r="G150" s="33"/>
      <c r="H150" s="4">
        <f>Area_Weights_Data!C$5*C150+Area_Weights_Data!D$5*D150+Area_Weights_Data!E$5*E150</f>
        <v>136.35080551915519</v>
      </c>
      <c r="I150" s="4">
        <f>Area_Weights_Data!C$6*C150+Area_Weights_Data!D$6*D150+Area_Weights_Data!E$6*E150</f>
        <v>162.6464531577372</v>
      </c>
      <c r="J150" s="5">
        <v>126</v>
      </c>
      <c r="K150" s="5"/>
      <c r="L150" s="5"/>
      <c r="M150" s="34"/>
      <c r="N150" s="33"/>
      <c r="O150" s="4"/>
      <c r="P150" s="4"/>
      <c r="Q150" s="5">
        <v>153</v>
      </c>
      <c r="R150" s="5">
        <v>95</v>
      </c>
      <c r="S150" s="5">
        <v>147</v>
      </c>
      <c r="T150" s="34"/>
      <c r="U150" s="33"/>
      <c r="V150" s="4">
        <f t="shared" si="32"/>
        <v>153</v>
      </c>
      <c r="W150" s="4">
        <f>Area_Weights_Data!C$12*Q150+Area_Weights_Data!E$12*S150</f>
        <v>147.6597381001871</v>
      </c>
      <c r="X150" s="5">
        <v>130</v>
      </c>
      <c r="Y150" s="5">
        <v>170</v>
      </c>
      <c r="Z150" s="5">
        <v>196</v>
      </c>
      <c r="AA150" s="34"/>
      <c r="AB150" s="33"/>
      <c r="AC150" s="4">
        <f>Area_Weights_Data!C$14*X150+Area_Weights_Data!D$14*Y150+Area_Weights_Data!E$14*Z150</f>
        <v>139.48721417940737</v>
      </c>
      <c r="AD150" s="4">
        <f>Area_Weights_Data!C$15*X150+Area_Weights_Data!D$15*Y150+Area_Weights_Data!E$15*Z150</f>
        <v>181.62650530936696</v>
      </c>
      <c r="AE150" s="5">
        <v>144</v>
      </c>
      <c r="AF150" s="5"/>
      <c r="AG150" s="5">
        <v>132</v>
      </c>
      <c r="AH150" s="34"/>
      <c r="AI150" s="33"/>
      <c r="AJ150" s="4">
        <f t="shared" si="33"/>
        <v>144</v>
      </c>
      <c r="AK150" s="4">
        <f t="shared" si="34"/>
        <v>132</v>
      </c>
      <c r="AL150" s="5"/>
      <c r="AM150" s="5">
        <v>109</v>
      </c>
      <c r="AN150" s="5">
        <v>180</v>
      </c>
      <c r="AO150" s="34"/>
      <c r="AP150" s="33"/>
      <c r="AQ150" s="4">
        <f>Area_Weights_Data!D$23*AM150+Area_Weights_Data!E$23*AN150</f>
        <v>146.16196593130408</v>
      </c>
      <c r="AR150" s="4">
        <f t="shared" si="35"/>
        <v>180</v>
      </c>
      <c r="AS150" s="5">
        <v>100</v>
      </c>
      <c r="AT150" s="5">
        <v>122</v>
      </c>
      <c r="AU150" s="5">
        <v>181</v>
      </c>
      <c r="AV150" s="34"/>
      <c r="AW150" s="33"/>
      <c r="AX150" s="4">
        <f>Area_Weights_Data!$C$26*AS150+Area_Weights_Data!$D$26*AT150+Area_Weights_Data!$E$26*AU150</f>
        <v>106.46900763358776</v>
      </c>
      <c r="AY150" s="4">
        <f>Area_Weights_Data!C$27*AS150+Area_Weights_Data!D$27*AT150+Area_Weights_Data!E$27*AU150</f>
        <v>153.36493346871163</v>
      </c>
      <c r="AZ150" s="5">
        <v>90</v>
      </c>
      <c r="BA150" s="5">
        <v>181</v>
      </c>
      <c r="BB150" s="5">
        <v>175</v>
      </c>
      <c r="BC150" s="34"/>
      <c r="BD150" s="33"/>
      <c r="BE150" s="4">
        <f t="shared" si="36"/>
        <v>90</v>
      </c>
      <c r="BF150" s="4">
        <f>Area_Weights_Data!C$33*AZ150+Area_Weights_Data!D$33*BA150+Area_Weights_Data!E$33*BB150</f>
        <v>177.77535999999998</v>
      </c>
      <c r="BG150" s="5">
        <v>67</v>
      </c>
      <c r="BH150" s="5">
        <v>55</v>
      </c>
      <c r="BI150" s="5">
        <v>66</v>
      </c>
      <c r="BJ150" s="34"/>
      <c r="BK150" s="33"/>
      <c r="BL150" s="4">
        <f>Area_Weights_Data!$C$35*BG150+Area_Weights_Data!$D$35*BH150+Area_Weights_Data!$E$35*BI150</f>
        <v>65.778443113772454</v>
      </c>
      <c r="BM150" s="4">
        <f>Area_Weights_Data!$C$36*BG150+Area_Weights_Data!$D$36*BH150+Area_Weights_Data!$E$36*BI150</f>
        <v>58.847736625514401</v>
      </c>
      <c r="BN150" s="1">
        <v>121</v>
      </c>
      <c r="BO150" s="1">
        <v>124</v>
      </c>
      <c r="BP150" s="34"/>
      <c r="BQ150" s="34"/>
      <c r="BR150" s="5">
        <v>60</v>
      </c>
      <c r="BS150" s="5">
        <v>100</v>
      </c>
      <c r="BT150" s="5">
        <v>135</v>
      </c>
      <c r="BU150" s="34"/>
      <c r="BV150" s="33"/>
      <c r="BW150" s="4">
        <f>BR150*Area_Weights_Data!C$41+BS150*Area_Weights_Data!D$41+BT150*Area_Weights_Data!E$41</f>
        <v>63.466666666666669</v>
      </c>
      <c r="BX150" s="4">
        <f>BR150*Area_Weights_Data!C$42+BS150*Area_Weights_Data!D$42+BT150*Area_Weights_Data!E$42</f>
        <v>123.62732095490713</v>
      </c>
      <c r="BY150"/>
      <c r="BZ150" s="5">
        <v>12.5</v>
      </c>
      <c r="CA150" s="5">
        <v>27.8</v>
      </c>
      <c r="CB150" s="5">
        <v>27</v>
      </c>
      <c r="CC150" s="34"/>
      <c r="CD150" s="33"/>
      <c r="CE150" s="4">
        <f>Area_Weights_Data!L$5*BZ150+Area_Weights_Data!M$5*CA150+Area_Weights_Data!N$5*CB150</f>
        <v>19.918582541054452</v>
      </c>
      <c r="CF150" s="4">
        <f>Area_Weights_Data!L$6*BZ150+Area_Weights_Data!M$6*CA150+Area_Weights_Data!N$6*CB150</f>
        <v>27.381243184296622</v>
      </c>
      <c r="CG150" s="5">
        <v>20</v>
      </c>
      <c r="CH150" s="5"/>
      <c r="CI150" s="5"/>
      <c r="CJ150" s="34"/>
      <c r="CK150" s="33"/>
      <c r="CL150" s="4"/>
      <c r="CM150" s="4"/>
      <c r="CN150" s="5">
        <v>33.5</v>
      </c>
      <c r="CO150" s="5">
        <v>8</v>
      </c>
      <c r="CP150" s="5">
        <v>35</v>
      </c>
      <c r="CQ150" s="34"/>
      <c r="CR150" s="33"/>
      <c r="CS150" s="4">
        <f>Area_Weights_Data!L$11*CN150+Area_Weights_Data!N$11*CP150</f>
        <v>33.5</v>
      </c>
      <c r="CT150" s="4">
        <f>Area_Weights_Data!L$12*CN150+Area_Weights_Data!N$12*CP150</f>
        <v>34.579419889502766</v>
      </c>
      <c r="CU150" s="5">
        <v>15</v>
      </c>
      <c r="CV150" s="5">
        <v>25</v>
      </c>
      <c r="CW150" s="5">
        <v>26.5</v>
      </c>
      <c r="CX150" s="34"/>
      <c r="CY150" s="33"/>
      <c r="CZ150" s="4">
        <f>Area_Weights_Data!L$14*CU150+Area_Weights_Data!M$14*CV150+Area_Weights_Data!N$14*CW150</f>
        <v>17.377850162866451</v>
      </c>
      <c r="DA150" s="4">
        <f>Area_Weights_Data!L$15*CU150+Area_Weights_Data!M$15*CV150+Area_Weights_Data!N$15*CW150</f>
        <v>25.715851602023601</v>
      </c>
      <c r="DB150" s="5">
        <v>21</v>
      </c>
      <c r="DC150" s="5"/>
      <c r="DD150" s="5">
        <v>19.5</v>
      </c>
      <c r="DE150" s="34"/>
      <c r="DF150" s="33"/>
      <c r="DG150" s="4">
        <f t="shared" si="37"/>
        <v>21</v>
      </c>
      <c r="DH150" s="4">
        <f t="shared" si="38"/>
        <v>19.5</v>
      </c>
      <c r="DI150" s="5"/>
      <c r="DJ150" s="5">
        <v>13</v>
      </c>
      <c r="DK150" s="5">
        <v>13.5</v>
      </c>
      <c r="DL150" s="34"/>
      <c r="DM150" s="33"/>
      <c r="DN150" s="4">
        <f>Area_Weights_Data!M$23*DJ150+Area_Weights_Data!N$23*DK150</f>
        <v>13.147058823529408</v>
      </c>
      <c r="DO150" s="4">
        <f t="shared" si="39"/>
        <v>13.5</v>
      </c>
      <c r="DP150" s="5">
        <v>16.5</v>
      </c>
      <c r="DQ150" s="5">
        <v>17</v>
      </c>
      <c r="DR150" s="5">
        <v>12.5</v>
      </c>
      <c r="DS150" s="34"/>
      <c r="DT150" s="33"/>
      <c r="DU150" s="4">
        <f>Area_Weights_Data!L$26*DP150+Area_Weights_Data!M$26*DQ150+Area_Weights_Data!N$26*DR150</f>
        <v>16.747967479674791</v>
      </c>
      <c r="DV150" s="4">
        <f>Area_Weights_Data!L$27*DP150+Area_Weights_Data!M$27*DQ150+Area_Weights_Data!N$27*DR150</f>
        <v>13.773584905660378</v>
      </c>
      <c r="DW150" s="5">
        <v>12</v>
      </c>
      <c r="DX150" s="5">
        <v>16.5</v>
      </c>
      <c r="DY150" s="5">
        <v>19.5</v>
      </c>
      <c r="DZ150" s="34"/>
      <c r="EA150" s="33"/>
      <c r="EB150" s="4">
        <f>Area_Weights_Data!L$32*DW150+Area_Weights_Data!M$32*DX150+Area_Weights_Data!N$32*DY150</f>
        <v>12.450000000000001</v>
      </c>
      <c r="EC150" s="4">
        <f>Area_Weights_Data!L$33*DW150+Area_Weights_Data!M$33*DX150+Area_Weights_Data!N$33*DY150</f>
        <v>17.534693877551021</v>
      </c>
      <c r="ED150" s="5">
        <v>9.5</v>
      </c>
      <c r="EE150" s="5">
        <v>7.5</v>
      </c>
      <c r="EF150" s="5"/>
      <c r="EG150" s="34"/>
      <c r="EH150" s="33"/>
      <c r="EI150" s="4">
        <f>Area_Weights_Data!$L$35*ED150+Area_Weights_Data!$M$35*EE150+Area_Weights_Data!$N$35*EF150</f>
        <v>9.3571428571428577</v>
      </c>
      <c r="EJ150" s="4" t="s">
        <v>137</v>
      </c>
      <c r="EK150" s="1">
        <v>17.5</v>
      </c>
      <c r="EL150" s="1">
        <v>16.5</v>
      </c>
      <c r="EM150" s="34"/>
      <c r="EN150" s="34"/>
      <c r="EO150" s="5">
        <v>7.5</v>
      </c>
      <c r="EP150" s="5">
        <v>8.5</v>
      </c>
      <c r="EQ150" s="5">
        <v>10.5</v>
      </c>
      <c r="ER150" s="33"/>
      <c r="ES150" s="34"/>
      <c r="ET150" s="4">
        <f>Area_Weights_Data!L$41*EO150+Area_Weights_Data!M$41*EP150+Area_Weights_Data!N$41*EQ150</f>
        <v>7.7765957446808516</v>
      </c>
      <c r="EU150" s="4">
        <f>Area_Weights_Data!L$42*EO150+Area_Weights_Data!M$42*EP150+Area_Weights_Data!N$42*EQ150</f>
        <v>9.0512820512820529</v>
      </c>
    </row>
    <row r="151" spans="1:151" x14ac:dyDescent="0.25">
      <c r="A151" s="1">
        <v>1991</v>
      </c>
      <c r="B151" s="1">
        <v>2</v>
      </c>
      <c r="C151" s="5">
        <v>117</v>
      </c>
      <c r="D151" s="5">
        <v>161</v>
      </c>
      <c r="E151" s="5">
        <v>159</v>
      </c>
      <c r="F151" s="34"/>
      <c r="G151" s="33"/>
      <c r="H151" s="4">
        <f>Area_Weights_Data!C$5*C151+Area_Weights_Data!D$5*D151+Area_Weights_Data!E$5*E151</f>
        <v>138.86602944577203</v>
      </c>
      <c r="I151" s="4">
        <f>Area_Weights_Data!C$6*C151+Area_Weights_Data!D$6*D151+Area_Weights_Data!E$6*E151</f>
        <v>159.90236456150851</v>
      </c>
      <c r="J151" s="5">
        <v>145</v>
      </c>
      <c r="K151" s="5"/>
      <c r="L151" s="5"/>
      <c r="M151" s="34"/>
      <c r="N151" s="33"/>
      <c r="O151" s="4"/>
      <c r="P151" s="4"/>
      <c r="Q151" s="5">
        <v>165</v>
      </c>
      <c r="R151" s="5"/>
      <c r="S151" s="5">
        <v>129</v>
      </c>
      <c r="T151" s="34"/>
      <c r="U151" s="33"/>
      <c r="V151" s="4">
        <f t="shared" si="32"/>
        <v>165</v>
      </c>
      <c r="W151" s="4">
        <f>Area_Weights_Data!C$12*Q151+Area_Weights_Data!E$12*S151</f>
        <v>132.95842860112242</v>
      </c>
      <c r="X151" s="5">
        <v>112</v>
      </c>
      <c r="Y151" s="5">
        <v>162</v>
      </c>
      <c r="Z151" s="5">
        <v>188</v>
      </c>
      <c r="AA151" s="34"/>
      <c r="AB151" s="33"/>
      <c r="AC151" s="4">
        <f>Area_Weights_Data!C$14*X151+Area_Weights_Data!D$14*Y151+Area_Weights_Data!E$14*Z151</f>
        <v>123.85901772425922</v>
      </c>
      <c r="AD151" s="4">
        <f>Area_Weights_Data!C$15*X151+Area_Weights_Data!D$15*Y151+Area_Weights_Data!E$15*Z151</f>
        <v>173.62650530936696</v>
      </c>
      <c r="AE151" s="5">
        <v>152</v>
      </c>
      <c r="AF151" s="5"/>
      <c r="AG151" s="5">
        <v>143</v>
      </c>
      <c r="AH151" s="34"/>
      <c r="AI151" s="33"/>
      <c r="AJ151" s="4">
        <f t="shared" si="33"/>
        <v>152</v>
      </c>
      <c r="AK151" s="4">
        <f t="shared" si="34"/>
        <v>143</v>
      </c>
      <c r="AL151" s="5"/>
      <c r="AM151" s="5">
        <v>114</v>
      </c>
      <c r="AN151" s="5">
        <v>171</v>
      </c>
      <c r="AO151" s="34"/>
      <c r="AP151" s="33"/>
      <c r="AQ151" s="4">
        <f>Area_Weights_Data!D$23*AM151+Area_Weights_Data!E$23*AN151</f>
        <v>143.79726333426416</v>
      </c>
      <c r="AR151" s="4">
        <f t="shared" si="35"/>
        <v>171</v>
      </c>
      <c r="AS151" s="5">
        <v>75</v>
      </c>
      <c r="AT151" s="5">
        <v>117</v>
      </c>
      <c r="AU151" s="5">
        <v>196</v>
      </c>
      <c r="AV151" s="34"/>
      <c r="AW151" s="33"/>
      <c r="AX151" s="4">
        <f>Area_Weights_Data!$C$26*AS151+Area_Weights_Data!$D$26*AT151+Area_Weights_Data!$E$26*AU151</f>
        <v>87.349923664122116</v>
      </c>
      <c r="AY151" s="4">
        <f>Area_Weights_Data!C$27*AS151+Area_Weights_Data!D$27*AT151+Area_Weights_Data!E$27*AU151</f>
        <v>158.99711430556303</v>
      </c>
      <c r="AZ151" s="5">
        <v>97</v>
      </c>
      <c r="BA151" s="5">
        <v>180</v>
      </c>
      <c r="BB151" s="5">
        <v>180</v>
      </c>
      <c r="BC151" s="34"/>
      <c r="BD151" s="33"/>
      <c r="BE151" s="4">
        <f t="shared" si="36"/>
        <v>97</v>
      </c>
      <c r="BF151" s="4">
        <f>Area_Weights_Data!C$33*AZ151+Area_Weights_Data!D$33*BA151+Area_Weights_Data!E$33*BB151</f>
        <v>180</v>
      </c>
      <c r="BG151" s="5">
        <v>77</v>
      </c>
      <c r="BH151" s="5">
        <v>71</v>
      </c>
      <c r="BI151" s="5">
        <v>80</v>
      </c>
      <c r="BJ151" s="34"/>
      <c r="BK151" s="33"/>
      <c r="BL151" s="4">
        <f>Area_Weights_Data!$C$35*BG151+Area_Weights_Data!$D$35*BH151+Area_Weights_Data!$E$35*BI151</f>
        <v>76.389221556886227</v>
      </c>
      <c r="BM151" s="4">
        <f>Area_Weights_Data!$C$36*BG151+Area_Weights_Data!$D$36*BH151+Area_Weights_Data!$E$36*BI151</f>
        <v>74.148148148148152</v>
      </c>
      <c r="BN151" s="1">
        <v>130</v>
      </c>
      <c r="BO151" s="1">
        <v>144</v>
      </c>
      <c r="BP151" s="34"/>
      <c r="BQ151" s="34"/>
      <c r="BR151" s="5">
        <v>73</v>
      </c>
      <c r="BS151" s="5">
        <v>91</v>
      </c>
      <c r="BT151" s="5">
        <v>136</v>
      </c>
      <c r="BU151" s="34"/>
      <c r="BV151" s="33"/>
      <c r="BW151" s="4">
        <f>BR151*Area_Weights_Data!C$41+BS151*Area_Weights_Data!D$41+BT151*Area_Weights_Data!E$41</f>
        <v>74.560000000000016</v>
      </c>
      <c r="BX151" s="4">
        <f>BR151*Area_Weights_Data!C$42+BS151*Area_Weights_Data!D$42+BT151*Area_Weights_Data!E$42</f>
        <v>121.37798408488064</v>
      </c>
      <c r="BY151"/>
      <c r="BZ151" s="5">
        <v>17</v>
      </c>
      <c r="CA151" s="5">
        <v>20</v>
      </c>
      <c r="CB151" s="5">
        <v>18</v>
      </c>
      <c r="CC151" s="34"/>
      <c r="CD151" s="33"/>
      <c r="CE151" s="4">
        <f>Area_Weights_Data!L$5*BZ151+Area_Weights_Data!M$5*CA151+Area_Weights_Data!N$5*CB151</f>
        <v>18.454624027657736</v>
      </c>
      <c r="CF151" s="4">
        <f>Area_Weights_Data!L$6*BZ151+Area_Weights_Data!M$6*CA151+Area_Weights_Data!N$6*CB151</f>
        <v>18.953107960741548</v>
      </c>
      <c r="CG151" s="5">
        <v>20</v>
      </c>
      <c r="CH151" s="5"/>
      <c r="CI151" s="5"/>
      <c r="CJ151" s="34"/>
      <c r="CK151" s="33"/>
      <c r="CL151" s="4"/>
      <c r="CM151" s="4"/>
      <c r="CN151" s="5">
        <v>34</v>
      </c>
      <c r="CO151" s="5"/>
      <c r="CP151" s="5">
        <v>29</v>
      </c>
      <c r="CQ151" s="34"/>
      <c r="CR151" s="33"/>
      <c r="CS151" s="4">
        <f>Area_Weights_Data!L$11*CN151+Area_Weights_Data!N$11*CP151</f>
        <v>34</v>
      </c>
      <c r="CT151" s="4">
        <f>Area_Weights_Data!L$12*CN151+Area_Weights_Data!N$12*CP151</f>
        <v>30.401933701657462</v>
      </c>
      <c r="CU151" s="5">
        <v>16</v>
      </c>
      <c r="CV151" s="5">
        <v>23</v>
      </c>
      <c r="CW151" s="5">
        <v>30.5</v>
      </c>
      <c r="CX151" s="34"/>
      <c r="CY151" s="33"/>
      <c r="CZ151" s="4">
        <f>Area_Weights_Data!L$14*CU151+Area_Weights_Data!M$14*CV151+Area_Weights_Data!N$14*CW151</f>
        <v>17.664495114006513</v>
      </c>
      <c r="DA151" s="4">
        <f>Area_Weights_Data!L$15*CU151+Area_Weights_Data!M$15*CV151+Area_Weights_Data!N$15*CW151</f>
        <v>26.579258010118036</v>
      </c>
      <c r="DB151" s="5">
        <v>19.5</v>
      </c>
      <c r="DC151" s="5"/>
      <c r="DD151" s="5">
        <v>19.5</v>
      </c>
      <c r="DE151" s="34"/>
      <c r="DF151" s="33"/>
      <c r="DG151" s="4">
        <f t="shared" si="37"/>
        <v>19.5</v>
      </c>
      <c r="DH151" s="4">
        <f t="shared" si="38"/>
        <v>19.5</v>
      </c>
      <c r="DI151" s="5"/>
      <c r="DJ151" s="5">
        <v>14</v>
      </c>
      <c r="DK151" s="5">
        <v>16.5</v>
      </c>
      <c r="DL151" s="34"/>
      <c r="DM151" s="33"/>
      <c r="DN151" s="4">
        <f>Area_Weights_Data!M$23*DJ151+Area_Weights_Data!N$23*DK151</f>
        <v>14.735294117647056</v>
      </c>
      <c r="DO151" s="4">
        <f t="shared" si="39"/>
        <v>16.5</v>
      </c>
      <c r="DP151" s="5">
        <v>13.5</v>
      </c>
      <c r="DQ151" s="5">
        <v>14</v>
      </c>
      <c r="DR151" s="5">
        <v>17.5</v>
      </c>
      <c r="DS151" s="34"/>
      <c r="DT151" s="33"/>
      <c r="DU151" s="4">
        <f>Area_Weights_Data!L$26*DP151+Area_Weights_Data!M$26*DQ151+Area_Weights_Data!N$26*DR151</f>
        <v>13.747967479674795</v>
      </c>
      <c r="DV151" s="4">
        <f>Area_Weights_Data!L$27*DP151+Area_Weights_Data!M$27*DQ151+Area_Weights_Data!N$27*DR151</f>
        <v>16.509433962264154</v>
      </c>
      <c r="DW151" s="5">
        <v>17.5</v>
      </c>
      <c r="DX151" s="5">
        <v>18.5</v>
      </c>
      <c r="DY151" s="5">
        <v>20</v>
      </c>
      <c r="DZ151" s="34"/>
      <c r="EA151" s="33"/>
      <c r="EB151" s="4">
        <f>Area_Weights_Data!L$32*DW151+Area_Weights_Data!M$32*DX151+Area_Weights_Data!N$32*DY151</f>
        <v>17.600000000000001</v>
      </c>
      <c r="EC151" s="4">
        <f>Area_Weights_Data!L$33*DW151+Area_Weights_Data!M$33*DX151+Area_Weights_Data!N$33*DY151</f>
        <v>19.017346938775507</v>
      </c>
      <c r="ED151" s="5">
        <v>11</v>
      </c>
      <c r="EE151" s="5">
        <v>8.5</v>
      </c>
      <c r="EF151" s="5">
        <v>11</v>
      </c>
      <c r="EG151" s="34"/>
      <c r="EH151" s="33"/>
      <c r="EI151" s="4">
        <f>Area_Weights_Data!$L$35*ED151+Area_Weights_Data!$M$35*EE151+Area_Weights_Data!$N$35*EF151</f>
        <v>10.821428571428573</v>
      </c>
      <c r="EJ151" s="4">
        <f>Area_Weights_Data!$L$36*ED151+Area_Weights_Data!$M$36*EE151+Area_Weights_Data!$N$36*EF151</f>
        <v>9.7962962962962941</v>
      </c>
      <c r="EK151" s="1">
        <v>16</v>
      </c>
      <c r="EL151" s="1">
        <v>15</v>
      </c>
      <c r="EM151" s="34"/>
      <c r="EN151" s="34"/>
      <c r="EO151" s="5">
        <v>8.5</v>
      </c>
      <c r="EP151" s="5">
        <v>12.5</v>
      </c>
      <c r="EQ151" s="5">
        <v>12.5</v>
      </c>
      <c r="ER151" s="33"/>
      <c r="ES151" s="34"/>
      <c r="ET151" s="4">
        <f>Area_Weights_Data!L$41*EO151+Area_Weights_Data!M$41*EP151+Area_Weights_Data!N$41*EQ151</f>
        <v>9.6063829787234063</v>
      </c>
      <c r="EU151" s="4">
        <f>Area_Weights_Data!L$42*EO151+Area_Weights_Data!M$42*EP151+Area_Weights_Data!N$42*EQ151</f>
        <v>12.500000000000004</v>
      </c>
    </row>
    <row r="152" spans="1:151" x14ac:dyDescent="0.25">
      <c r="A152" s="1">
        <v>1991</v>
      </c>
      <c r="B152" s="1">
        <v>3</v>
      </c>
      <c r="C152" s="5">
        <v>107</v>
      </c>
      <c r="D152" s="5">
        <v>178</v>
      </c>
      <c r="E152" s="5">
        <v>165</v>
      </c>
      <c r="F152" s="34"/>
      <c r="G152" s="33"/>
      <c r="H152" s="4">
        <f>Area_Weights_Data!C$5*C152+Area_Weights_Data!D$5*D152+Area_Weights_Data!E$5*E152</f>
        <v>142.2838202420412</v>
      </c>
      <c r="I152" s="4">
        <f>Area_Weights_Data!C$6*C152+Area_Weights_Data!D$6*D152+Area_Weights_Data!E$6*E152</f>
        <v>170.86536964980542</v>
      </c>
      <c r="J152" s="5">
        <v>150</v>
      </c>
      <c r="K152" s="5"/>
      <c r="L152" s="5"/>
      <c r="M152" s="34"/>
      <c r="N152" s="33"/>
      <c r="O152" s="4"/>
      <c r="P152" s="4"/>
      <c r="Q152" s="5">
        <v>160</v>
      </c>
      <c r="R152" s="5"/>
      <c r="S152" s="5">
        <v>154</v>
      </c>
      <c r="T152" s="34"/>
      <c r="U152" s="33"/>
      <c r="V152" s="4">
        <f t="shared" si="32"/>
        <v>160</v>
      </c>
      <c r="W152" s="4">
        <f>Area_Weights_Data!C$12*Q152+Area_Weights_Data!E$12*S152</f>
        <v>154.65973810018707</v>
      </c>
      <c r="X152" s="5">
        <v>118</v>
      </c>
      <c r="Y152" s="5">
        <v>179</v>
      </c>
      <c r="Z152" s="5">
        <v>195</v>
      </c>
      <c r="AA152" s="34"/>
      <c r="AB152" s="33"/>
      <c r="AC152" s="4">
        <f>Area_Weights_Data!C$14*X152+Area_Weights_Data!D$14*Y152+Area_Weights_Data!E$14*Z152</f>
        <v>132.46800162359625</v>
      </c>
      <c r="AD152" s="4">
        <f>Area_Weights_Data!C$15*X152+Area_Weights_Data!D$15*Y152+Area_Weights_Data!E$15*Z152</f>
        <v>186.15477249807194</v>
      </c>
      <c r="AE152" s="5">
        <v>153</v>
      </c>
      <c r="AF152" s="5"/>
      <c r="AG152" s="5">
        <v>153</v>
      </c>
      <c r="AH152" s="34"/>
      <c r="AI152" s="33"/>
      <c r="AJ152" s="4">
        <f t="shared" si="33"/>
        <v>153</v>
      </c>
      <c r="AK152" s="4">
        <f t="shared" si="34"/>
        <v>153</v>
      </c>
      <c r="AL152" s="5"/>
      <c r="AM152" s="5">
        <v>127</v>
      </c>
      <c r="AN152" s="5">
        <v>178</v>
      </c>
      <c r="AO152" s="34"/>
      <c r="AP152" s="33"/>
      <c r="AQ152" s="4">
        <f>Area_Weights_Data!D$23*AM152+Area_Weights_Data!E$23*AN152</f>
        <v>153.62580284836636</v>
      </c>
      <c r="AR152" s="4">
        <f t="shared" si="35"/>
        <v>178</v>
      </c>
      <c r="AS152" s="5">
        <v>83</v>
      </c>
      <c r="AT152" s="5">
        <v>129</v>
      </c>
      <c r="AU152" s="5">
        <v>172</v>
      </c>
      <c r="AV152" s="34"/>
      <c r="AW152" s="33"/>
      <c r="AX152" s="4">
        <f>Area_Weights_Data!$C$26*AS152+Area_Weights_Data!$D$26*AT152+Area_Weights_Data!$E$26*AU152</f>
        <v>96.526106870228986</v>
      </c>
      <c r="AY152" s="4">
        <f>Area_Weights_Data!C$27*AS152+Area_Weights_Data!D$27*AT152+Area_Weights_Data!E$27*AU152</f>
        <v>151.85918879923054</v>
      </c>
      <c r="AZ152" s="5">
        <v>100</v>
      </c>
      <c r="BA152" s="5">
        <v>180</v>
      </c>
      <c r="BB152" s="5">
        <v>190</v>
      </c>
      <c r="BC152" s="34"/>
      <c r="BD152" s="33"/>
      <c r="BE152" s="4">
        <f t="shared" si="36"/>
        <v>100</v>
      </c>
      <c r="BF152" s="4">
        <f>Area_Weights_Data!C$33*AZ152+Area_Weights_Data!D$33*BA152+Area_Weights_Data!E$33*BB152</f>
        <v>185.37439999999998</v>
      </c>
      <c r="BG152" s="5">
        <v>66</v>
      </c>
      <c r="BH152" s="5">
        <v>56</v>
      </c>
      <c r="BI152" s="5">
        <v>68</v>
      </c>
      <c r="BJ152" s="34"/>
      <c r="BK152" s="33"/>
      <c r="BL152" s="4">
        <f>Area_Weights_Data!$C$35*BG152+Area_Weights_Data!$D$35*BH152+Area_Weights_Data!$E$35*BI152</f>
        <v>64.982035928143716</v>
      </c>
      <c r="BM152" s="4">
        <f>Area_Weights_Data!$C$36*BG152+Area_Weights_Data!$D$36*BH152+Area_Weights_Data!$E$36*BI152</f>
        <v>60.197530864197532</v>
      </c>
      <c r="BN152" s="1">
        <v>128</v>
      </c>
      <c r="BO152" s="1">
        <v>148</v>
      </c>
      <c r="BP152" s="34"/>
      <c r="BQ152" s="34"/>
      <c r="BR152" s="5">
        <v>88</v>
      </c>
      <c r="BS152" s="5">
        <v>115</v>
      </c>
      <c r="BT152" s="5">
        <v>148</v>
      </c>
      <c r="BU152" s="34"/>
      <c r="BV152" s="33"/>
      <c r="BW152" s="4">
        <f>BR152*Area_Weights_Data!C$41+BS152*Area_Weights_Data!D$41+BT152*Area_Weights_Data!E$41</f>
        <v>90.340000000000018</v>
      </c>
      <c r="BX152" s="4">
        <f>BR152*Area_Weights_Data!C$42+BS152*Area_Weights_Data!D$42+BT152*Area_Weights_Data!E$42</f>
        <v>137.27718832891244</v>
      </c>
      <c r="BY152"/>
      <c r="BZ152" s="5">
        <v>19.5</v>
      </c>
      <c r="CA152" s="5">
        <v>26.5</v>
      </c>
      <c r="CB152" s="5">
        <v>23.5</v>
      </c>
      <c r="CC152" s="34"/>
      <c r="CD152" s="33"/>
      <c r="CE152" s="4">
        <f>Area_Weights_Data!L$5*BZ152+Area_Weights_Data!M$5*CA152+Area_Weights_Data!N$5*CB152</f>
        <v>22.894122731201385</v>
      </c>
      <c r="CF152" s="4">
        <f>Area_Weights_Data!L$6*BZ152+Area_Weights_Data!M$6*CA152+Area_Weights_Data!N$6*CB152</f>
        <v>24.929661941112325</v>
      </c>
      <c r="CG152" s="5">
        <v>18.5</v>
      </c>
      <c r="CH152" s="5"/>
      <c r="CI152" s="5"/>
      <c r="CJ152" s="34"/>
      <c r="CK152" s="33"/>
      <c r="CL152" s="4"/>
      <c r="CM152" s="4"/>
      <c r="CN152" s="5">
        <v>31.5</v>
      </c>
      <c r="CO152" s="5"/>
      <c r="CP152" s="5">
        <v>36.5</v>
      </c>
      <c r="CQ152" s="34"/>
      <c r="CR152" s="33"/>
      <c r="CS152" s="4">
        <f>Area_Weights_Data!L$11*CN152+Area_Weights_Data!N$11*CP152</f>
        <v>31.5</v>
      </c>
      <c r="CT152" s="4">
        <f>Area_Weights_Data!L$12*CN152+Area_Weights_Data!N$12*CP152</f>
        <v>35.098066298342545</v>
      </c>
      <c r="CU152" s="5">
        <v>17</v>
      </c>
      <c r="CV152" s="5">
        <v>27.5</v>
      </c>
      <c r="CW152" s="5">
        <v>32</v>
      </c>
      <c r="CX152" s="34"/>
      <c r="CY152" s="33"/>
      <c r="CZ152" s="4">
        <f>Area_Weights_Data!L$14*CU152+Area_Weights_Data!M$14*CV152+Area_Weights_Data!N$14*CW152</f>
        <v>19.49674267100977</v>
      </c>
      <c r="DA152" s="4">
        <f>Area_Weights_Data!L$15*CU152+Area_Weights_Data!M$15*CV152+Area_Weights_Data!N$15*CW152</f>
        <v>29.647554806070819</v>
      </c>
      <c r="DB152" s="5">
        <v>20</v>
      </c>
      <c r="DC152" s="5"/>
      <c r="DD152" s="5">
        <v>20.5</v>
      </c>
      <c r="DE152" s="34"/>
      <c r="DF152" s="33"/>
      <c r="DG152" s="4">
        <f t="shared" si="37"/>
        <v>20</v>
      </c>
      <c r="DH152" s="4">
        <f t="shared" si="38"/>
        <v>20.5</v>
      </c>
      <c r="DI152" s="5"/>
      <c r="DJ152" s="5">
        <v>13.5</v>
      </c>
      <c r="DK152" s="5">
        <v>16.5</v>
      </c>
      <c r="DL152" s="34"/>
      <c r="DM152" s="33"/>
      <c r="DN152" s="4">
        <f>Area_Weights_Data!M$23*DJ152+Area_Weights_Data!N$23*DK152</f>
        <v>14.382352941176467</v>
      </c>
      <c r="DO152" s="4">
        <f t="shared" si="39"/>
        <v>16.5</v>
      </c>
      <c r="DP152" s="5">
        <v>13</v>
      </c>
      <c r="DQ152" s="5">
        <v>14.5</v>
      </c>
      <c r="DR152" s="5">
        <v>17</v>
      </c>
      <c r="DS152" s="34"/>
      <c r="DT152" s="33"/>
      <c r="DU152" s="4">
        <f>Area_Weights_Data!L$26*DP152+Area_Weights_Data!M$26*DQ152+Area_Weights_Data!N$26*DR152</f>
        <v>13.743902439024389</v>
      </c>
      <c r="DV152" s="4">
        <f>Area_Weights_Data!L$27*DP152+Area_Weights_Data!M$27*DQ152+Area_Weights_Data!N$27*DR152</f>
        <v>16.29245283018868</v>
      </c>
      <c r="DW152" s="5">
        <v>14.5</v>
      </c>
      <c r="DX152" s="5">
        <v>17</v>
      </c>
      <c r="DY152" s="5">
        <v>22</v>
      </c>
      <c r="DZ152" s="34"/>
      <c r="EA152" s="33"/>
      <c r="EB152" s="4">
        <f>Area_Weights_Data!L$32*DW152+Area_Weights_Data!M$32*DX152+Area_Weights_Data!N$32*DY152</f>
        <v>14.75</v>
      </c>
      <c r="EC152" s="4">
        <f>Area_Weights_Data!L$33*DW152+Area_Weights_Data!M$33*DX152+Area_Weights_Data!N$33*DY152</f>
        <v>18.724489795918366</v>
      </c>
      <c r="ED152" s="5">
        <v>9.6</v>
      </c>
      <c r="EE152" s="5">
        <v>7</v>
      </c>
      <c r="EF152" s="5">
        <v>10.5</v>
      </c>
      <c r="EG152" s="34"/>
      <c r="EH152" s="33"/>
      <c r="EI152" s="4">
        <f>Area_Weights_Data!$L$35*ED152+Area_Weights_Data!$M$35*EE152+Area_Weights_Data!$N$35*EF152</f>
        <v>9.4142857142857146</v>
      </c>
      <c r="EJ152" s="4">
        <f>Area_Weights_Data!$L$36*ED152+Area_Weights_Data!$M$36*EE152+Area_Weights_Data!$N$36*EF152</f>
        <v>8.8148148148148131</v>
      </c>
      <c r="EK152" s="1">
        <v>17</v>
      </c>
      <c r="EL152" s="1">
        <v>17.5</v>
      </c>
      <c r="EM152" s="34"/>
      <c r="EN152" s="34"/>
      <c r="EO152" s="5">
        <v>9</v>
      </c>
      <c r="EP152" s="5">
        <v>12.5</v>
      </c>
      <c r="EQ152" s="5">
        <v>13.5</v>
      </c>
      <c r="ER152" s="33"/>
      <c r="ES152" s="34"/>
      <c r="ET152" s="4">
        <f>Area_Weights_Data!L$41*EO152+Area_Weights_Data!M$41*EP152+Area_Weights_Data!N$41*EQ152</f>
        <v>9.9680851063829792</v>
      </c>
      <c r="EU152" s="4">
        <f>Area_Weights_Data!L$42*EO152+Area_Weights_Data!M$42*EP152+Area_Weights_Data!N$42*EQ152</f>
        <v>12.775641025641029</v>
      </c>
    </row>
    <row r="153" spans="1:151" x14ac:dyDescent="0.25">
      <c r="A153" s="1">
        <v>1991</v>
      </c>
      <c r="B153" s="1">
        <v>4</v>
      </c>
      <c r="C153" s="5">
        <v>163</v>
      </c>
      <c r="D153" s="5">
        <v>188</v>
      </c>
      <c r="E153" s="5">
        <v>190</v>
      </c>
      <c r="F153" s="34"/>
      <c r="G153" s="33"/>
      <c r="H153" s="4">
        <f>Area_Weights_Data!C$5*C153+Area_Weights_Data!D$5*D153+Area_Weights_Data!E$5*E153</f>
        <v>175.42388036691594</v>
      </c>
      <c r="I153" s="4">
        <f>Area_Weights_Data!C$6*C153+Area_Weights_Data!D$6*D153+Area_Weights_Data!E$6*E153</f>
        <v>189.09763543849147</v>
      </c>
      <c r="J153" s="5">
        <v>151</v>
      </c>
      <c r="K153" s="5"/>
      <c r="L153" s="5"/>
      <c r="M153" s="34"/>
      <c r="N153" s="33"/>
      <c r="O153" s="4"/>
      <c r="P153" s="4"/>
      <c r="Q153" s="5">
        <v>169</v>
      </c>
      <c r="R153" s="5"/>
      <c r="S153" s="5">
        <v>166</v>
      </c>
      <c r="T153" s="34"/>
      <c r="U153" s="33"/>
      <c r="V153" s="4">
        <f t="shared" si="32"/>
        <v>169</v>
      </c>
      <c r="W153" s="4">
        <f>Area_Weights_Data!C$12*Q153+Area_Weights_Data!E$12*S153</f>
        <v>166.32986905009355</v>
      </c>
      <c r="X153" s="5">
        <v>121</v>
      </c>
      <c r="Y153" s="5">
        <v>178</v>
      </c>
      <c r="Z153" s="5">
        <v>198</v>
      </c>
      <c r="AA153" s="34"/>
      <c r="AB153" s="33"/>
      <c r="AC153" s="4">
        <f>Area_Weights_Data!C$14*X153+Area_Weights_Data!D$14*Y153+Area_Weights_Data!E$14*Z153</f>
        <v>134.51928020565549</v>
      </c>
      <c r="AD153" s="4">
        <f>Area_Weights_Data!C$15*X153+Area_Weights_Data!D$15*Y153+Area_Weights_Data!E$15*Z153</f>
        <v>186.94346562258994</v>
      </c>
      <c r="AE153" s="5">
        <v>160</v>
      </c>
      <c r="AF153" s="5"/>
      <c r="AG153" s="5">
        <v>147</v>
      </c>
      <c r="AH153" s="34"/>
      <c r="AI153" s="33"/>
      <c r="AJ153" s="4">
        <f t="shared" si="33"/>
        <v>160</v>
      </c>
      <c r="AK153" s="4">
        <f t="shared" si="34"/>
        <v>147</v>
      </c>
      <c r="AL153" s="5"/>
      <c r="AM153" s="5">
        <v>151</v>
      </c>
      <c r="AN153" s="5">
        <v>170</v>
      </c>
      <c r="AO153" s="34"/>
      <c r="AP153" s="33"/>
      <c r="AQ153" s="4">
        <f>Area_Weights_Data!D$23*AM153+Area_Weights_Data!E$23*AN153</f>
        <v>160.7746439542027</v>
      </c>
      <c r="AR153" s="4">
        <f t="shared" si="35"/>
        <v>170</v>
      </c>
      <c r="AS153" s="5">
        <v>100</v>
      </c>
      <c r="AT153" s="5">
        <v>137</v>
      </c>
      <c r="AU153" s="5">
        <v>180</v>
      </c>
      <c r="AV153" s="34"/>
      <c r="AW153" s="33"/>
      <c r="AX153" s="4">
        <f>Area_Weights_Data!$C$26*AS153+Area_Weights_Data!$D$26*AT153+Area_Weights_Data!$E$26*AU153</f>
        <v>110.87969465648852</v>
      </c>
      <c r="AY153" s="4">
        <f>Area_Weights_Data!C$27*AS153+Area_Weights_Data!D$27*AT153+Area_Weights_Data!E$27*AU153</f>
        <v>159.85918879923054</v>
      </c>
      <c r="AZ153" s="5">
        <v>108</v>
      </c>
      <c r="BA153" s="5">
        <v>185</v>
      </c>
      <c r="BB153" s="5">
        <v>189</v>
      </c>
      <c r="BC153" s="34"/>
      <c r="BD153" s="33"/>
      <c r="BE153" s="4">
        <f t="shared" si="36"/>
        <v>108</v>
      </c>
      <c r="BF153" s="4">
        <f>Area_Weights_Data!C$33*AZ153+Area_Weights_Data!D$33*BA153+Area_Weights_Data!E$33*BB153</f>
        <v>187.14975999999999</v>
      </c>
      <c r="BG153" s="5">
        <v>83</v>
      </c>
      <c r="BH153" s="5">
        <v>63</v>
      </c>
      <c r="BI153" s="5">
        <v>76</v>
      </c>
      <c r="BJ153" s="34"/>
      <c r="BK153" s="33"/>
      <c r="BL153" s="4">
        <f>Area_Weights_Data!$C$35*BG153+Area_Weights_Data!$D$35*BH153+Area_Weights_Data!$E$35*BI153</f>
        <v>80.964071856287418</v>
      </c>
      <c r="BM153" s="4">
        <f>Area_Weights_Data!$C$36*BG153+Area_Weights_Data!$D$36*BH153+Area_Weights_Data!$E$36*BI153</f>
        <v>67.547325102880663</v>
      </c>
      <c r="BN153" s="1">
        <v>156</v>
      </c>
      <c r="BO153" s="1">
        <v>155</v>
      </c>
      <c r="BP153" s="34"/>
      <c r="BQ153" s="34"/>
      <c r="BR153" s="5">
        <v>92</v>
      </c>
      <c r="BS153" s="5">
        <v>109</v>
      </c>
      <c r="BT153" s="5">
        <v>124</v>
      </c>
      <c r="BU153" s="34"/>
      <c r="BV153" s="33"/>
      <c r="BW153" s="4">
        <f>BR153*Area_Weights_Data!C$41+BS153*Area_Weights_Data!D$41+BT153*Area_Weights_Data!E$41</f>
        <v>93.473333333333343</v>
      </c>
      <c r="BX153" s="4">
        <f>BR153*Area_Weights_Data!C$42+BS153*Area_Weights_Data!D$42+BT153*Area_Weights_Data!E$42</f>
        <v>119.1259946949602</v>
      </c>
      <c r="BY153"/>
      <c r="BZ153" s="5">
        <v>16.5</v>
      </c>
      <c r="CA153" s="5">
        <v>25</v>
      </c>
      <c r="CB153" s="5">
        <v>27.5</v>
      </c>
      <c r="CC153" s="34"/>
      <c r="CD153" s="33"/>
      <c r="CE153" s="4">
        <f>Area_Weights_Data!L$5*BZ153+Area_Weights_Data!M$5*CA153+Area_Weights_Data!N$5*CB153</f>
        <v>20.62143474503025</v>
      </c>
      <c r="CF153" s="4">
        <f>Area_Weights_Data!L$6*BZ153+Area_Weights_Data!M$6*CA153+Area_Weights_Data!N$6*CB153</f>
        <v>26.308615049073065</v>
      </c>
      <c r="CG153" s="5">
        <v>17</v>
      </c>
      <c r="CH153" s="5"/>
      <c r="CI153" s="5"/>
      <c r="CJ153" s="34"/>
      <c r="CK153" s="33"/>
      <c r="CL153" s="4"/>
      <c r="CM153" s="4"/>
      <c r="CN153" s="5">
        <v>37</v>
      </c>
      <c r="CO153" s="5"/>
      <c r="CP153" s="5">
        <v>40</v>
      </c>
      <c r="CQ153" s="34"/>
      <c r="CR153" s="33"/>
      <c r="CS153" s="4">
        <f>Area_Weights_Data!L$11*CN153+Area_Weights_Data!N$11*CP153</f>
        <v>37</v>
      </c>
      <c r="CT153" s="4">
        <f>Area_Weights_Data!L$12*CN153+Area_Weights_Data!N$12*CP153</f>
        <v>39.158839779005532</v>
      </c>
      <c r="CU153" s="5">
        <v>18</v>
      </c>
      <c r="CV153" s="5">
        <v>29</v>
      </c>
      <c r="CW153" s="5">
        <v>34</v>
      </c>
      <c r="CX153" s="34"/>
      <c r="CY153" s="33"/>
      <c r="CZ153" s="4">
        <f>Area_Weights_Data!L$14*CU153+Area_Weights_Data!M$14*CV153+Area_Weights_Data!N$14*CW153</f>
        <v>20.615635179153095</v>
      </c>
      <c r="DA153" s="4">
        <f>Area_Weights_Data!L$15*CU153+Area_Weights_Data!M$15*CV153+Area_Weights_Data!N$15*CW153</f>
        <v>31.386172006745351</v>
      </c>
      <c r="DB153" s="5">
        <v>20</v>
      </c>
      <c r="DC153" s="5"/>
      <c r="DD153" s="5">
        <v>20.5</v>
      </c>
      <c r="DE153" s="34"/>
      <c r="DF153" s="33"/>
      <c r="DG153" s="4">
        <f t="shared" si="37"/>
        <v>20</v>
      </c>
      <c r="DH153" s="4">
        <f t="shared" si="38"/>
        <v>20.5</v>
      </c>
      <c r="DI153" s="5"/>
      <c r="DJ153" s="5">
        <v>13.5</v>
      </c>
      <c r="DK153" s="5">
        <v>15.5</v>
      </c>
      <c r="DL153" s="34"/>
      <c r="DM153" s="33"/>
      <c r="DN153" s="4">
        <f>Area_Weights_Data!M$23*DJ153+Area_Weights_Data!N$23*DK153</f>
        <v>14.088235294117643</v>
      </c>
      <c r="DO153" s="4">
        <f t="shared" si="39"/>
        <v>15.5</v>
      </c>
      <c r="DP153" s="5">
        <v>16.5</v>
      </c>
      <c r="DQ153" s="5">
        <v>17.5</v>
      </c>
      <c r="DR153" s="5">
        <v>19</v>
      </c>
      <c r="DS153" s="34"/>
      <c r="DT153" s="33"/>
      <c r="DU153" s="4">
        <f>Area_Weights_Data!L$26*DP153+Area_Weights_Data!M$26*DQ153+Area_Weights_Data!N$26*DR153</f>
        <v>16.99593495934959</v>
      </c>
      <c r="DV153" s="4">
        <f>Area_Weights_Data!L$27*DP153+Area_Weights_Data!M$27*DQ153+Area_Weights_Data!N$27*DR153</f>
        <v>18.575471698113212</v>
      </c>
      <c r="DW153" s="5">
        <v>16</v>
      </c>
      <c r="DX153" s="5">
        <v>20</v>
      </c>
      <c r="DY153" s="5">
        <v>24</v>
      </c>
      <c r="DZ153" s="34"/>
      <c r="EA153" s="33"/>
      <c r="EB153" s="4">
        <f>Area_Weights_Data!L$32*DW153+Area_Weights_Data!M$32*DX153+Area_Weights_Data!N$32*DY153</f>
        <v>16.399999999999999</v>
      </c>
      <c r="EC153" s="4">
        <f>Area_Weights_Data!L$33*DW153+Area_Weights_Data!M$33*DX153+Area_Weights_Data!N$33*DY153</f>
        <v>21.379591836734694</v>
      </c>
      <c r="ED153" s="5">
        <v>11</v>
      </c>
      <c r="EE153" s="5">
        <v>8.5</v>
      </c>
      <c r="EF153" s="5">
        <v>12</v>
      </c>
      <c r="EG153" s="34"/>
      <c r="EH153" s="33"/>
      <c r="EI153" s="4">
        <f>Area_Weights_Data!$L$35*ED153+Area_Weights_Data!$M$35*EE153+Area_Weights_Data!$N$35*EF153</f>
        <v>10.821428571428573</v>
      </c>
      <c r="EJ153" s="4">
        <f>Area_Weights_Data!$L$36*ED153+Area_Weights_Data!$M$36*EE153+Area_Weights_Data!$N$36*EF153</f>
        <v>10.314814814814813</v>
      </c>
      <c r="EK153" s="1">
        <v>18.5</v>
      </c>
      <c r="EL153" s="1">
        <v>23</v>
      </c>
      <c r="EM153" s="34"/>
      <c r="EN153" s="34"/>
      <c r="EO153" s="5">
        <v>9</v>
      </c>
      <c r="EP153" s="5">
        <v>13</v>
      </c>
      <c r="EQ153" s="5">
        <v>13.5</v>
      </c>
      <c r="ER153" s="33"/>
      <c r="ES153" s="34"/>
      <c r="ET153" s="4">
        <f>Area_Weights_Data!L$41*EO153+Area_Weights_Data!M$41*EP153+Area_Weights_Data!N$41*EQ153</f>
        <v>10.106382978723406</v>
      </c>
      <c r="EU153" s="4">
        <f>Area_Weights_Data!L$42*EO153+Area_Weights_Data!M$42*EP153+Area_Weights_Data!N$42*EQ153</f>
        <v>13.137820512820516</v>
      </c>
    </row>
    <row r="154" spans="1:151" x14ac:dyDescent="0.25">
      <c r="A154" s="1">
        <v>1992</v>
      </c>
      <c r="B154" s="1">
        <v>1</v>
      </c>
      <c r="D154" s="4"/>
      <c r="E154" s="4"/>
      <c r="F154" s="5">
        <v>200</v>
      </c>
      <c r="G154" s="5">
        <v>210</v>
      </c>
      <c r="H154" s="1"/>
      <c r="I154" s="1"/>
      <c r="J154" s="1"/>
      <c r="K154" s="1"/>
      <c r="L154" s="1"/>
      <c r="M154" s="5">
        <v>147</v>
      </c>
      <c r="N154" s="5">
        <v>136</v>
      </c>
      <c r="O154" s="1"/>
      <c r="P154" s="1"/>
      <c r="Q154" s="1"/>
      <c r="R154" s="1"/>
      <c r="S154" s="1"/>
      <c r="T154" s="5">
        <v>168</v>
      </c>
      <c r="U154" s="5">
        <v>182</v>
      </c>
      <c r="V154" s="1"/>
      <c r="W154" s="1"/>
      <c r="Z154" s="4"/>
      <c r="AA154" s="5">
        <v>193</v>
      </c>
      <c r="AB154" s="5">
        <v>199</v>
      </c>
      <c r="AC154" s="1"/>
      <c r="AE154" s="1"/>
      <c r="AF154" s="1"/>
      <c r="AG154" s="1"/>
      <c r="AH154" s="5">
        <v>164</v>
      </c>
      <c r="AI154" s="5">
        <v>149</v>
      </c>
      <c r="AJ154" s="1"/>
      <c r="AK154" s="1"/>
      <c r="AL154" s="1"/>
      <c r="AO154" s="5">
        <v>155</v>
      </c>
      <c r="AP154" s="5">
        <v>191</v>
      </c>
      <c r="AQ154" s="1"/>
      <c r="AU154" s="4"/>
      <c r="AV154" s="5">
        <v>80</v>
      </c>
      <c r="AW154" s="5">
        <v>180</v>
      </c>
      <c r="AY154" s="5"/>
      <c r="AZ154" s="4"/>
      <c r="BA154" s="4"/>
      <c r="BC154" s="5">
        <v>188</v>
      </c>
      <c r="BD154" s="5">
        <v>193</v>
      </c>
      <c r="BF154" s="5"/>
      <c r="BJ154" s="5">
        <v>91</v>
      </c>
      <c r="BK154" s="5">
        <v>67</v>
      </c>
      <c r="BP154" s="5">
        <v>157</v>
      </c>
      <c r="BQ154" s="5">
        <v>156</v>
      </c>
      <c r="BR154" s="5"/>
      <c r="BS154" s="4"/>
      <c r="BU154" s="1">
        <v>105</v>
      </c>
      <c r="BV154" s="5">
        <v>116</v>
      </c>
      <c r="BX154" s="4"/>
      <c r="CC154" s="5">
        <v>23</v>
      </c>
      <c r="CD154" s="5">
        <v>23.5</v>
      </c>
      <c r="CF154" s="5"/>
      <c r="CJ154" s="5">
        <v>15</v>
      </c>
      <c r="CK154" s="5">
        <v>14.5</v>
      </c>
      <c r="CQ154" s="5">
        <v>35.5</v>
      </c>
      <c r="CR154" s="5">
        <v>38.5</v>
      </c>
      <c r="CU154" s="3"/>
      <c r="CV154" s="3"/>
      <c r="CW154" s="3"/>
      <c r="CX154" s="5">
        <v>30.5</v>
      </c>
      <c r="CY154" s="5">
        <v>32.5</v>
      </c>
      <c r="DA154" s="5"/>
      <c r="DE154" s="5">
        <v>20</v>
      </c>
      <c r="DF154" s="5">
        <v>21.5</v>
      </c>
      <c r="DL154" s="5">
        <v>17</v>
      </c>
      <c r="DM154" s="5">
        <v>17.5</v>
      </c>
      <c r="DP154" s="3"/>
      <c r="DQ154" s="3"/>
      <c r="DR154" s="3"/>
      <c r="DS154" s="5">
        <v>15</v>
      </c>
      <c r="DT154" s="5">
        <v>16.5</v>
      </c>
      <c r="DX154" s="3"/>
      <c r="DY154" s="3"/>
      <c r="DZ154" s="5">
        <v>20.5</v>
      </c>
      <c r="EA154" s="5">
        <v>24</v>
      </c>
      <c r="EB154" s="4"/>
      <c r="EG154" s="5">
        <v>11</v>
      </c>
      <c r="EH154" s="5">
        <v>12</v>
      </c>
      <c r="EM154" s="5">
        <v>22.5</v>
      </c>
      <c r="EN154" s="5">
        <v>20.5</v>
      </c>
      <c r="EO154" s="3"/>
      <c r="EP154" s="3"/>
      <c r="EQ154" s="3"/>
      <c r="ER154" s="5">
        <v>12.5</v>
      </c>
      <c r="ES154" s="5">
        <v>13.5</v>
      </c>
    </row>
    <row r="155" spans="1:151" x14ac:dyDescent="0.25">
      <c r="A155" s="1">
        <v>1992</v>
      </c>
      <c r="B155" s="1">
        <v>2</v>
      </c>
      <c r="E155" s="4"/>
      <c r="F155" s="5">
        <v>172</v>
      </c>
      <c r="G155" s="5">
        <v>186</v>
      </c>
      <c r="H155" s="1"/>
      <c r="I155" s="1"/>
      <c r="J155" s="1"/>
      <c r="K155" s="1"/>
      <c r="L155" s="1"/>
      <c r="M155" s="5">
        <v>225</v>
      </c>
      <c r="N155" s="5">
        <v>201</v>
      </c>
      <c r="O155" s="1"/>
      <c r="P155" s="1"/>
      <c r="Q155" s="1"/>
      <c r="R155" s="1"/>
      <c r="S155" s="1"/>
      <c r="T155" s="5">
        <v>165</v>
      </c>
      <c r="U155" s="5">
        <v>177</v>
      </c>
      <c r="V155" s="1"/>
      <c r="W155" s="1"/>
      <c r="Z155" s="4"/>
      <c r="AA155" s="5">
        <v>208</v>
      </c>
      <c r="AB155" s="5">
        <v>220</v>
      </c>
      <c r="AC155" s="1"/>
      <c r="AE155" s="1"/>
      <c r="AF155" s="1"/>
      <c r="AG155" s="1"/>
      <c r="AH155" s="5">
        <v>194</v>
      </c>
      <c r="AI155" s="5">
        <v>168</v>
      </c>
      <c r="AJ155" s="1"/>
      <c r="AK155" s="1"/>
      <c r="AL155" s="1"/>
      <c r="AO155" s="5">
        <v>170</v>
      </c>
      <c r="AP155" s="5">
        <v>209</v>
      </c>
      <c r="AQ155" s="1"/>
      <c r="AU155" s="4"/>
      <c r="AV155" s="5">
        <v>87</v>
      </c>
      <c r="AW155" s="5">
        <v>200</v>
      </c>
      <c r="AY155" s="5"/>
      <c r="AZ155" s="4"/>
      <c r="BA155" s="4"/>
      <c r="BC155" s="5">
        <v>173</v>
      </c>
      <c r="BD155" s="5">
        <v>211</v>
      </c>
      <c r="BF155" s="5"/>
      <c r="BJ155" s="5">
        <v>97</v>
      </c>
      <c r="BK155" s="5">
        <v>76</v>
      </c>
      <c r="BP155" s="5">
        <v>173</v>
      </c>
      <c r="BQ155" s="5">
        <v>188</v>
      </c>
      <c r="BR155" s="5"/>
      <c r="BS155" s="4"/>
      <c r="BU155" s="5">
        <v>133</v>
      </c>
      <c r="BV155" s="5">
        <v>143</v>
      </c>
      <c r="BX155" s="4"/>
      <c r="CC155" s="5">
        <v>20.75</v>
      </c>
      <c r="CD155" s="5">
        <v>25.08</v>
      </c>
      <c r="CF155" s="5"/>
      <c r="CJ155" s="5">
        <v>18.59</v>
      </c>
      <c r="CK155" s="5"/>
      <c r="CQ155" s="1">
        <v>33.340000000000003</v>
      </c>
      <c r="CR155" s="5">
        <v>31</v>
      </c>
      <c r="CU155" s="3"/>
      <c r="CV155" s="3"/>
      <c r="CW155" s="3"/>
      <c r="CX155" s="5">
        <v>32.5</v>
      </c>
      <c r="CY155" s="5">
        <v>36.74</v>
      </c>
      <c r="DA155" s="5"/>
      <c r="DE155" s="1">
        <v>23</v>
      </c>
      <c r="DF155" s="1">
        <v>20.5</v>
      </c>
      <c r="DL155" s="1">
        <v>17.5</v>
      </c>
      <c r="DM155" s="5">
        <v>19.21</v>
      </c>
      <c r="DP155" s="3"/>
      <c r="DQ155" s="3"/>
      <c r="DR155" s="3"/>
      <c r="DS155" s="5">
        <v>16.12</v>
      </c>
      <c r="DT155" s="5">
        <v>15.54</v>
      </c>
      <c r="DZ155" s="5">
        <v>22</v>
      </c>
      <c r="EA155" s="5">
        <v>24</v>
      </c>
      <c r="EB155" s="4"/>
      <c r="EG155" s="5">
        <v>11.75</v>
      </c>
      <c r="EH155" s="5">
        <v>13</v>
      </c>
      <c r="EM155" s="5">
        <v>21</v>
      </c>
      <c r="EN155" s="1">
        <v>22.5</v>
      </c>
      <c r="EO155" s="3"/>
      <c r="EP155" s="3"/>
      <c r="EQ155" s="3"/>
      <c r="ER155" s="5">
        <v>12</v>
      </c>
      <c r="ES155" s="5">
        <v>13</v>
      </c>
      <c r="ET155" s="3"/>
    </row>
    <row r="156" spans="1:151" x14ac:dyDescent="0.25">
      <c r="A156" s="1">
        <v>1992</v>
      </c>
      <c r="B156" s="1">
        <v>3</v>
      </c>
      <c r="E156" s="4"/>
      <c r="F156" s="5">
        <v>166</v>
      </c>
      <c r="G156" s="5">
        <v>178</v>
      </c>
      <c r="H156" s="1"/>
      <c r="I156" s="1"/>
      <c r="J156" s="1"/>
      <c r="K156" s="1"/>
      <c r="L156" s="1"/>
      <c r="M156" s="5">
        <v>178</v>
      </c>
      <c r="N156" s="5">
        <v>155</v>
      </c>
      <c r="O156" s="1"/>
      <c r="P156" s="1"/>
      <c r="Q156" s="1"/>
      <c r="R156" s="1"/>
      <c r="S156" s="1"/>
      <c r="T156" s="5">
        <v>174</v>
      </c>
      <c r="U156" s="5">
        <v>182</v>
      </c>
      <c r="V156" s="1"/>
      <c r="W156" s="1"/>
      <c r="Z156" s="4"/>
      <c r="AA156" s="5">
        <v>225</v>
      </c>
      <c r="AB156" s="5">
        <v>219</v>
      </c>
      <c r="AC156" s="1"/>
      <c r="AE156" s="1"/>
      <c r="AF156" s="1"/>
      <c r="AG156" s="1"/>
      <c r="AH156" s="5">
        <v>221</v>
      </c>
      <c r="AI156" s="5">
        <v>200</v>
      </c>
      <c r="AJ156" s="1"/>
      <c r="AK156" s="1"/>
      <c r="AL156" s="1"/>
      <c r="AO156" s="5">
        <v>170</v>
      </c>
      <c r="AP156" s="5">
        <v>186</v>
      </c>
      <c r="AQ156" s="1"/>
      <c r="AU156" s="4"/>
      <c r="AV156" s="5">
        <v>113</v>
      </c>
      <c r="AW156" s="5">
        <v>193</v>
      </c>
      <c r="AY156" s="5"/>
      <c r="AZ156" s="4"/>
      <c r="BA156" s="4"/>
      <c r="BC156" s="5">
        <v>183</v>
      </c>
      <c r="BD156" s="5">
        <v>207</v>
      </c>
      <c r="BF156" s="5"/>
      <c r="BJ156" s="5">
        <v>91</v>
      </c>
      <c r="BK156" s="5">
        <v>74</v>
      </c>
      <c r="BP156" s="5">
        <v>171</v>
      </c>
      <c r="BQ156" s="5">
        <v>166</v>
      </c>
      <c r="BR156" s="5"/>
      <c r="BS156" s="4"/>
      <c r="BU156" s="36">
        <v>124</v>
      </c>
      <c r="BV156" s="36">
        <v>147</v>
      </c>
      <c r="BX156" s="4"/>
      <c r="CC156" s="5">
        <v>21.5</v>
      </c>
      <c r="CD156" s="5">
        <v>24.5</v>
      </c>
      <c r="CF156" s="5"/>
      <c r="CJ156" s="5">
        <v>20.100000000000001</v>
      </c>
      <c r="CK156" s="5">
        <v>16.25</v>
      </c>
      <c r="CQ156" s="5">
        <v>43.6</v>
      </c>
      <c r="CR156" s="1">
        <v>33.5</v>
      </c>
      <c r="CU156" s="3"/>
      <c r="CV156" s="3"/>
      <c r="CW156" s="3"/>
      <c r="CX156" s="5">
        <v>25.14</v>
      </c>
      <c r="CY156" s="5">
        <v>35</v>
      </c>
      <c r="DA156" s="5"/>
      <c r="DE156" s="5">
        <v>25</v>
      </c>
      <c r="DF156" s="1">
        <v>22.5</v>
      </c>
      <c r="DL156" s="5">
        <v>17.559999999999999</v>
      </c>
      <c r="DM156" s="1">
        <v>19.13</v>
      </c>
      <c r="DP156" s="3"/>
      <c r="DQ156" s="3"/>
      <c r="DR156" s="3"/>
      <c r="DS156" s="5">
        <v>12.89</v>
      </c>
      <c r="DT156" s="1">
        <v>14.6</v>
      </c>
      <c r="DZ156" s="5">
        <v>20.100000000000001</v>
      </c>
      <c r="EA156" s="5">
        <v>20.96</v>
      </c>
      <c r="EB156" s="4"/>
      <c r="EG156" s="5">
        <v>12.42</v>
      </c>
      <c r="EH156" s="5">
        <v>13</v>
      </c>
      <c r="EM156" s="1">
        <v>20.68</v>
      </c>
      <c r="EN156" s="5">
        <v>19.95</v>
      </c>
      <c r="EO156" s="3"/>
      <c r="EP156" s="3"/>
      <c r="EQ156" s="3"/>
      <c r="ER156" s="5">
        <v>12.75</v>
      </c>
      <c r="ES156" s="5">
        <v>14.25</v>
      </c>
      <c r="ET156" s="3"/>
    </row>
    <row r="157" spans="1:151" x14ac:dyDescent="0.25">
      <c r="A157" s="1">
        <v>1992</v>
      </c>
      <c r="B157" s="1">
        <v>4</v>
      </c>
      <c r="E157" s="4"/>
      <c r="F157" s="5">
        <v>190</v>
      </c>
      <c r="G157" s="5">
        <v>203</v>
      </c>
      <c r="H157" s="1"/>
      <c r="I157" s="1"/>
      <c r="J157" s="1"/>
      <c r="K157" s="1"/>
      <c r="L157" s="1"/>
      <c r="M157" s="5">
        <v>192</v>
      </c>
      <c r="N157" s="5">
        <v>165</v>
      </c>
      <c r="O157" s="1"/>
      <c r="P157" s="1"/>
      <c r="Q157" s="1"/>
      <c r="R157" s="1"/>
      <c r="S157" s="1"/>
      <c r="T157" s="5">
        <v>173</v>
      </c>
      <c r="U157" s="5">
        <v>186</v>
      </c>
      <c r="V157" s="1"/>
      <c r="W157" s="1"/>
      <c r="Z157" s="4"/>
      <c r="AA157" s="5">
        <v>186</v>
      </c>
      <c r="AB157" s="5">
        <v>225</v>
      </c>
      <c r="AC157" s="1"/>
      <c r="AE157" s="1"/>
      <c r="AF157" s="1"/>
      <c r="AG157" s="1"/>
      <c r="AH157" s="5">
        <v>190</v>
      </c>
      <c r="AI157" s="5">
        <v>194</v>
      </c>
      <c r="AJ157" s="1"/>
      <c r="AK157" s="1"/>
      <c r="AL157" s="1"/>
      <c r="AO157" s="5">
        <v>188</v>
      </c>
      <c r="AP157" s="5">
        <v>213</v>
      </c>
      <c r="AQ157" s="1"/>
      <c r="AU157" s="4"/>
      <c r="AV157" s="5">
        <v>98</v>
      </c>
      <c r="AW157" s="5">
        <v>200</v>
      </c>
      <c r="AY157" s="5"/>
      <c r="AZ157" s="4"/>
      <c r="BA157" s="4"/>
      <c r="BC157" s="5">
        <v>161</v>
      </c>
      <c r="BD157" s="5">
        <v>220</v>
      </c>
      <c r="BF157" s="5"/>
      <c r="BJ157" s="5">
        <v>88</v>
      </c>
      <c r="BK157" s="5">
        <v>75</v>
      </c>
      <c r="BP157" s="5">
        <v>171</v>
      </c>
      <c r="BQ157" s="5">
        <v>179</v>
      </c>
      <c r="BR157" s="5"/>
      <c r="BS157" s="4"/>
      <c r="BU157" s="5">
        <v>125</v>
      </c>
      <c r="BV157" s="5">
        <v>181</v>
      </c>
      <c r="BX157" s="4"/>
      <c r="CC157" s="5">
        <v>18.170000000000002</v>
      </c>
      <c r="CD157" s="5">
        <v>26.82</v>
      </c>
      <c r="CF157" s="5"/>
      <c r="CJ157" s="5">
        <v>18.25</v>
      </c>
      <c r="CK157" s="5">
        <v>20.34</v>
      </c>
      <c r="CQ157" s="5">
        <v>34.11</v>
      </c>
      <c r="CR157" s="5">
        <v>37.25</v>
      </c>
      <c r="CU157" s="3"/>
      <c r="CV157" s="3"/>
      <c r="CW157" s="3"/>
      <c r="CX157" s="5">
        <v>27.1</v>
      </c>
      <c r="CY157" s="5">
        <v>36.35</v>
      </c>
      <c r="DA157" s="5"/>
      <c r="DE157" s="5">
        <v>23.75</v>
      </c>
      <c r="DF157" s="5">
        <v>24.38</v>
      </c>
      <c r="DL157" s="5">
        <v>19.2</v>
      </c>
      <c r="DM157" s="5">
        <v>17.3</v>
      </c>
      <c r="DP157" s="3"/>
      <c r="DQ157" s="3"/>
      <c r="DR157" s="3"/>
      <c r="DS157" s="1">
        <v>18.13</v>
      </c>
      <c r="DT157" s="1">
        <v>16.86</v>
      </c>
      <c r="DZ157" s="5">
        <v>17.829999999999998</v>
      </c>
      <c r="EA157" s="5">
        <v>22.8</v>
      </c>
      <c r="EB157" s="4"/>
      <c r="EG157" s="5">
        <v>12.1</v>
      </c>
      <c r="EH157" s="5">
        <v>12.18</v>
      </c>
      <c r="EM157" s="5">
        <v>21.67</v>
      </c>
      <c r="EN157" s="1">
        <v>19.25</v>
      </c>
      <c r="EO157" s="3"/>
      <c r="EP157" s="3"/>
      <c r="EQ157" s="3"/>
      <c r="ER157" s="5">
        <v>11.5</v>
      </c>
      <c r="ES157" s="5">
        <v>18.350000000000001</v>
      </c>
      <c r="ET157" s="3"/>
    </row>
    <row r="158" spans="1:151" x14ac:dyDescent="0.25">
      <c r="A158" s="1">
        <v>1993</v>
      </c>
      <c r="B158" s="1">
        <v>1</v>
      </c>
      <c r="E158" s="4"/>
      <c r="F158" s="5">
        <v>232</v>
      </c>
      <c r="G158" s="5">
        <v>249</v>
      </c>
      <c r="H158" s="1"/>
      <c r="I158" s="1"/>
      <c r="J158" s="1"/>
      <c r="K158" s="1"/>
      <c r="L158" s="1"/>
      <c r="M158" s="5">
        <v>283</v>
      </c>
      <c r="N158" s="5">
        <v>213</v>
      </c>
      <c r="O158" s="1"/>
      <c r="P158" s="1"/>
      <c r="Q158" s="1"/>
      <c r="R158" s="1"/>
      <c r="S158" s="1"/>
      <c r="T158" s="5">
        <v>188</v>
      </c>
      <c r="U158" s="5">
        <v>193</v>
      </c>
      <c r="V158" s="1"/>
      <c r="W158" s="1"/>
      <c r="Z158" s="4"/>
      <c r="AA158" s="5">
        <v>217</v>
      </c>
      <c r="AB158" s="5">
        <v>270</v>
      </c>
      <c r="AC158" s="1"/>
      <c r="AE158" s="1"/>
      <c r="AF158" s="1"/>
      <c r="AG158" s="1"/>
      <c r="AH158" s="5">
        <v>204</v>
      </c>
      <c r="AI158" s="5">
        <v>204</v>
      </c>
      <c r="AJ158" s="1"/>
      <c r="AK158" s="1"/>
      <c r="AL158" s="1"/>
      <c r="AO158" s="5">
        <v>206</v>
      </c>
      <c r="AP158" s="5">
        <v>264</v>
      </c>
      <c r="AQ158" s="1"/>
      <c r="AU158" s="4"/>
      <c r="AV158" s="5">
        <v>122</v>
      </c>
      <c r="AW158" s="5">
        <v>197</v>
      </c>
      <c r="AY158" s="5"/>
      <c r="AZ158" s="4"/>
      <c r="BA158" s="4"/>
      <c r="BC158" s="5">
        <v>199</v>
      </c>
      <c r="BD158" s="5">
        <v>221</v>
      </c>
      <c r="BF158" s="5"/>
      <c r="BJ158" s="5">
        <v>101</v>
      </c>
      <c r="BK158" s="5">
        <v>106</v>
      </c>
      <c r="BP158" s="5">
        <v>205</v>
      </c>
      <c r="BQ158" s="5">
        <v>207</v>
      </c>
      <c r="BR158" s="5"/>
      <c r="BS158" s="4"/>
      <c r="BU158" s="5">
        <v>166</v>
      </c>
      <c r="BV158" s="5">
        <v>196</v>
      </c>
      <c r="BX158" s="4"/>
      <c r="CC158" s="5">
        <v>25.17</v>
      </c>
      <c r="CD158" s="5">
        <v>26.75</v>
      </c>
      <c r="CF158" s="5"/>
      <c r="CJ158" s="1">
        <v>21.17</v>
      </c>
      <c r="CK158" s="5">
        <v>21.84</v>
      </c>
      <c r="CQ158" s="1">
        <v>50.25</v>
      </c>
      <c r="CR158" s="5">
        <v>47</v>
      </c>
      <c r="CU158" s="3"/>
      <c r="CV158" s="3"/>
      <c r="CW158" s="3"/>
      <c r="CX158" s="5">
        <v>31.25</v>
      </c>
      <c r="CY158" s="1">
        <v>41.67</v>
      </c>
      <c r="DA158" s="5"/>
      <c r="DE158" s="5">
        <v>24.33</v>
      </c>
      <c r="DF158" s="1">
        <v>24.33</v>
      </c>
      <c r="DL158" s="5">
        <v>25</v>
      </c>
      <c r="DM158" s="5">
        <v>28.88</v>
      </c>
      <c r="DP158" s="3"/>
      <c r="DQ158" s="3"/>
      <c r="DR158" s="3"/>
      <c r="DS158" s="1">
        <v>18.13</v>
      </c>
      <c r="DT158" s="1">
        <v>17.25</v>
      </c>
      <c r="DZ158" s="1">
        <v>23.84</v>
      </c>
      <c r="EA158" s="1">
        <v>31.38</v>
      </c>
      <c r="EB158" s="4"/>
      <c r="EG158" s="1">
        <v>11.93</v>
      </c>
      <c r="EH158" s="5">
        <v>9.57</v>
      </c>
      <c r="EM158" s="1">
        <v>21.5</v>
      </c>
      <c r="EN158" s="5">
        <v>22.5</v>
      </c>
      <c r="EO158" s="3"/>
      <c r="EP158" s="3"/>
      <c r="EQ158" s="3"/>
      <c r="ER158" s="1">
        <v>12.92</v>
      </c>
      <c r="ES158" s="1">
        <v>13.75</v>
      </c>
      <c r="ET158" s="3"/>
    </row>
    <row r="159" spans="1:151" x14ac:dyDescent="0.25">
      <c r="A159" s="1">
        <v>1993</v>
      </c>
      <c r="B159" s="1">
        <v>2</v>
      </c>
      <c r="E159" s="4"/>
      <c r="F159" s="5">
        <v>212</v>
      </c>
      <c r="G159" s="5">
        <v>274</v>
      </c>
      <c r="H159" s="1"/>
      <c r="I159" s="1"/>
      <c r="J159" s="1"/>
      <c r="K159" s="1"/>
      <c r="L159" s="1"/>
      <c r="M159" s="5">
        <v>223</v>
      </c>
      <c r="N159" s="5">
        <v>200</v>
      </c>
      <c r="O159" s="1"/>
      <c r="P159" s="1"/>
      <c r="Q159" s="1"/>
      <c r="R159" s="1"/>
      <c r="S159" s="1"/>
      <c r="T159" s="5">
        <v>190</v>
      </c>
      <c r="U159" s="5">
        <v>214</v>
      </c>
      <c r="V159" s="1"/>
      <c r="W159" s="1"/>
      <c r="Z159" s="4"/>
      <c r="AA159" s="5">
        <v>228</v>
      </c>
      <c r="AB159" s="5">
        <v>302</v>
      </c>
      <c r="AC159" s="1"/>
      <c r="AE159" s="1"/>
      <c r="AF159" s="1"/>
      <c r="AG159" s="1"/>
      <c r="AH159" s="5">
        <v>224</v>
      </c>
      <c r="AI159" s="5">
        <v>215</v>
      </c>
      <c r="AJ159" s="1"/>
      <c r="AK159" s="1"/>
      <c r="AL159" s="1"/>
      <c r="AO159" s="5">
        <v>205</v>
      </c>
      <c r="AP159" s="5">
        <v>242</v>
      </c>
      <c r="AQ159" s="1"/>
      <c r="AU159" s="4"/>
      <c r="AV159" s="5">
        <v>122</v>
      </c>
      <c r="AW159" s="5">
        <v>200</v>
      </c>
      <c r="AY159" s="5"/>
      <c r="AZ159" s="4"/>
      <c r="BA159" s="4"/>
      <c r="BC159" s="5">
        <v>189</v>
      </c>
      <c r="BD159" s="5">
        <v>221</v>
      </c>
      <c r="BF159" s="5"/>
      <c r="BJ159" s="5">
        <v>108</v>
      </c>
      <c r="BK159" s="5">
        <v>150</v>
      </c>
      <c r="BP159" s="5">
        <v>134</v>
      </c>
      <c r="BQ159" s="5">
        <v>227</v>
      </c>
      <c r="BR159" s="5"/>
      <c r="BS159" s="4"/>
      <c r="BU159" s="5">
        <v>132</v>
      </c>
      <c r="BV159" s="5">
        <v>215</v>
      </c>
      <c r="BX159" s="4"/>
      <c r="CC159" s="5">
        <v>24</v>
      </c>
      <c r="CD159" s="5">
        <v>28.67</v>
      </c>
      <c r="CF159" s="5"/>
      <c r="CJ159" s="1">
        <v>19.5</v>
      </c>
      <c r="CK159" s="5">
        <v>18.2</v>
      </c>
      <c r="CQ159" s="5">
        <v>57</v>
      </c>
      <c r="CR159" s="5">
        <v>42.75</v>
      </c>
      <c r="CU159" s="3"/>
      <c r="CV159" s="3"/>
      <c r="CW159" s="3"/>
      <c r="CX159" s="5">
        <v>32.5</v>
      </c>
      <c r="CY159" s="5">
        <v>41.17</v>
      </c>
      <c r="DA159" s="5"/>
      <c r="DE159" s="5">
        <v>24.39</v>
      </c>
      <c r="DF159" s="5">
        <v>21.34</v>
      </c>
      <c r="DL159" s="5">
        <v>20.73</v>
      </c>
      <c r="DM159" s="5">
        <v>23.57</v>
      </c>
      <c r="DP159" s="3"/>
      <c r="DQ159" s="3"/>
      <c r="DR159" s="3"/>
      <c r="DS159" s="5">
        <v>18.329999999999998</v>
      </c>
      <c r="DT159" s="5">
        <v>18.59</v>
      </c>
      <c r="DZ159" s="1">
        <v>24.26</v>
      </c>
      <c r="EA159" s="1">
        <v>30.95</v>
      </c>
      <c r="EB159" s="4"/>
      <c r="EG159" s="5">
        <v>12.78</v>
      </c>
      <c r="EH159" s="5">
        <v>11.34</v>
      </c>
      <c r="EM159" s="5">
        <v>24</v>
      </c>
      <c r="EN159" s="1">
        <v>23</v>
      </c>
      <c r="EO159" s="3"/>
      <c r="EP159" s="3"/>
      <c r="EQ159" s="3"/>
      <c r="ER159" s="5">
        <v>12.92</v>
      </c>
      <c r="ES159" s="1">
        <v>13.5</v>
      </c>
      <c r="ET159" s="3"/>
    </row>
    <row r="160" spans="1:151" x14ac:dyDescent="0.25">
      <c r="A160" s="1">
        <v>1993</v>
      </c>
      <c r="B160" s="1">
        <v>3</v>
      </c>
      <c r="E160" s="4"/>
      <c r="F160" s="5">
        <v>196</v>
      </c>
      <c r="G160" s="5">
        <v>248</v>
      </c>
      <c r="H160" s="1"/>
      <c r="I160" s="1"/>
      <c r="J160" s="1"/>
      <c r="K160" s="1"/>
      <c r="L160" s="1"/>
      <c r="M160" s="5">
        <v>206</v>
      </c>
      <c r="N160" s="5">
        <v>213</v>
      </c>
      <c r="O160" s="1"/>
      <c r="P160" s="1"/>
      <c r="Q160" s="1"/>
      <c r="R160" s="1"/>
      <c r="S160" s="1"/>
      <c r="T160" s="5">
        <v>177</v>
      </c>
      <c r="U160" s="5">
        <v>188</v>
      </c>
      <c r="V160" s="1"/>
      <c r="W160" s="1"/>
      <c r="Z160" s="4"/>
      <c r="AA160" s="5">
        <v>206</v>
      </c>
      <c r="AB160" s="5">
        <v>231</v>
      </c>
      <c r="AC160" s="1"/>
      <c r="AE160" s="1"/>
      <c r="AF160" s="1"/>
      <c r="AG160" s="1"/>
      <c r="AH160" s="5">
        <v>203</v>
      </c>
      <c r="AI160" s="5">
        <v>183</v>
      </c>
      <c r="AJ160" s="1"/>
      <c r="AK160" s="1"/>
      <c r="AL160" s="1"/>
      <c r="AO160" s="5">
        <v>182</v>
      </c>
      <c r="AP160" s="5">
        <v>194</v>
      </c>
      <c r="AQ160" s="1"/>
      <c r="AU160" s="4"/>
      <c r="AV160" s="5">
        <v>91</v>
      </c>
      <c r="AW160" s="5">
        <v>160</v>
      </c>
      <c r="AY160" s="5"/>
      <c r="AZ160" s="4"/>
      <c r="BA160" s="4"/>
      <c r="BC160" s="5">
        <v>180</v>
      </c>
      <c r="BD160" s="5">
        <v>204</v>
      </c>
      <c r="BF160" s="5"/>
      <c r="BJ160" s="5">
        <v>130</v>
      </c>
      <c r="BK160" s="5">
        <v>153</v>
      </c>
      <c r="BP160" s="5">
        <v>216</v>
      </c>
      <c r="BQ160" s="5">
        <v>207</v>
      </c>
      <c r="BR160" s="5"/>
      <c r="BS160" s="4"/>
      <c r="BU160" s="5">
        <v>106</v>
      </c>
      <c r="BV160" s="5">
        <v>162</v>
      </c>
      <c r="BX160" s="4"/>
      <c r="CC160" s="5">
        <v>27.5</v>
      </c>
      <c r="CD160" s="5">
        <v>28.65</v>
      </c>
      <c r="CF160" s="5"/>
      <c r="CJ160" s="1">
        <v>21.3</v>
      </c>
      <c r="CK160" s="5">
        <v>17</v>
      </c>
      <c r="CQ160" s="5">
        <v>46.6</v>
      </c>
      <c r="CR160" s="1">
        <v>40.6</v>
      </c>
      <c r="CU160" s="3"/>
      <c r="CV160" s="3"/>
      <c r="CW160" s="3"/>
      <c r="CX160" s="5">
        <v>28.5</v>
      </c>
      <c r="CY160" s="5">
        <v>34.65</v>
      </c>
      <c r="DA160" s="5"/>
      <c r="DE160" s="1">
        <v>23.08</v>
      </c>
      <c r="DF160" s="1">
        <v>20.88</v>
      </c>
      <c r="DL160" s="5">
        <v>22.75</v>
      </c>
      <c r="DM160" s="5">
        <v>19.739999999999998</v>
      </c>
      <c r="DP160" s="3"/>
      <c r="DQ160" s="3"/>
      <c r="DR160" s="3"/>
      <c r="DS160" s="5">
        <v>19</v>
      </c>
      <c r="DT160" s="1">
        <v>16.25</v>
      </c>
      <c r="DZ160" s="1">
        <v>22.13</v>
      </c>
      <c r="EA160" s="5">
        <v>23.78</v>
      </c>
      <c r="EB160" s="4"/>
      <c r="EG160" s="1">
        <v>13.5</v>
      </c>
      <c r="EH160" s="5">
        <v>12.75</v>
      </c>
      <c r="EM160" s="5">
        <v>22.95</v>
      </c>
      <c r="EN160" s="1">
        <v>22.88</v>
      </c>
      <c r="EO160" s="3"/>
      <c r="EP160" s="3"/>
      <c r="EQ160" s="3"/>
      <c r="ER160" s="1">
        <v>14.75</v>
      </c>
      <c r="ES160" s="1">
        <v>15</v>
      </c>
      <c r="ET160" s="3"/>
    </row>
    <row r="161" spans="1:151" x14ac:dyDescent="0.25">
      <c r="A161" s="1">
        <v>1993</v>
      </c>
      <c r="B161" s="1">
        <v>4</v>
      </c>
      <c r="E161" s="4"/>
      <c r="F161" s="5">
        <v>205</v>
      </c>
      <c r="G161" s="5">
        <v>299</v>
      </c>
      <c r="H161" s="1"/>
      <c r="I161" s="1"/>
      <c r="J161" s="1"/>
      <c r="K161" s="1"/>
      <c r="L161" s="1"/>
      <c r="M161" s="5">
        <v>237</v>
      </c>
      <c r="N161" s="5">
        <v>227</v>
      </c>
      <c r="O161" s="1"/>
      <c r="P161" s="1"/>
      <c r="Q161" s="1"/>
      <c r="R161" s="1"/>
      <c r="S161" s="1"/>
      <c r="T161" s="5">
        <v>201</v>
      </c>
      <c r="U161" s="5">
        <v>202</v>
      </c>
      <c r="V161" s="1"/>
      <c r="W161" s="1"/>
      <c r="Z161" s="4"/>
      <c r="AA161" s="5">
        <v>228</v>
      </c>
      <c r="AB161" s="5">
        <v>257</v>
      </c>
      <c r="AC161" s="1"/>
      <c r="AE161" s="1"/>
      <c r="AF161" s="1"/>
      <c r="AG161" s="1"/>
      <c r="AH161" s="5">
        <v>200</v>
      </c>
      <c r="AI161" s="5">
        <v>206</v>
      </c>
      <c r="AJ161" s="1"/>
      <c r="AK161" s="1"/>
      <c r="AL161" s="1"/>
      <c r="AO161" s="5">
        <v>290</v>
      </c>
      <c r="AP161" s="5">
        <v>283</v>
      </c>
      <c r="AQ161" s="1"/>
      <c r="AU161" s="4"/>
      <c r="AV161" s="5">
        <v>98</v>
      </c>
      <c r="AW161" s="5">
        <v>189</v>
      </c>
      <c r="AY161" s="5"/>
      <c r="AZ161" s="4"/>
      <c r="BA161" s="4"/>
      <c r="BC161" s="5">
        <v>151</v>
      </c>
      <c r="BD161" s="5">
        <v>218</v>
      </c>
      <c r="BF161" s="5"/>
      <c r="BJ161" s="5">
        <v>122</v>
      </c>
      <c r="BK161" s="5">
        <v>147</v>
      </c>
      <c r="BP161" s="5">
        <v>203</v>
      </c>
      <c r="BQ161" s="5">
        <v>236</v>
      </c>
      <c r="BR161" s="5"/>
      <c r="BS161" s="4"/>
      <c r="BU161" s="5">
        <v>111</v>
      </c>
      <c r="BV161" s="5">
        <v>165</v>
      </c>
      <c r="BX161" s="4"/>
      <c r="CC161" s="5">
        <v>27.08</v>
      </c>
      <c r="CD161" s="5">
        <v>32.659999999999997</v>
      </c>
      <c r="CF161" s="5"/>
      <c r="CJ161" s="5">
        <v>22</v>
      </c>
      <c r="CK161" s="5">
        <v>22.25</v>
      </c>
      <c r="CQ161" s="5">
        <v>36.47</v>
      </c>
      <c r="CR161" s="1">
        <v>35.840000000000003</v>
      </c>
      <c r="CU161" s="3"/>
      <c r="CV161" s="3"/>
      <c r="CW161" s="3"/>
      <c r="CX161" s="5">
        <v>22.46</v>
      </c>
      <c r="CY161" s="1">
        <v>37.72</v>
      </c>
      <c r="DA161" s="5"/>
      <c r="DE161" s="1">
        <v>21.58</v>
      </c>
      <c r="DF161" s="5">
        <v>21.64</v>
      </c>
      <c r="DL161" s="1">
        <v>27.8</v>
      </c>
      <c r="DM161" s="1">
        <v>22.86</v>
      </c>
      <c r="DP161" s="3"/>
      <c r="DQ161" s="3"/>
      <c r="DR161" s="3"/>
      <c r="DS161" s="5">
        <v>16.670000000000002</v>
      </c>
      <c r="DT161" s="1">
        <v>16.75</v>
      </c>
      <c r="DZ161" s="1">
        <v>16.649999999999999</v>
      </c>
      <c r="EA161" s="1">
        <v>22.08</v>
      </c>
      <c r="EB161" s="4"/>
      <c r="EG161" s="1">
        <v>14.12</v>
      </c>
      <c r="EH161" s="5">
        <v>14.3</v>
      </c>
      <c r="EM161" s="5">
        <v>20</v>
      </c>
      <c r="EN161" s="1">
        <v>19.420000000000002</v>
      </c>
      <c r="EO161" s="3"/>
      <c r="EP161" s="3"/>
      <c r="EQ161" s="3"/>
      <c r="ER161" s="1">
        <v>12.5</v>
      </c>
      <c r="ES161" s="1">
        <v>13.55</v>
      </c>
      <c r="ET161" s="3"/>
    </row>
    <row r="162" spans="1:151" x14ac:dyDescent="0.25">
      <c r="A162" s="1">
        <v>1994</v>
      </c>
      <c r="B162" s="1">
        <v>1</v>
      </c>
      <c r="E162" s="4"/>
      <c r="F162" s="5">
        <v>230</v>
      </c>
      <c r="G162" s="5">
        <v>395</v>
      </c>
      <c r="H162" s="1"/>
      <c r="I162" s="1"/>
      <c r="J162" s="1"/>
      <c r="K162" s="1"/>
      <c r="L162" s="1"/>
      <c r="M162" s="5">
        <v>340</v>
      </c>
      <c r="N162" s="5">
        <v>319</v>
      </c>
      <c r="O162" s="1"/>
      <c r="P162" s="1"/>
      <c r="Q162" s="1"/>
      <c r="R162" s="1"/>
      <c r="S162" s="1"/>
      <c r="T162" s="5">
        <v>211</v>
      </c>
      <c r="U162" s="5">
        <v>212</v>
      </c>
      <c r="V162" s="1"/>
      <c r="W162" s="1"/>
      <c r="Z162" s="4"/>
      <c r="AA162" s="5">
        <v>246</v>
      </c>
      <c r="AB162" s="5">
        <v>290</v>
      </c>
      <c r="AC162" s="1"/>
      <c r="AE162" s="1"/>
      <c r="AF162" s="1"/>
      <c r="AG162" s="1"/>
      <c r="AH162" s="5">
        <v>211</v>
      </c>
      <c r="AI162" s="5">
        <v>247</v>
      </c>
      <c r="AJ162" s="1"/>
      <c r="AK162" s="1"/>
      <c r="AL162" s="1"/>
      <c r="AO162" s="5">
        <v>285</v>
      </c>
      <c r="AP162" s="5">
        <v>352</v>
      </c>
      <c r="AQ162" s="1"/>
      <c r="AU162" s="4"/>
      <c r="AV162" s="5">
        <v>102</v>
      </c>
      <c r="AW162" s="5">
        <v>185</v>
      </c>
      <c r="AY162" s="5"/>
      <c r="AZ162" s="4"/>
      <c r="BA162" s="4"/>
      <c r="BC162" s="5">
        <v>218</v>
      </c>
      <c r="BD162" s="5">
        <v>242</v>
      </c>
      <c r="BF162" s="5"/>
      <c r="BJ162" s="5">
        <v>121</v>
      </c>
      <c r="BK162" s="5">
        <v>165</v>
      </c>
      <c r="BP162" s="5">
        <v>261</v>
      </c>
      <c r="BQ162" s="5">
        <v>274</v>
      </c>
      <c r="BR162" s="5"/>
      <c r="BS162" s="4"/>
      <c r="BU162" s="5">
        <v>116</v>
      </c>
      <c r="BV162" s="5">
        <v>170</v>
      </c>
      <c r="BX162" s="4"/>
      <c r="CC162" s="5">
        <v>27.35</v>
      </c>
      <c r="CD162" s="5">
        <v>33.5</v>
      </c>
      <c r="CF162" s="5"/>
      <c r="CJ162" s="5">
        <v>22.8</v>
      </c>
      <c r="CK162" s="5">
        <v>22.91</v>
      </c>
      <c r="CQ162" s="5">
        <v>43.72</v>
      </c>
      <c r="CR162" s="1">
        <v>41.11</v>
      </c>
      <c r="CU162" s="3"/>
      <c r="CV162" s="3"/>
      <c r="CW162" s="3"/>
      <c r="CX162" s="5">
        <v>25</v>
      </c>
      <c r="CY162" s="1">
        <v>34.5</v>
      </c>
      <c r="DA162" s="5"/>
      <c r="DE162" s="5">
        <v>24.84</v>
      </c>
      <c r="DF162" s="1">
        <v>24.13</v>
      </c>
      <c r="DL162" s="1">
        <v>26</v>
      </c>
      <c r="DM162" s="5">
        <v>23.67</v>
      </c>
      <c r="DP162" s="3"/>
      <c r="DQ162" s="3"/>
      <c r="DR162" s="3"/>
      <c r="DS162" s="1">
        <v>18.920000000000002</v>
      </c>
      <c r="DT162" s="5">
        <v>19.239999999999998</v>
      </c>
      <c r="DZ162" s="1">
        <v>19.5</v>
      </c>
      <c r="EA162" s="5">
        <v>24.25</v>
      </c>
      <c r="EB162" s="4"/>
      <c r="EG162" s="1">
        <v>15.1</v>
      </c>
      <c r="EH162" s="5">
        <v>14.56</v>
      </c>
      <c r="EM162" s="1">
        <v>22.5</v>
      </c>
      <c r="EN162" s="1">
        <v>22.45</v>
      </c>
      <c r="EO162" s="3"/>
      <c r="EP162" s="3"/>
      <c r="EQ162" s="3"/>
      <c r="ER162" s="1">
        <v>11</v>
      </c>
      <c r="ES162" s="5">
        <v>13.63</v>
      </c>
      <c r="ET162" s="3"/>
    </row>
    <row r="163" spans="1:151" x14ac:dyDescent="0.25">
      <c r="A163" s="1">
        <v>1994</v>
      </c>
      <c r="B163" s="1">
        <v>2</v>
      </c>
      <c r="E163" s="4"/>
      <c r="F163" s="5">
        <v>219</v>
      </c>
      <c r="G163" s="5">
        <v>340</v>
      </c>
      <c r="H163" s="1"/>
      <c r="I163" s="1"/>
      <c r="J163" s="1"/>
      <c r="K163" s="1"/>
      <c r="L163" s="1"/>
      <c r="M163" s="5">
        <v>296</v>
      </c>
      <c r="N163" s="5">
        <v>307</v>
      </c>
      <c r="O163" s="1"/>
      <c r="P163" s="1"/>
      <c r="Q163" s="1"/>
      <c r="R163" s="1"/>
      <c r="S163" s="1"/>
      <c r="T163" s="5">
        <v>224</v>
      </c>
      <c r="U163" s="5">
        <v>211</v>
      </c>
      <c r="V163" s="1"/>
      <c r="W163" s="1"/>
      <c r="Z163" s="4"/>
      <c r="AA163" s="5">
        <v>219</v>
      </c>
      <c r="AB163" s="5">
        <v>276</v>
      </c>
      <c r="AC163" s="1"/>
      <c r="AE163" s="1"/>
      <c r="AF163" s="1"/>
      <c r="AG163" s="1"/>
      <c r="AH163" s="5">
        <v>241</v>
      </c>
      <c r="AI163" s="5">
        <v>294</v>
      </c>
      <c r="AJ163" s="1"/>
      <c r="AK163" s="1"/>
      <c r="AL163" s="1"/>
      <c r="AO163" s="5">
        <v>256</v>
      </c>
      <c r="AP163" s="5">
        <v>342</v>
      </c>
      <c r="AQ163" s="1"/>
      <c r="AU163" s="4"/>
      <c r="AV163" s="5">
        <v>118</v>
      </c>
      <c r="AW163" s="5">
        <v>245</v>
      </c>
      <c r="AY163" s="5"/>
      <c r="AZ163" s="4"/>
      <c r="BA163" s="4"/>
      <c r="BC163" s="5">
        <v>237</v>
      </c>
      <c r="BD163" s="5">
        <v>274</v>
      </c>
      <c r="BF163" s="5"/>
      <c r="BJ163" s="5">
        <v>115</v>
      </c>
      <c r="BK163" s="5">
        <v>159</v>
      </c>
      <c r="BP163" s="5">
        <v>271</v>
      </c>
      <c r="BQ163" s="5">
        <v>245</v>
      </c>
      <c r="BR163" s="5"/>
      <c r="BS163" s="4"/>
      <c r="BU163" s="5">
        <v>126</v>
      </c>
      <c r="BV163" s="5">
        <v>182</v>
      </c>
      <c r="BX163" s="4"/>
      <c r="CC163" s="5">
        <v>25.67</v>
      </c>
      <c r="CD163" s="5">
        <v>29.04</v>
      </c>
      <c r="CF163" s="5"/>
      <c r="CJ163" s="1">
        <v>18.07</v>
      </c>
      <c r="CK163" s="5">
        <v>20.56</v>
      </c>
      <c r="CQ163" s="5">
        <v>32.67</v>
      </c>
      <c r="CR163" s="1">
        <v>30</v>
      </c>
      <c r="CU163" s="3"/>
      <c r="CV163" s="3"/>
      <c r="CW163" s="3"/>
      <c r="CX163" s="5">
        <v>20.63</v>
      </c>
      <c r="CY163" s="5">
        <v>31.03</v>
      </c>
      <c r="DA163" s="5"/>
      <c r="DE163" s="5">
        <v>22.4</v>
      </c>
      <c r="DF163" s="5">
        <v>23</v>
      </c>
      <c r="DL163" s="1">
        <v>27.5</v>
      </c>
      <c r="DM163" s="5">
        <v>20.82</v>
      </c>
      <c r="DP163" s="3"/>
      <c r="DQ163" s="3"/>
      <c r="DR163" s="3"/>
      <c r="DS163" s="1">
        <v>16.399999999999999</v>
      </c>
      <c r="DT163" s="5">
        <v>16.079999999999998</v>
      </c>
      <c r="DZ163" s="1">
        <v>19</v>
      </c>
      <c r="EA163" s="5">
        <v>20.75</v>
      </c>
      <c r="EB163" s="4"/>
      <c r="EG163" s="1">
        <v>14.75</v>
      </c>
      <c r="EH163" s="5">
        <v>15.6</v>
      </c>
      <c r="EM163" s="1">
        <v>23.38</v>
      </c>
      <c r="EN163" s="1">
        <v>19.920000000000002</v>
      </c>
      <c r="EO163" s="3"/>
      <c r="EP163" s="3"/>
      <c r="EQ163" s="3"/>
      <c r="ER163" s="5">
        <v>12</v>
      </c>
      <c r="ES163" s="1">
        <v>14.5</v>
      </c>
      <c r="ET163" s="3"/>
    </row>
    <row r="164" spans="1:151" x14ac:dyDescent="0.25">
      <c r="A164" s="1">
        <v>1994</v>
      </c>
      <c r="B164" s="1">
        <v>3</v>
      </c>
      <c r="E164" s="4"/>
      <c r="F164" s="5">
        <v>200</v>
      </c>
      <c r="G164" s="5">
        <v>343</v>
      </c>
      <c r="H164" s="1"/>
      <c r="I164" s="1"/>
      <c r="J164" s="1"/>
      <c r="K164" s="1"/>
      <c r="L164" s="1"/>
      <c r="M164" s="5">
        <v>295</v>
      </c>
      <c r="N164" s="5">
        <v>252</v>
      </c>
      <c r="O164" s="1"/>
      <c r="P164" s="1"/>
      <c r="Q164" s="1"/>
      <c r="R164" s="1"/>
      <c r="S164" s="1"/>
      <c r="T164" s="5">
        <v>237</v>
      </c>
      <c r="U164" s="5">
        <v>221</v>
      </c>
      <c r="V164" s="1"/>
      <c r="W164" s="1"/>
      <c r="Z164" s="4"/>
      <c r="AA164" s="5">
        <v>246</v>
      </c>
      <c r="AB164" s="5">
        <v>280</v>
      </c>
      <c r="AC164" s="1"/>
      <c r="AE164" s="1"/>
      <c r="AF164" s="1"/>
      <c r="AG164" s="1"/>
      <c r="AH164" s="5">
        <v>263</v>
      </c>
      <c r="AI164" s="5">
        <v>270</v>
      </c>
      <c r="AJ164" s="1"/>
      <c r="AK164" s="1"/>
      <c r="AL164" s="1"/>
      <c r="AO164" s="5">
        <v>302</v>
      </c>
      <c r="AP164" s="5">
        <v>339</v>
      </c>
      <c r="AQ164" s="1"/>
      <c r="AU164" s="4"/>
      <c r="AV164" s="5">
        <v>162</v>
      </c>
      <c r="AW164" s="5">
        <v>235</v>
      </c>
      <c r="AY164" s="5"/>
      <c r="AZ164" s="4"/>
      <c r="BA164" s="4"/>
      <c r="BC164" s="5">
        <v>252</v>
      </c>
      <c r="BD164" s="5">
        <v>279</v>
      </c>
      <c r="BF164" s="5"/>
      <c r="BJ164" s="5">
        <v>161</v>
      </c>
      <c r="BK164" s="5">
        <v>178</v>
      </c>
      <c r="BP164" s="5">
        <v>286</v>
      </c>
      <c r="BQ164" s="5">
        <v>290</v>
      </c>
      <c r="BR164" s="5"/>
      <c r="BS164" s="4"/>
      <c r="BU164" s="5">
        <v>150</v>
      </c>
      <c r="BV164" s="5">
        <v>200</v>
      </c>
      <c r="BX164" s="4"/>
      <c r="CC164" s="5">
        <v>25</v>
      </c>
      <c r="CD164" s="5">
        <v>33.67</v>
      </c>
      <c r="CF164" s="5"/>
      <c r="CJ164" s="1">
        <v>31</v>
      </c>
      <c r="CK164" s="5">
        <v>25.25</v>
      </c>
      <c r="CQ164" s="5">
        <v>35.840000000000003</v>
      </c>
      <c r="CR164" s="1">
        <v>33.68</v>
      </c>
      <c r="CU164" s="3"/>
      <c r="CV164" s="3"/>
      <c r="CW164" s="3"/>
      <c r="CX164" s="5">
        <v>27.83</v>
      </c>
      <c r="CY164" s="1">
        <v>31.45</v>
      </c>
      <c r="DA164" s="5"/>
      <c r="DE164" s="1">
        <v>20.239999999999998</v>
      </c>
      <c r="DF164" s="5">
        <v>23.56</v>
      </c>
      <c r="DL164" s="1">
        <v>24.34</v>
      </c>
      <c r="DM164" s="1">
        <v>24.33</v>
      </c>
      <c r="DP164" s="3"/>
      <c r="DQ164" s="3"/>
      <c r="DR164" s="3"/>
      <c r="DS164" s="5">
        <v>16.75</v>
      </c>
      <c r="DT164" s="1">
        <v>14.38</v>
      </c>
      <c r="DZ164" s="1">
        <v>20.63</v>
      </c>
      <c r="EA164" s="1">
        <v>22.07</v>
      </c>
      <c r="EB164" s="4"/>
      <c r="EG164" s="1">
        <v>15.88</v>
      </c>
      <c r="EH164" s="5">
        <v>17.13</v>
      </c>
      <c r="EM164" s="1">
        <v>17.600000000000001</v>
      </c>
      <c r="EN164" s="1">
        <v>16.829999999999998</v>
      </c>
      <c r="EO164" s="3"/>
      <c r="EP164" s="3"/>
      <c r="EQ164" s="3"/>
      <c r="ER164" s="5">
        <v>12.5</v>
      </c>
      <c r="ES164" s="1">
        <v>14</v>
      </c>
      <c r="ET164" s="3"/>
    </row>
    <row r="165" spans="1:151" x14ac:dyDescent="0.25">
      <c r="A165" s="1">
        <v>1994</v>
      </c>
      <c r="B165" s="1">
        <v>4</v>
      </c>
      <c r="E165" s="4"/>
      <c r="F165" s="5">
        <v>263</v>
      </c>
      <c r="G165" s="5">
        <v>363</v>
      </c>
      <c r="H165" s="1"/>
      <c r="I165" s="1"/>
      <c r="J165" s="1"/>
      <c r="K165" s="1"/>
      <c r="L165" s="1"/>
      <c r="M165" s="5">
        <v>326</v>
      </c>
      <c r="N165" s="5">
        <v>266</v>
      </c>
      <c r="O165" s="1"/>
      <c r="P165" s="1"/>
      <c r="Q165" s="1"/>
      <c r="R165" s="1"/>
      <c r="S165" s="1"/>
      <c r="T165" s="5">
        <v>277</v>
      </c>
      <c r="U165" s="5">
        <v>291</v>
      </c>
      <c r="V165" s="1"/>
      <c r="W165" s="1"/>
      <c r="Z165" s="4"/>
      <c r="AA165" s="5">
        <v>322</v>
      </c>
      <c r="AB165" s="5">
        <v>340</v>
      </c>
      <c r="AC165" s="1"/>
      <c r="AE165" s="1"/>
      <c r="AF165" s="1"/>
      <c r="AG165" s="1"/>
      <c r="AH165" s="5">
        <v>242</v>
      </c>
      <c r="AI165" s="5">
        <v>292</v>
      </c>
      <c r="AJ165" s="1"/>
      <c r="AK165" s="1"/>
      <c r="AL165" s="1"/>
      <c r="AO165" s="5">
        <v>295</v>
      </c>
      <c r="AP165" s="5">
        <v>336</v>
      </c>
      <c r="AQ165" s="1"/>
      <c r="AU165" s="4"/>
      <c r="AV165" s="5">
        <v>153</v>
      </c>
      <c r="AW165" s="5">
        <v>223</v>
      </c>
      <c r="AY165" s="5"/>
      <c r="AZ165" s="4"/>
      <c r="BA165" s="4"/>
      <c r="BC165" s="5">
        <v>246</v>
      </c>
      <c r="BD165" s="5">
        <v>302</v>
      </c>
      <c r="BF165" s="5"/>
      <c r="BJ165" s="5">
        <v>182</v>
      </c>
      <c r="BK165" s="5">
        <v>209</v>
      </c>
      <c r="BP165" s="5">
        <v>282</v>
      </c>
      <c r="BQ165" s="5">
        <v>301</v>
      </c>
      <c r="BR165" s="5"/>
      <c r="BS165" s="4"/>
      <c r="BU165" s="5">
        <v>183</v>
      </c>
      <c r="BV165" s="5">
        <v>275</v>
      </c>
      <c r="BX165" s="4"/>
      <c r="CC165" s="5">
        <v>26.43</v>
      </c>
      <c r="CD165" s="5">
        <v>30.67</v>
      </c>
      <c r="CF165" s="5"/>
      <c r="CJ165" s="5">
        <v>21.56</v>
      </c>
      <c r="CK165" s="5">
        <v>20.149999999999999</v>
      </c>
      <c r="CQ165" s="5">
        <v>30</v>
      </c>
      <c r="CR165" s="1">
        <v>34.159999999999997</v>
      </c>
      <c r="CU165" s="3"/>
      <c r="CV165" s="3"/>
      <c r="CW165" s="3"/>
      <c r="CX165" s="5">
        <v>26.65</v>
      </c>
      <c r="CY165" s="1">
        <v>34.67</v>
      </c>
      <c r="DA165" s="5"/>
      <c r="DE165" s="1">
        <v>22.56</v>
      </c>
      <c r="DF165" s="1">
        <v>19.75</v>
      </c>
      <c r="DL165" s="1">
        <v>27.92</v>
      </c>
      <c r="DM165" s="5">
        <v>31.42</v>
      </c>
      <c r="DP165" s="3"/>
      <c r="DQ165" s="3"/>
      <c r="DR165" s="3"/>
      <c r="DS165" s="1">
        <v>15.64</v>
      </c>
      <c r="DT165" s="1">
        <v>12.91</v>
      </c>
      <c r="DZ165" s="1">
        <v>17.75</v>
      </c>
      <c r="EA165" s="5">
        <v>23.75</v>
      </c>
      <c r="EB165" s="4"/>
      <c r="EG165" s="1">
        <v>14.41</v>
      </c>
      <c r="EH165" s="5">
        <v>14.42</v>
      </c>
      <c r="EM165" s="1">
        <v>18.05</v>
      </c>
      <c r="EN165" s="5">
        <v>15.25</v>
      </c>
      <c r="EO165" s="3"/>
      <c r="EP165" s="3"/>
      <c r="EQ165" s="3"/>
      <c r="ER165" s="1">
        <v>11.31</v>
      </c>
      <c r="ES165" s="1">
        <v>12.25</v>
      </c>
      <c r="ET165" s="3"/>
    </row>
    <row r="166" spans="1:151" x14ac:dyDescent="0.25">
      <c r="A166" s="1">
        <v>1995</v>
      </c>
      <c r="B166" s="1">
        <v>1</v>
      </c>
      <c r="E166" s="4"/>
      <c r="F166" s="5">
        <v>282</v>
      </c>
      <c r="G166" s="5">
        <v>356</v>
      </c>
      <c r="H166" s="1"/>
      <c r="I166" s="1"/>
      <c r="J166" s="1"/>
      <c r="K166" s="1"/>
      <c r="L166" s="1"/>
      <c r="M166" s="5">
        <v>330</v>
      </c>
      <c r="N166" s="5">
        <v>351</v>
      </c>
      <c r="O166" s="1"/>
      <c r="P166" s="1"/>
      <c r="Q166" s="1"/>
      <c r="R166" s="1"/>
      <c r="S166" s="1"/>
      <c r="T166" s="5">
        <v>256</v>
      </c>
      <c r="U166" s="5">
        <v>298</v>
      </c>
      <c r="V166" s="1"/>
      <c r="W166" s="1"/>
      <c r="Z166" s="4"/>
      <c r="AA166" s="5">
        <v>345</v>
      </c>
      <c r="AB166" s="5">
        <v>382</v>
      </c>
      <c r="AC166" s="1"/>
      <c r="AE166" s="1"/>
      <c r="AF166" s="1"/>
      <c r="AG166" s="1"/>
      <c r="AH166" s="5">
        <v>334</v>
      </c>
      <c r="AI166" s="5">
        <v>337</v>
      </c>
      <c r="AJ166" s="1"/>
      <c r="AK166" s="1"/>
      <c r="AL166" s="1"/>
      <c r="AO166" s="5">
        <v>273</v>
      </c>
      <c r="AP166" s="5">
        <v>389</v>
      </c>
      <c r="AQ166" s="1"/>
      <c r="AU166" s="4"/>
      <c r="AV166" s="5">
        <v>108</v>
      </c>
      <c r="AW166" s="5">
        <v>224</v>
      </c>
      <c r="AY166" s="5"/>
      <c r="AZ166" s="4"/>
      <c r="BA166" s="4"/>
      <c r="BC166" s="5">
        <v>204</v>
      </c>
      <c r="BD166" s="5">
        <v>332</v>
      </c>
      <c r="BF166" s="5"/>
      <c r="BJ166" s="5">
        <v>172</v>
      </c>
      <c r="BK166" s="5">
        <v>185</v>
      </c>
      <c r="BP166" s="5">
        <v>316</v>
      </c>
      <c r="BQ166" s="5">
        <v>342</v>
      </c>
      <c r="BR166" s="5"/>
      <c r="BS166" s="4"/>
      <c r="BU166" s="5">
        <v>166</v>
      </c>
      <c r="BV166" s="5">
        <v>261</v>
      </c>
      <c r="BX166" s="4"/>
      <c r="CC166" s="5">
        <v>33.5</v>
      </c>
      <c r="CD166" s="5">
        <v>34.68</v>
      </c>
      <c r="CF166" s="5"/>
      <c r="CJ166" s="1">
        <v>19.29</v>
      </c>
      <c r="CK166" s="5">
        <v>17</v>
      </c>
      <c r="CQ166" s="5">
        <v>39.01</v>
      </c>
      <c r="CR166" s="1">
        <v>42.89</v>
      </c>
      <c r="CU166" s="3"/>
      <c r="CV166" s="3"/>
      <c r="CW166" s="3"/>
      <c r="CX166" s="5">
        <v>29</v>
      </c>
      <c r="CY166" s="1">
        <v>42.74</v>
      </c>
      <c r="DA166" s="5"/>
      <c r="DE166" s="5">
        <v>27</v>
      </c>
      <c r="DF166" s="1">
        <v>20</v>
      </c>
      <c r="DL166" s="1">
        <v>28.75</v>
      </c>
      <c r="DM166" s="1">
        <v>36.25</v>
      </c>
      <c r="DP166" s="3"/>
      <c r="DQ166" s="3"/>
      <c r="DR166" s="3"/>
      <c r="DS166" s="5">
        <v>15.42</v>
      </c>
      <c r="DT166" s="5">
        <v>13.17</v>
      </c>
      <c r="DZ166" s="1">
        <v>21.75</v>
      </c>
      <c r="EA166" s="1">
        <v>23.96</v>
      </c>
      <c r="EB166" s="4"/>
      <c r="EG166" s="1">
        <v>13.18</v>
      </c>
      <c r="EH166" s="5">
        <v>15.14</v>
      </c>
      <c r="EM166" s="1">
        <v>20.83</v>
      </c>
      <c r="EN166" s="1">
        <v>17.5</v>
      </c>
      <c r="EO166" s="3"/>
      <c r="EP166" s="3"/>
      <c r="EQ166" s="3"/>
      <c r="ER166" s="1">
        <v>11.26</v>
      </c>
      <c r="ES166" s="1">
        <v>13.82</v>
      </c>
      <c r="ET166" s="3"/>
    </row>
    <row r="167" spans="1:151" x14ac:dyDescent="0.25">
      <c r="A167" s="1">
        <v>1995</v>
      </c>
      <c r="B167" s="1">
        <v>2</v>
      </c>
      <c r="E167" s="4"/>
      <c r="F167" s="5">
        <v>301</v>
      </c>
      <c r="G167" s="5">
        <v>374</v>
      </c>
      <c r="H167" s="1"/>
      <c r="I167" s="1"/>
      <c r="J167" s="1"/>
      <c r="K167" s="1"/>
      <c r="L167" s="1"/>
      <c r="M167" s="5">
        <v>308</v>
      </c>
      <c r="N167" s="5">
        <v>302</v>
      </c>
      <c r="O167" s="1"/>
      <c r="P167" s="1"/>
      <c r="Q167" s="1"/>
      <c r="R167" s="1"/>
      <c r="S167" s="1"/>
      <c r="T167" s="5">
        <v>296</v>
      </c>
      <c r="U167" s="5">
        <v>310</v>
      </c>
      <c r="V167" s="1"/>
      <c r="W167" s="1"/>
      <c r="Z167" s="4"/>
      <c r="AA167" s="5">
        <v>330</v>
      </c>
      <c r="AB167" s="5">
        <v>363</v>
      </c>
      <c r="AC167" s="1"/>
      <c r="AE167" s="1"/>
      <c r="AF167" s="1"/>
      <c r="AG167" s="1"/>
      <c r="AH167" s="5">
        <v>290</v>
      </c>
      <c r="AI167" s="5">
        <v>325</v>
      </c>
      <c r="AJ167" s="1"/>
      <c r="AK167" s="1"/>
      <c r="AL167" s="1"/>
      <c r="AO167" s="5">
        <v>380</v>
      </c>
      <c r="AP167" s="5">
        <v>388</v>
      </c>
      <c r="AQ167" s="1"/>
      <c r="AU167" s="1"/>
      <c r="AV167" s="5">
        <v>88</v>
      </c>
      <c r="AW167" s="5">
        <v>305</v>
      </c>
      <c r="AY167" s="5"/>
      <c r="AZ167" s="4"/>
      <c r="BA167" s="4"/>
      <c r="BC167" s="5">
        <v>251</v>
      </c>
      <c r="BD167" s="5">
        <v>324</v>
      </c>
      <c r="BF167" s="5"/>
      <c r="BJ167" s="5">
        <v>163</v>
      </c>
      <c r="BK167" s="5">
        <v>181</v>
      </c>
      <c r="BP167" s="5">
        <v>311</v>
      </c>
      <c r="BQ167" s="5">
        <v>312</v>
      </c>
      <c r="BR167" s="5"/>
      <c r="BS167" s="4"/>
      <c r="BU167" s="5">
        <v>135</v>
      </c>
      <c r="BV167" s="5">
        <v>235</v>
      </c>
      <c r="BX167" s="4"/>
      <c r="CC167" s="5">
        <v>30.1</v>
      </c>
      <c r="CD167" s="5">
        <v>34.33</v>
      </c>
      <c r="CF167" s="5"/>
      <c r="CJ167" s="1">
        <v>17.5</v>
      </c>
      <c r="CK167" s="5">
        <v>16.37</v>
      </c>
      <c r="CQ167" s="5">
        <v>41.25</v>
      </c>
      <c r="CR167" s="1">
        <v>36.53</v>
      </c>
      <c r="CU167" s="3"/>
      <c r="CV167" s="3"/>
      <c r="CW167" s="3"/>
      <c r="CX167" s="5">
        <v>38.090000000000003</v>
      </c>
      <c r="CY167" s="1">
        <v>46.25</v>
      </c>
      <c r="DA167" s="5"/>
      <c r="DE167" s="5">
        <v>24</v>
      </c>
      <c r="DF167" s="5">
        <v>26</v>
      </c>
      <c r="DL167" s="1">
        <v>32.65</v>
      </c>
      <c r="DM167" s="5">
        <v>29.37</v>
      </c>
      <c r="DP167" s="3"/>
      <c r="DQ167" s="3"/>
      <c r="DR167" s="3"/>
      <c r="DS167" s="1">
        <v>15.5</v>
      </c>
      <c r="DT167" s="1">
        <v>14.2</v>
      </c>
      <c r="DZ167" s="1">
        <v>20</v>
      </c>
      <c r="EA167" s="1">
        <v>25</v>
      </c>
      <c r="EB167" s="4"/>
      <c r="EG167" s="1">
        <v>13.26</v>
      </c>
      <c r="EH167" s="5">
        <v>15.33</v>
      </c>
      <c r="EM167" s="1">
        <v>20.059999999999999</v>
      </c>
      <c r="EN167" s="1">
        <v>19</v>
      </c>
      <c r="EO167" s="3"/>
      <c r="EP167" s="3"/>
      <c r="EQ167" s="3"/>
      <c r="ER167" s="1">
        <v>12.5</v>
      </c>
      <c r="ES167" s="5">
        <v>13.5</v>
      </c>
      <c r="ET167" s="3"/>
    </row>
    <row r="168" spans="1:151" x14ac:dyDescent="0.25">
      <c r="A168" s="1">
        <v>1995</v>
      </c>
      <c r="B168" s="1">
        <v>3</v>
      </c>
      <c r="E168" s="4"/>
      <c r="F168" s="5">
        <v>268</v>
      </c>
      <c r="G168" s="5">
        <v>312</v>
      </c>
      <c r="H168" s="1"/>
      <c r="I168" s="1"/>
      <c r="J168" s="1"/>
      <c r="K168" s="1"/>
      <c r="L168" s="1"/>
      <c r="M168" s="5">
        <v>246</v>
      </c>
      <c r="N168" s="5">
        <v>255</v>
      </c>
      <c r="O168" s="1"/>
      <c r="P168" s="1"/>
      <c r="Q168" s="1"/>
      <c r="R168" s="1"/>
      <c r="S168" s="1"/>
      <c r="T168" s="5">
        <v>282</v>
      </c>
      <c r="U168" s="5">
        <v>263</v>
      </c>
      <c r="V168" s="1"/>
      <c r="W168" s="1"/>
      <c r="Z168" s="4"/>
      <c r="AA168" s="5">
        <v>276</v>
      </c>
      <c r="AB168" s="5">
        <v>302</v>
      </c>
      <c r="AC168" s="1"/>
      <c r="AE168" s="1"/>
      <c r="AF168" s="1"/>
      <c r="AG168" s="1"/>
      <c r="AH168" s="5">
        <v>280</v>
      </c>
      <c r="AI168" s="5">
        <v>263</v>
      </c>
      <c r="AJ168" s="1"/>
      <c r="AK168" s="1"/>
      <c r="AL168" s="1"/>
      <c r="AO168" s="5">
        <v>288</v>
      </c>
      <c r="AP168" s="5">
        <v>310</v>
      </c>
      <c r="AQ168" s="1"/>
      <c r="AU168" s="1"/>
      <c r="AV168" s="5">
        <v>121</v>
      </c>
      <c r="AW168" s="5">
        <v>207</v>
      </c>
      <c r="AY168" s="5"/>
      <c r="AZ168" s="4"/>
      <c r="BA168" s="4"/>
      <c r="BC168" s="5">
        <v>181</v>
      </c>
      <c r="BD168" s="5">
        <v>330</v>
      </c>
      <c r="BF168" s="5"/>
      <c r="BJ168" s="5">
        <v>137</v>
      </c>
      <c r="BK168" s="5">
        <v>190</v>
      </c>
      <c r="BP168" s="5">
        <v>308</v>
      </c>
      <c r="BQ168" s="5">
        <v>300</v>
      </c>
      <c r="BR168" s="5"/>
      <c r="BS168" s="4"/>
      <c r="BU168" s="5">
        <v>128</v>
      </c>
      <c r="BV168" s="5">
        <v>192</v>
      </c>
      <c r="BX168" s="4"/>
      <c r="CC168" s="5">
        <v>23.8</v>
      </c>
      <c r="CD168" s="5">
        <v>34.840000000000003</v>
      </c>
      <c r="CF168" s="5"/>
      <c r="CJ168" s="1">
        <v>18.13</v>
      </c>
      <c r="CK168" s="5">
        <v>18.68</v>
      </c>
      <c r="CQ168" s="1">
        <v>41.6</v>
      </c>
      <c r="CR168" s="1">
        <v>37.9</v>
      </c>
      <c r="CU168" s="3"/>
      <c r="CV168" s="3"/>
      <c r="CW168" s="3"/>
      <c r="CX168" s="5">
        <v>25.08</v>
      </c>
      <c r="CY168" s="5">
        <v>36.03</v>
      </c>
      <c r="DA168" s="5"/>
      <c r="DE168" s="1">
        <v>24.18</v>
      </c>
      <c r="DF168" s="5">
        <v>29.17</v>
      </c>
      <c r="DL168" s="1">
        <v>31.21</v>
      </c>
      <c r="DM168" s="1">
        <v>25.37</v>
      </c>
      <c r="DP168" s="3"/>
      <c r="DQ168" s="3"/>
      <c r="DR168" s="3"/>
      <c r="DS168" s="5">
        <v>22.5</v>
      </c>
      <c r="DT168" s="1">
        <v>17</v>
      </c>
      <c r="DZ168" s="5">
        <v>22.5</v>
      </c>
      <c r="EA168" s="1">
        <v>27.95</v>
      </c>
      <c r="EB168" s="4"/>
      <c r="EG168" s="1">
        <v>13.12</v>
      </c>
      <c r="EH168" s="5">
        <v>16.61</v>
      </c>
      <c r="EM168" s="1">
        <v>17.63</v>
      </c>
      <c r="EN168" s="1">
        <v>20.399999999999999</v>
      </c>
      <c r="EO168" s="3"/>
      <c r="EP168" s="3"/>
      <c r="EQ168" s="3"/>
      <c r="ER168" s="1">
        <v>11</v>
      </c>
      <c r="ES168" s="5">
        <v>12.5</v>
      </c>
      <c r="ET168" s="3"/>
    </row>
    <row r="169" spans="1:151" x14ac:dyDescent="0.25">
      <c r="A169" s="1">
        <v>1995</v>
      </c>
      <c r="B169" s="1">
        <v>4</v>
      </c>
      <c r="E169" s="4"/>
      <c r="F169" s="5">
        <v>225</v>
      </c>
      <c r="G169" s="5">
        <v>224</v>
      </c>
      <c r="H169" s="1"/>
      <c r="I169" s="1"/>
      <c r="J169" s="1"/>
      <c r="K169" s="1"/>
      <c r="L169" s="1"/>
      <c r="M169" s="5">
        <v>263</v>
      </c>
      <c r="N169" s="5">
        <v>275</v>
      </c>
      <c r="O169" s="1"/>
      <c r="P169" s="1"/>
      <c r="Q169" s="1"/>
      <c r="R169" s="1"/>
      <c r="S169" s="1"/>
      <c r="T169" s="5">
        <v>254</v>
      </c>
      <c r="U169" s="5">
        <v>253</v>
      </c>
      <c r="V169" s="1"/>
      <c r="W169" s="1"/>
      <c r="Z169" s="4"/>
      <c r="AA169" s="5">
        <v>295</v>
      </c>
      <c r="AB169" s="5">
        <v>323</v>
      </c>
      <c r="AC169" s="1"/>
      <c r="AE169" s="1"/>
      <c r="AF169" s="1"/>
      <c r="AG169" s="1"/>
      <c r="AH169" s="5">
        <v>283</v>
      </c>
      <c r="AI169" s="5">
        <v>262</v>
      </c>
      <c r="AJ169" s="1"/>
      <c r="AK169" s="1"/>
      <c r="AL169" s="1"/>
      <c r="AO169" s="5">
        <v>269</v>
      </c>
      <c r="AP169" s="5">
        <v>312</v>
      </c>
      <c r="AQ169" s="1"/>
      <c r="AU169" s="1"/>
      <c r="AV169" s="5">
        <v>123</v>
      </c>
      <c r="AW169" s="5">
        <v>187</v>
      </c>
      <c r="AY169" s="5"/>
      <c r="AZ169" s="4"/>
      <c r="BA169" s="4"/>
      <c r="BC169" s="5">
        <v>298</v>
      </c>
      <c r="BD169" s="5">
        <v>290</v>
      </c>
      <c r="BF169" s="5"/>
      <c r="BJ169" s="5">
        <v>140</v>
      </c>
      <c r="BK169" s="5">
        <v>187</v>
      </c>
      <c r="BP169" s="5">
        <v>305</v>
      </c>
      <c r="BQ169" s="5">
        <v>320</v>
      </c>
      <c r="BR169" s="5"/>
      <c r="BS169" s="4"/>
      <c r="BU169" s="5">
        <v>204</v>
      </c>
      <c r="BV169" s="5">
        <v>189</v>
      </c>
      <c r="BX169" s="4"/>
      <c r="CC169" s="5">
        <v>27.17</v>
      </c>
      <c r="CD169" s="5">
        <v>26.14</v>
      </c>
      <c r="CF169" s="5"/>
      <c r="CJ169" s="5">
        <v>15.48</v>
      </c>
      <c r="CK169" s="5">
        <v>18.73</v>
      </c>
      <c r="CQ169" s="5">
        <v>36.81</v>
      </c>
      <c r="CR169" s="5">
        <v>34</v>
      </c>
      <c r="CU169" s="3"/>
      <c r="CV169" s="3"/>
      <c r="CW169" s="3"/>
      <c r="CX169" s="5">
        <v>32.24</v>
      </c>
      <c r="CY169" s="5">
        <v>37.83</v>
      </c>
      <c r="DA169" s="5"/>
      <c r="DE169" s="1">
        <v>24.17</v>
      </c>
      <c r="DF169" s="5">
        <v>24.34</v>
      </c>
      <c r="DL169" s="1">
        <v>28.75</v>
      </c>
      <c r="DM169" s="5">
        <v>26.55</v>
      </c>
      <c r="DP169" s="3"/>
      <c r="DQ169" s="3"/>
      <c r="DR169" s="3"/>
      <c r="DS169" s="5">
        <v>14.25</v>
      </c>
      <c r="DT169" s="5">
        <v>15.75</v>
      </c>
      <c r="DZ169" s="5">
        <v>16.75</v>
      </c>
      <c r="EA169" s="5">
        <v>28.69</v>
      </c>
      <c r="EB169" s="4"/>
      <c r="EG169" s="1">
        <v>13</v>
      </c>
      <c r="EH169" s="5">
        <v>16.5</v>
      </c>
      <c r="EM169" s="5">
        <v>25</v>
      </c>
      <c r="EN169" s="5">
        <v>27.9</v>
      </c>
      <c r="EO169" s="3"/>
      <c r="EP169" s="3"/>
      <c r="EQ169" s="3"/>
      <c r="ER169" s="1">
        <v>14.18</v>
      </c>
      <c r="ES169" s="1">
        <v>14.74</v>
      </c>
      <c r="ET169" s="3"/>
    </row>
    <row r="170" spans="1:151" x14ac:dyDescent="0.25">
      <c r="A170" s="1">
        <v>1996</v>
      </c>
      <c r="B170" s="1">
        <v>1</v>
      </c>
      <c r="E170" s="4"/>
      <c r="F170" s="5">
        <v>222</v>
      </c>
      <c r="G170" s="5">
        <v>251</v>
      </c>
      <c r="H170" s="1"/>
      <c r="I170" s="1"/>
      <c r="J170" s="1"/>
      <c r="K170" s="1"/>
      <c r="L170" s="1"/>
      <c r="M170" s="5">
        <v>278</v>
      </c>
      <c r="N170" s="5">
        <v>225</v>
      </c>
      <c r="O170" s="1"/>
      <c r="P170" s="1"/>
      <c r="Q170" s="1"/>
      <c r="R170" s="1"/>
      <c r="S170" s="1"/>
      <c r="T170" s="5">
        <v>235</v>
      </c>
      <c r="U170" s="5">
        <v>248</v>
      </c>
      <c r="V170" s="1"/>
      <c r="W170" s="1"/>
      <c r="Z170" s="4"/>
      <c r="AA170" s="5">
        <v>274</v>
      </c>
      <c r="AB170" s="5">
        <v>301</v>
      </c>
      <c r="AC170" s="1"/>
      <c r="AE170" s="1"/>
      <c r="AF170" s="1"/>
      <c r="AG170" s="1"/>
      <c r="AH170" s="5">
        <v>273</v>
      </c>
      <c r="AI170" s="5">
        <v>286</v>
      </c>
      <c r="AJ170" s="1"/>
      <c r="AK170" s="1"/>
      <c r="AL170" s="1"/>
      <c r="AO170" s="5">
        <v>251</v>
      </c>
      <c r="AP170" s="5">
        <v>276</v>
      </c>
      <c r="AQ170" s="1"/>
      <c r="AU170" s="1"/>
      <c r="AV170" s="5">
        <v>111</v>
      </c>
      <c r="AW170" s="5">
        <v>256</v>
      </c>
      <c r="AY170" s="5"/>
      <c r="AZ170" s="4"/>
      <c r="BA170" s="4"/>
      <c r="BC170" s="5">
        <v>275</v>
      </c>
      <c r="BD170" s="5">
        <v>311</v>
      </c>
      <c r="BF170" s="5"/>
      <c r="BJ170" s="5">
        <v>160</v>
      </c>
      <c r="BK170" s="5">
        <v>188</v>
      </c>
      <c r="BP170" s="5">
        <v>274</v>
      </c>
      <c r="BQ170" s="5">
        <v>264</v>
      </c>
      <c r="BR170" s="5"/>
      <c r="BS170" s="4"/>
      <c r="BU170" s="5">
        <v>191</v>
      </c>
      <c r="BV170" s="5">
        <v>233</v>
      </c>
      <c r="BX170" s="4"/>
      <c r="CC170" s="5">
        <v>27.12</v>
      </c>
      <c r="CD170" s="5">
        <v>29.17</v>
      </c>
      <c r="CF170" s="5"/>
      <c r="CJ170" s="5">
        <v>16.989999999999998</v>
      </c>
      <c r="CK170" s="5">
        <v>18.2</v>
      </c>
      <c r="CQ170" s="1">
        <v>42.1</v>
      </c>
      <c r="CR170" s="1">
        <v>36.53</v>
      </c>
      <c r="CU170" s="3"/>
      <c r="CV170" s="3"/>
      <c r="CW170" s="3"/>
      <c r="CX170" s="5">
        <v>31.03</v>
      </c>
      <c r="CY170" s="1">
        <v>34.96</v>
      </c>
      <c r="DA170" s="5"/>
      <c r="DE170" s="1">
        <v>24.72</v>
      </c>
      <c r="DF170" s="1">
        <v>22.67</v>
      </c>
      <c r="DL170" s="1">
        <v>28.84</v>
      </c>
      <c r="DM170" s="5">
        <v>25.75</v>
      </c>
      <c r="DP170" s="3"/>
      <c r="DQ170" s="3"/>
      <c r="DR170" s="3"/>
      <c r="DS170" s="1">
        <v>15.21</v>
      </c>
      <c r="DT170" s="5">
        <v>13.34</v>
      </c>
      <c r="DZ170" s="5">
        <v>24</v>
      </c>
      <c r="EA170" s="1">
        <v>26.54</v>
      </c>
      <c r="EB170" s="4"/>
      <c r="EG170" s="1">
        <v>19.25</v>
      </c>
      <c r="EH170" s="5">
        <v>29.48</v>
      </c>
      <c r="EM170" s="1">
        <v>32.5</v>
      </c>
      <c r="EN170" s="5">
        <v>31.5</v>
      </c>
      <c r="EO170" s="3"/>
      <c r="EP170" s="3"/>
      <c r="EQ170" s="3"/>
      <c r="ER170" s="1">
        <v>21.5</v>
      </c>
      <c r="ES170" s="1">
        <v>15</v>
      </c>
      <c r="ET170" s="3"/>
    </row>
    <row r="171" spans="1:151" x14ac:dyDescent="0.25">
      <c r="A171" s="1">
        <v>1996</v>
      </c>
      <c r="B171" s="1">
        <v>2</v>
      </c>
      <c r="E171" s="4"/>
      <c r="F171" s="5">
        <v>273</v>
      </c>
      <c r="G171" s="5">
        <v>235</v>
      </c>
      <c r="H171" s="1"/>
      <c r="I171" s="1"/>
      <c r="J171" s="1"/>
      <c r="K171" s="1"/>
      <c r="L171" s="1"/>
      <c r="M171" s="5">
        <v>246</v>
      </c>
      <c r="N171" s="5">
        <v>184</v>
      </c>
      <c r="O171" s="1"/>
      <c r="P171" s="1"/>
      <c r="Q171" s="1"/>
      <c r="R171" s="1"/>
      <c r="S171" s="1"/>
      <c r="T171" s="5">
        <v>249</v>
      </c>
      <c r="U171" s="5">
        <v>239</v>
      </c>
      <c r="V171" s="1"/>
      <c r="W171" s="1"/>
      <c r="Z171" s="4"/>
      <c r="AA171" s="5">
        <v>272</v>
      </c>
      <c r="AB171" s="5">
        <v>298</v>
      </c>
      <c r="AC171" s="1"/>
      <c r="AE171" s="1"/>
      <c r="AF171" s="1"/>
      <c r="AG171" s="1"/>
      <c r="AH171" s="5">
        <v>221</v>
      </c>
      <c r="AI171" s="5">
        <v>218</v>
      </c>
      <c r="AJ171" s="1"/>
      <c r="AK171" s="1"/>
      <c r="AL171" s="1"/>
      <c r="AO171" s="5">
        <v>219</v>
      </c>
      <c r="AP171" s="5">
        <v>262</v>
      </c>
      <c r="AQ171" s="1"/>
      <c r="AU171" s="1"/>
      <c r="AV171" s="5">
        <v>87</v>
      </c>
      <c r="AW171" s="5">
        <v>231</v>
      </c>
      <c r="AY171" s="5"/>
      <c r="AZ171" s="4"/>
      <c r="BA171" s="4"/>
      <c r="BC171" s="5">
        <v>243</v>
      </c>
      <c r="BD171" s="5">
        <v>296</v>
      </c>
      <c r="BF171" s="5"/>
      <c r="BJ171" s="5">
        <v>143</v>
      </c>
      <c r="BK171" s="5">
        <v>146</v>
      </c>
      <c r="BP171" s="5">
        <v>214</v>
      </c>
      <c r="BQ171" s="5">
        <v>242</v>
      </c>
      <c r="BR171" s="5"/>
      <c r="BS171" s="4"/>
      <c r="BU171" s="5">
        <v>143</v>
      </c>
      <c r="BV171" s="5">
        <v>224</v>
      </c>
      <c r="BX171" s="4"/>
      <c r="CC171" s="5">
        <v>21.51</v>
      </c>
      <c r="CD171" s="5">
        <v>27.39</v>
      </c>
      <c r="CF171" s="5"/>
      <c r="CJ171" s="5">
        <v>20.69</v>
      </c>
      <c r="CK171" s="5">
        <v>14.07</v>
      </c>
      <c r="CQ171" s="5">
        <v>40.049999999999997</v>
      </c>
      <c r="CR171" s="1">
        <v>33.79</v>
      </c>
      <c r="CU171" s="3"/>
      <c r="CV171" s="3"/>
      <c r="CW171" s="3"/>
      <c r="CX171" s="5">
        <v>25.54</v>
      </c>
      <c r="CY171" s="5">
        <v>36.1</v>
      </c>
      <c r="DA171" s="5"/>
      <c r="DE171" s="1">
        <v>20.94</v>
      </c>
      <c r="DF171" s="1">
        <v>17.8</v>
      </c>
      <c r="DL171" s="1">
        <v>27.5</v>
      </c>
      <c r="DM171" s="1">
        <v>23.82</v>
      </c>
      <c r="DP171" s="3"/>
      <c r="DQ171" s="3"/>
      <c r="DR171" s="3"/>
      <c r="DS171" s="1">
        <v>15</v>
      </c>
      <c r="DT171" s="1">
        <v>14.71</v>
      </c>
      <c r="DZ171" s="1">
        <v>19.3</v>
      </c>
      <c r="EA171" s="5">
        <v>25.25</v>
      </c>
      <c r="EB171" s="4"/>
      <c r="EG171" s="5">
        <v>20</v>
      </c>
      <c r="EH171" s="5">
        <v>28.14</v>
      </c>
      <c r="EM171" s="1">
        <v>13.96</v>
      </c>
      <c r="EN171" s="5">
        <v>18.71</v>
      </c>
      <c r="EO171" s="3"/>
      <c r="EP171" s="3"/>
      <c r="EQ171" s="3"/>
      <c r="ER171" s="5">
        <v>10.89</v>
      </c>
      <c r="ES171" s="1">
        <v>14.55</v>
      </c>
      <c r="ET171" s="3"/>
    </row>
    <row r="172" spans="1:151" x14ac:dyDescent="0.25">
      <c r="A172" s="1">
        <v>1996</v>
      </c>
      <c r="B172" s="1">
        <v>3</v>
      </c>
      <c r="E172" s="4"/>
      <c r="F172" s="5">
        <v>236</v>
      </c>
      <c r="G172" s="5">
        <v>277</v>
      </c>
      <c r="H172" s="1"/>
      <c r="I172" s="1"/>
      <c r="J172" s="1"/>
      <c r="K172" s="1"/>
      <c r="L172" s="1"/>
      <c r="M172" s="5">
        <v>258</v>
      </c>
      <c r="N172" s="5">
        <v>203</v>
      </c>
      <c r="O172" s="1"/>
      <c r="P172" s="1"/>
      <c r="Q172" s="1"/>
      <c r="R172" s="1"/>
      <c r="S172" s="1"/>
      <c r="T172" s="5">
        <v>240</v>
      </c>
      <c r="U172" s="5">
        <v>227</v>
      </c>
      <c r="V172" s="1"/>
      <c r="W172" s="1"/>
      <c r="Z172" s="4"/>
      <c r="AA172" s="5">
        <v>239</v>
      </c>
      <c r="AB172" s="5">
        <v>319</v>
      </c>
      <c r="AC172" s="1"/>
      <c r="AE172" s="1"/>
      <c r="AF172" s="1"/>
      <c r="AG172" s="1"/>
      <c r="AH172" s="5">
        <v>257</v>
      </c>
      <c r="AI172" s="5">
        <v>225</v>
      </c>
      <c r="AJ172" s="1"/>
      <c r="AK172" s="1"/>
      <c r="AL172" s="1"/>
      <c r="AO172" s="5">
        <v>288</v>
      </c>
      <c r="AP172" s="5">
        <v>245</v>
      </c>
      <c r="AQ172" s="1"/>
      <c r="AU172" s="1"/>
      <c r="AV172" s="5">
        <v>104</v>
      </c>
      <c r="AW172" s="5">
        <v>250</v>
      </c>
      <c r="AY172" s="5"/>
      <c r="AZ172" s="4"/>
      <c r="BA172" s="4"/>
      <c r="BC172" s="5">
        <v>249</v>
      </c>
      <c r="BD172" s="5">
        <v>287</v>
      </c>
      <c r="BF172" s="5"/>
      <c r="BJ172" s="5">
        <v>135</v>
      </c>
      <c r="BK172" s="5">
        <v>114</v>
      </c>
      <c r="BP172" s="5">
        <v>254</v>
      </c>
      <c r="BQ172" s="5">
        <v>241</v>
      </c>
      <c r="BR172" s="5"/>
      <c r="BS172" s="4"/>
      <c r="BU172" s="5">
        <v>116</v>
      </c>
      <c r="BV172" s="5">
        <v>190</v>
      </c>
      <c r="BX172" s="4"/>
      <c r="CC172" s="5">
        <v>25.92</v>
      </c>
      <c r="CD172" s="5">
        <v>29.55</v>
      </c>
      <c r="CF172" s="5"/>
      <c r="CJ172" s="1">
        <v>19.96</v>
      </c>
      <c r="CK172" s="5">
        <v>12.5</v>
      </c>
      <c r="CQ172" s="1">
        <v>38.700000000000003</v>
      </c>
      <c r="CR172" s="1">
        <v>33.33</v>
      </c>
      <c r="CU172" s="3"/>
      <c r="CV172" s="3"/>
      <c r="CW172" s="3"/>
      <c r="CX172" s="5">
        <v>23.6</v>
      </c>
      <c r="CY172" s="1">
        <v>28.4</v>
      </c>
      <c r="DA172" s="5"/>
      <c r="DE172" s="1">
        <v>21.44</v>
      </c>
      <c r="DF172" s="1">
        <v>17.53</v>
      </c>
      <c r="DL172" s="1">
        <v>28.48</v>
      </c>
      <c r="DM172" s="1">
        <v>21.84</v>
      </c>
      <c r="DP172" s="3"/>
      <c r="DQ172" s="3"/>
      <c r="DR172" s="3"/>
      <c r="DS172" s="1">
        <v>12.38</v>
      </c>
      <c r="DT172" s="5">
        <v>10.02</v>
      </c>
      <c r="DZ172" s="5">
        <v>20.38</v>
      </c>
      <c r="EA172" s="5">
        <v>24.41</v>
      </c>
      <c r="EB172" s="4"/>
      <c r="EG172" s="5">
        <v>26.25</v>
      </c>
      <c r="EH172" s="5">
        <v>26.8</v>
      </c>
      <c r="EM172" s="1">
        <v>17.59</v>
      </c>
      <c r="EN172" s="1">
        <v>19.93</v>
      </c>
      <c r="EO172" s="3"/>
      <c r="EP172" s="3"/>
      <c r="EQ172" s="3"/>
      <c r="ER172" s="5">
        <v>14.67</v>
      </c>
      <c r="ES172" s="5">
        <v>18.149999999999999</v>
      </c>
      <c r="ET172" s="3"/>
    </row>
    <row r="173" spans="1:151" x14ac:dyDescent="0.25">
      <c r="A173" s="1">
        <v>1996</v>
      </c>
      <c r="B173" s="1">
        <v>4</v>
      </c>
      <c r="E173" s="4"/>
      <c r="F173" s="5">
        <v>268</v>
      </c>
      <c r="G173" s="5">
        <v>311</v>
      </c>
      <c r="H173" s="1"/>
      <c r="I173" s="1"/>
      <c r="J173" s="1"/>
      <c r="K173" s="1"/>
      <c r="L173" s="1"/>
      <c r="M173" s="5">
        <v>287</v>
      </c>
      <c r="N173" s="5">
        <v>160</v>
      </c>
      <c r="O173" s="1"/>
      <c r="P173" s="1"/>
      <c r="Q173" s="1"/>
      <c r="R173" s="1"/>
      <c r="S173" s="1"/>
      <c r="T173" s="5">
        <v>241</v>
      </c>
      <c r="U173" s="5">
        <v>242</v>
      </c>
      <c r="V173" s="1"/>
      <c r="W173" s="1"/>
      <c r="Z173" s="4"/>
      <c r="AA173" s="5">
        <v>324</v>
      </c>
      <c r="AB173" s="5">
        <v>350</v>
      </c>
      <c r="AC173" s="1"/>
      <c r="AE173" s="1"/>
      <c r="AF173" s="1"/>
      <c r="AG173" s="1"/>
      <c r="AH173" s="5">
        <v>297</v>
      </c>
      <c r="AI173" s="5">
        <v>254</v>
      </c>
      <c r="AJ173" s="1"/>
      <c r="AK173" s="1"/>
      <c r="AL173" s="1"/>
      <c r="AO173" s="5">
        <v>315</v>
      </c>
      <c r="AP173" s="5">
        <v>309</v>
      </c>
      <c r="AQ173" s="1"/>
      <c r="AU173" s="1"/>
      <c r="AV173" s="5">
        <v>90</v>
      </c>
      <c r="AW173" s="5">
        <v>311</v>
      </c>
      <c r="AY173" s="5"/>
      <c r="AZ173" s="5"/>
      <c r="BA173" s="5"/>
      <c r="BC173" s="5">
        <v>259</v>
      </c>
      <c r="BD173" s="5">
        <v>315</v>
      </c>
      <c r="BF173" s="5"/>
      <c r="BJ173" s="5">
        <v>114</v>
      </c>
      <c r="BK173" s="5">
        <v>150</v>
      </c>
      <c r="BP173" s="5">
        <v>312</v>
      </c>
      <c r="BQ173" s="5">
        <v>330</v>
      </c>
      <c r="BR173" s="5"/>
      <c r="BS173" s="4"/>
      <c r="BU173" s="5">
        <v>120</v>
      </c>
      <c r="BV173" s="5">
        <v>245</v>
      </c>
      <c r="BX173" s="4"/>
      <c r="CC173" s="5">
        <v>24.64</v>
      </c>
      <c r="CD173" s="5">
        <v>30.44</v>
      </c>
      <c r="CF173" s="5"/>
      <c r="CJ173" s="5">
        <v>16.98</v>
      </c>
      <c r="CK173" s="5">
        <v>13.4</v>
      </c>
      <c r="CQ173" s="1">
        <v>44.09</v>
      </c>
      <c r="CR173" s="1">
        <v>33.57</v>
      </c>
      <c r="CU173" s="3"/>
      <c r="CV173" s="3"/>
      <c r="CW173" s="3"/>
      <c r="CX173" s="5">
        <v>29.17</v>
      </c>
      <c r="CY173" s="1">
        <v>41.46</v>
      </c>
      <c r="DA173" s="5"/>
      <c r="DE173" s="1">
        <v>24.48</v>
      </c>
      <c r="DF173" s="1">
        <v>22.25</v>
      </c>
      <c r="DL173" s="1">
        <v>31.16</v>
      </c>
      <c r="DM173" s="1">
        <v>25.8</v>
      </c>
      <c r="DP173" s="3"/>
      <c r="DQ173" s="3"/>
      <c r="DR173" s="3"/>
      <c r="DS173" s="1">
        <v>13.31</v>
      </c>
      <c r="DT173" s="1">
        <v>15.97</v>
      </c>
      <c r="DZ173" s="1">
        <v>21.77</v>
      </c>
      <c r="EA173" s="1">
        <v>26.58</v>
      </c>
      <c r="EB173" s="4"/>
      <c r="EG173" s="1">
        <v>27.21</v>
      </c>
      <c r="EH173" s="5">
        <v>25.26</v>
      </c>
      <c r="EM173" s="1">
        <v>18.2</v>
      </c>
      <c r="EN173" s="1">
        <v>18.28</v>
      </c>
      <c r="EO173" s="3"/>
      <c r="EP173" s="3"/>
      <c r="EQ173" s="3"/>
      <c r="ER173" s="5">
        <v>14.25</v>
      </c>
      <c r="ES173" s="1">
        <v>14.88</v>
      </c>
      <c r="ET173" s="3"/>
    </row>
    <row r="174" spans="1:151" s="5" customFormat="1" x14ac:dyDescent="0.25">
      <c r="A174" s="1">
        <v>1997</v>
      </c>
      <c r="B174" s="1">
        <v>1</v>
      </c>
      <c r="C174" s="1"/>
      <c r="F174" s="5">
        <v>314</v>
      </c>
      <c r="G174" s="5">
        <v>347</v>
      </c>
      <c r="H174" s="1"/>
      <c r="I174" s="1"/>
      <c r="K174" s="1"/>
      <c r="M174" s="5">
        <v>326</v>
      </c>
      <c r="N174" s="5">
        <v>163</v>
      </c>
      <c r="O174" s="1"/>
      <c r="P174" s="1"/>
      <c r="Q174" s="1"/>
      <c r="R174" s="1"/>
      <c r="T174" s="5">
        <v>277</v>
      </c>
      <c r="U174" s="5">
        <v>334</v>
      </c>
      <c r="AA174" s="5">
        <v>310</v>
      </c>
      <c r="AB174" s="5">
        <v>327</v>
      </c>
      <c r="AC174" s="1"/>
      <c r="AF174" s="1"/>
      <c r="AH174" s="5">
        <v>338</v>
      </c>
      <c r="AI174" s="5">
        <v>362</v>
      </c>
      <c r="AJ174" s="1"/>
      <c r="AK174" s="1"/>
      <c r="AL174" s="1"/>
      <c r="AN174" s="1"/>
      <c r="AO174" s="5">
        <v>347</v>
      </c>
      <c r="AP174" s="5">
        <v>364</v>
      </c>
      <c r="AQ174" s="1"/>
      <c r="AR174" s="1"/>
      <c r="AS174" s="1"/>
      <c r="AT174" s="1"/>
      <c r="AU174" s="1"/>
      <c r="AV174" s="5">
        <v>136</v>
      </c>
      <c r="AW174" s="5">
        <v>260</v>
      </c>
      <c r="AX174" s="1"/>
      <c r="AZ174" s="4"/>
      <c r="BA174" s="4"/>
      <c r="BB174" s="1"/>
      <c r="BC174" s="5">
        <v>298</v>
      </c>
      <c r="BD174" s="5">
        <v>342</v>
      </c>
      <c r="BE174" s="1"/>
      <c r="BH174" s="1"/>
      <c r="BI174" s="1"/>
      <c r="BJ174" s="5">
        <v>125</v>
      </c>
      <c r="BK174" s="5">
        <v>155</v>
      </c>
      <c r="BL174" s="1"/>
      <c r="BM174" s="1"/>
      <c r="BP174" s="5">
        <v>319</v>
      </c>
      <c r="BQ174" s="5">
        <v>315</v>
      </c>
      <c r="BT174" s="1"/>
      <c r="BU174" s="5">
        <v>168</v>
      </c>
      <c r="BV174" s="5">
        <v>248</v>
      </c>
      <c r="BW174" s="1"/>
      <c r="BY174" s="1"/>
      <c r="BZ174" s="1"/>
      <c r="CA174" s="1"/>
      <c r="CB174" s="1"/>
      <c r="CC174" s="5">
        <v>28.9</v>
      </c>
      <c r="CD174" s="5">
        <v>32.35</v>
      </c>
      <c r="CE174" s="1"/>
      <c r="CH174" s="1"/>
      <c r="CI174" s="1"/>
      <c r="CJ174" s="5">
        <v>20.86</v>
      </c>
      <c r="CK174" s="5">
        <v>12.06</v>
      </c>
      <c r="CM174" s="1"/>
      <c r="CO174" s="1"/>
      <c r="CQ174" s="5">
        <v>45.91</v>
      </c>
      <c r="CR174" s="5">
        <v>38.89</v>
      </c>
      <c r="CX174" s="5">
        <v>31.89</v>
      </c>
      <c r="CY174" s="5">
        <v>47.34</v>
      </c>
      <c r="CZ174" s="1"/>
      <c r="DC174" s="1"/>
      <c r="DD174" s="1"/>
      <c r="DE174" s="5">
        <v>27.55</v>
      </c>
      <c r="DF174" s="5">
        <v>30.86</v>
      </c>
      <c r="DG174" s="1"/>
      <c r="DH174" s="1"/>
      <c r="DI174" s="1"/>
      <c r="DJ174" s="1"/>
      <c r="DL174" s="5">
        <v>36.36</v>
      </c>
      <c r="DM174" s="5">
        <v>29.49</v>
      </c>
      <c r="DN174" s="1"/>
      <c r="DO174" s="1"/>
      <c r="DS174" s="5">
        <v>14.1</v>
      </c>
      <c r="DT174" s="5">
        <v>14.82</v>
      </c>
      <c r="DU174" s="1"/>
      <c r="DW174" s="1"/>
      <c r="DX174" s="1"/>
      <c r="DY174" s="1"/>
      <c r="DZ174" s="5">
        <v>23.56</v>
      </c>
      <c r="EA174" s="5">
        <v>31.54</v>
      </c>
      <c r="EB174" s="4"/>
      <c r="ED174" s="1"/>
      <c r="EF174" s="1"/>
      <c r="EG174" s="5">
        <v>18.100000000000001</v>
      </c>
      <c r="EH174" s="5">
        <v>29.48</v>
      </c>
      <c r="EI174" s="1"/>
      <c r="EK174" s="1"/>
      <c r="EM174" s="5">
        <v>27.67</v>
      </c>
      <c r="EN174" s="5">
        <v>23.6</v>
      </c>
      <c r="ER174" s="5">
        <v>21.03</v>
      </c>
      <c r="ES174" s="5">
        <v>16.149999999999999</v>
      </c>
      <c r="EU174" s="1"/>
    </row>
    <row r="175" spans="1:151" s="5" customFormat="1" x14ac:dyDescent="0.25">
      <c r="A175" s="1">
        <v>1997</v>
      </c>
      <c r="B175" s="1">
        <v>2</v>
      </c>
      <c r="C175" s="1"/>
      <c r="F175" s="5">
        <v>312</v>
      </c>
      <c r="G175" s="5">
        <v>381</v>
      </c>
      <c r="H175" s="1"/>
      <c r="I175" s="1"/>
      <c r="M175" s="5">
        <v>342</v>
      </c>
      <c r="N175" s="5">
        <v>143</v>
      </c>
      <c r="O175" s="1"/>
      <c r="T175" s="5">
        <v>288</v>
      </c>
      <c r="U175" s="5">
        <v>313</v>
      </c>
      <c r="V175" s="1"/>
      <c r="X175" s="1"/>
      <c r="Y175" s="1"/>
      <c r="Z175" s="1"/>
      <c r="AA175" s="5">
        <v>321</v>
      </c>
      <c r="AB175" s="5">
        <v>353</v>
      </c>
      <c r="AC175" s="1"/>
      <c r="AE175" s="1"/>
      <c r="AF175" s="1"/>
      <c r="AG175" s="1"/>
      <c r="AH175" s="5">
        <v>315</v>
      </c>
      <c r="AI175" s="5">
        <v>319</v>
      </c>
      <c r="AJ175" s="1"/>
      <c r="AK175" s="1"/>
      <c r="AL175" s="1"/>
      <c r="AM175" s="1"/>
      <c r="AN175" s="1"/>
      <c r="AO175" s="5">
        <v>311</v>
      </c>
      <c r="AP175" s="5">
        <v>323</v>
      </c>
      <c r="AQ175" s="1"/>
      <c r="AR175" s="1"/>
      <c r="AV175" s="5">
        <v>169</v>
      </c>
      <c r="AW175" s="5">
        <v>239</v>
      </c>
      <c r="AZ175" s="1"/>
      <c r="BC175" s="5">
        <v>284</v>
      </c>
      <c r="BD175" s="5">
        <v>329</v>
      </c>
      <c r="BF175" s="1"/>
      <c r="BG175" s="1"/>
      <c r="BH175" s="1"/>
      <c r="BI175" s="1"/>
      <c r="BJ175" s="5">
        <v>99</v>
      </c>
      <c r="BK175" s="5">
        <v>238</v>
      </c>
      <c r="BL175" s="1"/>
      <c r="BM175" s="1"/>
      <c r="BN175" s="1"/>
      <c r="BO175" s="1"/>
      <c r="BP175" s="5">
        <v>356</v>
      </c>
      <c r="BQ175" s="5">
        <v>368</v>
      </c>
      <c r="BR175" s="1"/>
      <c r="BS175" s="1"/>
      <c r="BT175" s="1"/>
      <c r="BU175" s="5">
        <v>144</v>
      </c>
      <c r="BV175" s="5">
        <v>246</v>
      </c>
      <c r="BY175" s="1"/>
      <c r="BZ175" s="1"/>
      <c r="CA175" s="1"/>
      <c r="CC175" s="5">
        <v>31.14</v>
      </c>
      <c r="CD175" s="5">
        <v>31.78</v>
      </c>
      <c r="CJ175" s="1">
        <v>19.82</v>
      </c>
      <c r="CK175" s="5">
        <v>12.06</v>
      </c>
      <c r="CL175" s="1"/>
      <c r="CM175" s="1"/>
      <c r="CN175" s="1"/>
      <c r="CO175" s="1"/>
      <c r="CP175" s="1"/>
      <c r="CQ175" s="1">
        <v>42.32</v>
      </c>
      <c r="CR175" s="5">
        <v>32.200000000000003</v>
      </c>
      <c r="CS175" s="1"/>
      <c r="CU175" s="1"/>
      <c r="CV175" s="1"/>
      <c r="CW175" s="1"/>
      <c r="CX175" s="5">
        <v>30.19</v>
      </c>
      <c r="CY175" s="5">
        <v>35.04</v>
      </c>
      <c r="CZ175" s="1"/>
      <c r="DB175" s="1"/>
      <c r="DC175" s="1"/>
      <c r="DD175" s="1"/>
      <c r="DE175" s="5">
        <v>29.27</v>
      </c>
      <c r="DF175" s="1">
        <v>26</v>
      </c>
      <c r="DI175" s="1"/>
      <c r="DL175" s="5">
        <v>32.56</v>
      </c>
      <c r="DM175" s="5">
        <v>26.9</v>
      </c>
      <c r="DP175" s="1"/>
      <c r="DR175" s="1"/>
      <c r="DS175" s="5">
        <v>13.91</v>
      </c>
      <c r="DT175" s="5">
        <v>13.64</v>
      </c>
      <c r="DU175" s="1"/>
      <c r="DW175" s="1"/>
      <c r="DY175" s="1"/>
      <c r="DZ175" s="5">
        <v>22.98</v>
      </c>
      <c r="EA175" s="5">
        <v>27.09</v>
      </c>
      <c r="EB175" s="4"/>
      <c r="EC175" s="1"/>
      <c r="ED175" s="1"/>
      <c r="EE175" s="1"/>
      <c r="EF175" s="1"/>
      <c r="EG175" s="1">
        <v>8.52</v>
      </c>
      <c r="EH175" s="5">
        <v>31.14</v>
      </c>
      <c r="EI175" s="1"/>
      <c r="EJ175" s="1"/>
      <c r="EK175" s="1"/>
      <c r="EL175" s="1"/>
      <c r="EM175" s="1">
        <v>23.4</v>
      </c>
      <c r="EN175" s="1">
        <v>20.37</v>
      </c>
      <c r="EO175" s="1"/>
      <c r="EP175" s="1"/>
      <c r="ER175" s="5">
        <v>19.78</v>
      </c>
      <c r="ES175" s="5">
        <v>17.03</v>
      </c>
    </row>
    <row r="176" spans="1:151" s="5" customFormat="1" x14ac:dyDescent="0.25">
      <c r="A176" s="1">
        <v>1997</v>
      </c>
      <c r="B176" s="1">
        <v>3</v>
      </c>
      <c r="C176" s="1"/>
      <c r="F176" s="5">
        <v>345</v>
      </c>
      <c r="G176" s="5">
        <v>393</v>
      </c>
      <c r="H176" s="1"/>
      <c r="I176" s="1"/>
      <c r="M176" s="5">
        <v>308</v>
      </c>
      <c r="N176" s="5">
        <v>244</v>
      </c>
      <c r="O176" s="1"/>
      <c r="Q176" s="1"/>
      <c r="R176" s="1"/>
      <c r="S176" s="1"/>
      <c r="T176" s="5">
        <v>261</v>
      </c>
      <c r="U176" s="5">
        <v>291</v>
      </c>
      <c r="V176" s="1"/>
      <c r="W176" s="1"/>
      <c r="X176" s="1"/>
      <c r="Y176" s="1"/>
      <c r="Z176" s="1"/>
      <c r="AA176" s="5">
        <v>321</v>
      </c>
      <c r="AB176" s="5">
        <v>342</v>
      </c>
      <c r="AC176" s="1"/>
      <c r="AE176" s="4"/>
      <c r="AF176" s="4"/>
      <c r="AG176" s="1"/>
      <c r="AH176" s="5">
        <v>313</v>
      </c>
      <c r="AI176" s="5">
        <v>356</v>
      </c>
      <c r="AJ176" s="1"/>
      <c r="AN176" s="1"/>
      <c r="AO176" s="5">
        <v>374</v>
      </c>
      <c r="AP176" s="5">
        <v>329</v>
      </c>
      <c r="AQ176" s="1"/>
      <c r="AT176" s="1"/>
      <c r="AV176" s="5">
        <v>108</v>
      </c>
      <c r="AW176" s="5">
        <v>272</v>
      </c>
      <c r="AX176" s="1"/>
      <c r="AY176" s="1"/>
      <c r="AZ176" s="1"/>
      <c r="BA176" s="1"/>
      <c r="BB176" s="1"/>
      <c r="BC176" s="5">
        <v>286</v>
      </c>
      <c r="BD176" s="5">
        <v>320</v>
      </c>
      <c r="BE176" s="1"/>
      <c r="BF176" s="1"/>
      <c r="BG176" s="1"/>
      <c r="BH176" s="1"/>
      <c r="BJ176" s="5">
        <v>108</v>
      </c>
      <c r="BK176" s="5">
        <v>188</v>
      </c>
      <c r="BL176" s="1"/>
      <c r="BM176" s="1"/>
      <c r="BN176" s="1"/>
      <c r="BP176" s="5">
        <v>347</v>
      </c>
      <c r="BQ176" s="5">
        <v>342</v>
      </c>
      <c r="BS176" s="1"/>
      <c r="BT176" s="1"/>
      <c r="BU176" s="5">
        <v>144</v>
      </c>
      <c r="BV176" s="5">
        <v>236</v>
      </c>
      <c r="BY176" s="1"/>
      <c r="BZ176" s="1"/>
      <c r="CA176" s="1"/>
      <c r="CB176" s="1"/>
      <c r="CC176" s="5">
        <v>29.21</v>
      </c>
      <c r="CD176" s="5">
        <v>32.119999999999997</v>
      </c>
      <c r="CE176" s="1"/>
      <c r="CJ176" s="1">
        <v>21.76</v>
      </c>
      <c r="CK176" s="5">
        <v>13.74</v>
      </c>
      <c r="CL176" s="1"/>
      <c r="CM176" s="1"/>
      <c r="CQ176" s="5">
        <v>43.83</v>
      </c>
      <c r="CR176" s="5">
        <v>33.22</v>
      </c>
      <c r="CS176" s="1"/>
      <c r="CU176" s="1"/>
      <c r="CV176" s="1"/>
      <c r="CW176" s="1"/>
      <c r="CX176" s="5">
        <v>29.71</v>
      </c>
      <c r="CY176" s="5">
        <v>40.49</v>
      </c>
      <c r="CZ176" s="1"/>
      <c r="DE176" s="5">
        <v>28.17</v>
      </c>
      <c r="DF176" s="5">
        <v>27.5</v>
      </c>
      <c r="DH176" s="1"/>
      <c r="DJ176" s="1"/>
      <c r="DK176" s="1"/>
      <c r="DL176" s="5">
        <v>34.21</v>
      </c>
      <c r="DM176" s="1">
        <v>30.85</v>
      </c>
      <c r="DO176" s="1"/>
      <c r="DQ176" s="1"/>
      <c r="DS176" s="5">
        <v>15.17</v>
      </c>
      <c r="DT176" s="5">
        <v>14.35</v>
      </c>
      <c r="DU176" s="1"/>
      <c r="DV176" s="1"/>
      <c r="DW176" s="1"/>
      <c r="DX176" s="1"/>
      <c r="DZ176" s="5">
        <v>22.66</v>
      </c>
      <c r="EA176" s="5">
        <v>29.13</v>
      </c>
      <c r="EB176" s="4"/>
      <c r="EC176" s="1"/>
      <c r="ED176" s="1"/>
      <c r="EE176" s="1"/>
      <c r="EF176" s="1"/>
      <c r="EG176" s="1">
        <v>9.35</v>
      </c>
      <c r="EH176" s="5">
        <v>26.8</v>
      </c>
      <c r="EI176" s="1"/>
      <c r="EJ176" s="1"/>
      <c r="EK176" s="1"/>
      <c r="EM176" s="1">
        <v>28.92</v>
      </c>
      <c r="EN176" s="5">
        <v>23.7</v>
      </c>
      <c r="EP176" s="1"/>
      <c r="ER176" s="5">
        <v>19.78</v>
      </c>
      <c r="ES176" s="5">
        <v>22.31</v>
      </c>
    </row>
    <row r="177" spans="1:151" s="5" customFormat="1" x14ac:dyDescent="0.25">
      <c r="A177" s="1">
        <v>1997</v>
      </c>
      <c r="B177" s="1">
        <v>4</v>
      </c>
      <c r="C177" s="1"/>
      <c r="F177" s="5">
        <v>413</v>
      </c>
      <c r="G177" s="5">
        <v>437</v>
      </c>
      <c r="H177" s="1"/>
      <c r="I177" s="1"/>
      <c r="M177" s="5">
        <v>334</v>
      </c>
      <c r="N177" s="5">
        <v>275</v>
      </c>
      <c r="O177" s="1"/>
      <c r="Q177" s="1"/>
      <c r="R177" s="1"/>
      <c r="S177" s="1"/>
      <c r="T177" s="5">
        <v>315</v>
      </c>
      <c r="U177" s="5">
        <v>320</v>
      </c>
      <c r="V177" s="1"/>
      <c r="W177" s="1"/>
      <c r="X177" s="1"/>
      <c r="Y177" s="1"/>
      <c r="Z177" s="1"/>
      <c r="AA177" s="5">
        <v>329</v>
      </c>
      <c r="AB177" s="5">
        <v>399</v>
      </c>
      <c r="AC177" s="1"/>
      <c r="AE177" s="4"/>
      <c r="AF177" s="4"/>
      <c r="AG177" s="1"/>
      <c r="AH177" s="5">
        <v>338</v>
      </c>
      <c r="AI177" s="5">
        <v>359</v>
      </c>
      <c r="AJ177" s="1"/>
      <c r="AN177" s="1"/>
      <c r="AO177" s="5">
        <v>348</v>
      </c>
      <c r="AP177" s="5">
        <v>369</v>
      </c>
      <c r="AQ177" s="1"/>
      <c r="AT177" s="1"/>
      <c r="AV177" s="5">
        <v>170</v>
      </c>
      <c r="AW177" s="5">
        <v>298</v>
      </c>
      <c r="AX177" s="1"/>
      <c r="AY177" s="1"/>
      <c r="AZ177" s="1"/>
      <c r="BA177" s="1"/>
      <c r="BB177" s="1"/>
      <c r="BC177" s="5">
        <v>335</v>
      </c>
      <c r="BD177" s="5">
        <v>340</v>
      </c>
      <c r="BE177" s="1"/>
      <c r="BF177" s="1"/>
      <c r="BG177" s="1"/>
      <c r="BH177" s="1"/>
      <c r="BK177" s="5">
        <v>234</v>
      </c>
      <c r="BL177" s="1"/>
      <c r="BM177" s="1"/>
      <c r="BN177" s="1"/>
      <c r="BP177" s="5">
        <v>375</v>
      </c>
      <c r="BQ177" s="5">
        <v>388</v>
      </c>
      <c r="BS177" s="1"/>
      <c r="BT177" s="1"/>
      <c r="BU177" s="5">
        <v>128</v>
      </c>
      <c r="BV177" s="5">
        <v>274</v>
      </c>
      <c r="BY177" s="1"/>
      <c r="BZ177" s="1"/>
      <c r="CA177" s="1"/>
      <c r="CB177" s="1"/>
      <c r="CC177" s="5">
        <v>37.9</v>
      </c>
      <c r="CD177" s="5">
        <v>35.799999999999997</v>
      </c>
      <c r="CE177" s="1"/>
      <c r="CJ177" s="1">
        <v>19.63</v>
      </c>
      <c r="CK177" s="5">
        <v>15.05</v>
      </c>
      <c r="CL177" s="1"/>
      <c r="CM177" s="1"/>
      <c r="CQ177" s="5">
        <v>44.6</v>
      </c>
      <c r="CR177" s="5">
        <v>38.39</v>
      </c>
      <c r="CS177" s="1"/>
      <c r="CU177" s="1"/>
      <c r="CV177" s="1"/>
      <c r="CW177" s="1"/>
      <c r="CX177" s="5">
        <v>29.96</v>
      </c>
      <c r="CY177" s="5">
        <v>48.08</v>
      </c>
      <c r="CZ177" s="1"/>
      <c r="DE177" s="5">
        <v>33.729999999999997</v>
      </c>
      <c r="DF177" s="5">
        <v>34.06</v>
      </c>
      <c r="DH177" s="1"/>
      <c r="DJ177" s="1"/>
      <c r="DK177" s="1"/>
      <c r="DL177" s="5">
        <v>38.39</v>
      </c>
      <c r="DM177" s="1">
        <v>33.99</v>
      </c>
      <c r="DO177" s="1"/>
      <c r="DQ177" s="1"/>
      <c r="DS177" s="5">
        <v>14.5</v>
      </c>
      <c r="DT177" s="5">
        <v>14.87</v>
      </c>
      <c r="DX177" s="1"/>
      <c r="DY177" s="1"/>
      <c r="DZ177" s="5">
        <v>28.69</v>
      </c>
      <c r="EA177" s="5">
        <v>30.22</v>
      </c>
      <c r="EB177" s="4"/>
      <c r="EC177" s="1"/>
      <c r="ED177" s="1"/>
      <c r="EE177" s="1"/>
      <c r="EG177" s="5">
        <v>14.07</v>
      </c>
      <c r="EH177" s="5">
        <v>37.83</v>
      </c>
      <c r="EI177" s="1"/>
      <c r="EJ177" s="1"/>
      <c r="EK177" s="1"/>
      <c r="EM177" s="1">
        <v>30.16</v>
      </c>
      <c r="EN177" s="5">
        <v>25.27</v>
      </c>
      <c r="EP177" s="1"/>
      <c r="ER177" s="1">
        <v>20.059999999999999</v>
      </c>
      <c r="ES177" s="5">
        <v>16.64</v>
      </c>
    </row>
    <row r="178" spans="1:151" s="5" customFormat="1" x14ac:dyDescent="0.25">
      <c r="A178" s="1">
        <v>1998</v>
      </c>
      <c r="B178" s="13">
        <v>1</v>
      </c>
      <c r="F178" s="5">
        <v>334</v>
      </c>
      <c r="G178" s="5">
        <v>412</v>
      </c>
      <c r="M178" s="5">
        <v>409</v>
      </c>
      <c r="N178" s="5">
        <v>297</v>
      </c>
      <c r="T178" s="5">
        <v>340</v>
      </c>
      <c r="U178" s="5">
        <v>374</v>
      </c>
      <c r="AA178" s="5">
        <v>400</v>
      </c>
      <c r="AB178" s="5">
        <v>400</v>
      </c>
      <c r="AH178" s="5">
        <v>376</v>
      </c>
      <c r="AI178" s="5">
        <v>366</v>
      </c>
      <c r="AO178" s="5">
        <v>418</v>
      </c>
      <c r="AP178" s="5">
        <v>427</v>
      </c>
      <c r="AV178" s="5">
        <v>205</v>
      </c>
      <c r="AW178" s="5">
        <v>316</v>
      </c>
      <c r="BC178" s="5">
        <v>373</v>
      </c>
      <c r="BD178" s="5">
        <v>385</v>
      </c>
      <c r="BJ178" s="5">
        <v>162</v>
      </c>
      <c r="BK178" s="5">
        <v>320</v>
      </c>
      <c r="BP178" s="5">
        <v>377</v>
      </c>
      <c r="BQ178" s="5">
        <v>386</v>
      </c>
      <c r="BU178" s="5">
        <v>186</v>
      </c>
      <c r="BV178" s="5">
        <v>305</v>
      </c>
      <c r="CC178" s="5">
        <v>39.090000000000003</v>
      </c>
      <c r="CD178" s="5">
        <v>39.17</v>
      </c>
      <c r="CJ178" s="5">
        <v>21.76</v>
      </c>
      <c r="CK178" s="5">
        <v>13.4</v>
      </c>
      <c r="CQ178" s="5">
        <v>55.32</v>
      </c>
      <c r="CR178" s="5">
        <v>44.23</v>
      </c>
      <c r="CX178" s="5">
        <v>34.93</v>
      </c>
      <c r="CY178" s="5">
        <v>56.62</v>
      </c>
      <c r="DE178" s="5">
        <v>30.43</v>
      </c>
      <c r="DF178" s="5">
        <v>28.5</v>
      </c>
      <c r="DL178" s="5">
        <v>47.76</v>
      </c>
      <c r="DM178" s="5">
        <v>43.17</v>
      </c>
      <c r="DS178" s="5">
        <v>16.63</v>
      </c>
      <c r="DT178" s="5">
        <v>19.91</v>
      </c>
      <c r="DZ178" s="5">
        <v>27.15</v>
      </c>
      <c r="EA178" s="5">
        <v>37.25</v>
      </c>
      <c r="EG178" s="5">
        <v>20.100000000000001</v>
      </c>
      <c r="EH178" s="5">
        <v>34.71</v>
      </c>
      <c r="EM178" s="5">
        <v>32.31</v>
      </c>
      <c r="EN178" s="5">
        <v>32.549999999999997</v>
      </c>
      <c r="ER178" s="5">
        <v>26.25</v>
      </c>
      <c r="ES178" s="5">
        <v>19.34</v>
      </c>
      <c r="ET178"/>
      <c r="EU178" s="30"/>
    </row>
    <row r="179" spans="1:151" s="5" customFormat="1" x14ac:dyDescent="0.25">
      <c r="A179" s="1">
        <v>1998</v>
      </c>
      <c r="B179" s="13">
        <v>2</v>
      </c>
      <c r="F179" s="5">
        <v>423</v>
      </c>
      <c r="G179" s="5">
        <v>407</v>
      </c>
      <c r="M179" s="5">
        <v>349</v>
      </c>
      <c r="N179" s="5">
        <v>279</v>
      </c>
      <c r="T179" s="5">
        <v>281</v>
      </c>
      <c r="U179" s="5">
        <v>348</v>
      </c>
      <c r="AA179" s="5">
        <v>350</v>
      </c>
      <c r="AB179" s="5">
        <v>412</v>
      </c>
      <c r="AH179" s="5">
        <v>315</v>
      </c>
      <c r="AI179" s="5">
        <v>363</v>
      </c>
      <c r="AO179" s="5">
        <v>315</v>
      </c>
      <c r="AP179" s="5">
        <v>350</v>
      </c>
      <c r="AV179" s="5">
        <v>136</v>
      </c>
      <c r="AW179" s="5">
        <v>324</v>
      </c>
      <c r="BC179" s="5">
        <v>308</v>
      </c>
      <c r="BD179" s="5">
        <v>335</v>
      </c>
      <c r="BJ179" s="5">
        <v>171</v>
      </c>
      <c r="BK179" s="5">
        <v>206</v>
      </c>
      <c r="BP179" s="5">
        <v>281</v>
      </c>
      <c r="BQ179" s="5">
        <v>278</v>
      </c>
      <c r="BU179" s="5">
        <v>318</v>
      </c>
      <c r="BV179" s="5">
        <v>331</v>
      </c>
      <c r="CC179" s="5">
        <v>31.46</v>
      </c>
      <c r="CD179" s="5">
        <v>34.49</v>
      </c>
      <c r="CJ179" s="5">
        <v>19.36</v>
      </c>
      <c r="CK179" s="5">
        <v>16.75</v>
      </c>
      <c r="CQ179" s="5">
        <v>44.66</v>
      </c>
      <c r="CR179" s="5">
        <v>38.65</v>
      </c>
      <c r="CX179" s="5">
        <v>38.82</v>
      </c>
      <c r="CY179" s="5">
        <v>41.22</v>
      </c>
      <c r="DE179" s="5">
        <v>24.6</v>
      </c>
      <c r="DF179" s="5">
        <v>29.25</v>
      </c>
      <c r="DL179" s="5">
        <v>38.26</v>
      </c>
      <c r="DM179" s="5">
        <v>30.3</v>
      </c>
      <c r="DS179" s="5">
        <v>14.6</v>
      </c>
      <c r="DT179" s="5">
        <v>18.2</v>
      </c>
      <c r="DZ179" s="5">
        <v>20.94</v>
      </c>
      <c r="EA179" s="5">
        <v>32.229999999999997</v>
      </c>
      <c r="EG179" s="5">
        <v>19.97</v>
      </c>
      <c r="EH179" s="5">
        <v>29.48</v>
      </c>
      <c r="EM179" s="5">
        <v>26.99</v>
      </c>
      <c r="EN179" s="5">
        <v>29.71</v>
      </c>
      <c r="ER179" s="5">
        <v>26.25</v>
      </c>
      <c r="ES179" s="5">
        <v>21.98</v>
      </c>
      <c r="ET179"/>
      <c r="EU179" s="30"/>
    </row>
    <row r="180" spans="1:151" s="5" customFormat="1" ht="13.8" x14ac:dyDescent="0.3">
      <c r="A180" s="1">
        <v>1998</v>
      </c>
      <c r="B180" s="13">
        <v>3</v>
      </c>
      <c r="F180" s="5">
        <v>365</v>
      </c>
      <c r="G180" s="5">
        <v>370</v>
      </c>
      <c r="M180" s="5">
        <v>288</v>
      </c>
      <c r="N180" s="5">
        <v>234</v>
      </c>
      <c r="T180" s="5">
        <v>284</v>
      </c>
      <c r="U180" s="5">
        <v>269</v>
      </c>
      <c r="AA180" s="5">
        <v>304</v>
      </c>
      <c r="AB180" s="5">
        <v>340</v>
      </c>
      <c r="AH180" s="5">
        <v>277</v>
      </c>
      <c r="AI180" s="5">
        <v>304</v>
      </c>
      <c r="AO180" s="5">
        <v>296</v>
      </c>
      <c r="AP180" s="5">
        <v>348</v>
      </c>
      <c r="AV180" s="5">
        <v>142</v>
      </c>
      <c r="AW180" s="5">
        <v>300</v>
      </c>
      <c r="BC180" s="5">
        <v>288</v>
      </c>
      <c r="BD180" s="5">
        <v>294</v>
      </c>
      <c r="BJ180" s="5">
        <v>113</v>
      </c>
      <c r="BK180" s="5">
        <v>188</v>
      </c>
      <c r="BP180" s="5">
        <v>281</v>
      </c>
      <c r="BQ180" s="5">
        <v>277</v>
      </c>
      <c r="BU180" s="5">
        <v>210</v>
      </c>
      <c r="BV180" s="5">
        <v>286</v>
      </c>
      <c r="CC180" s="5">
        <v>23.03</v>
      </c>
      <c r="CD180" s="5">
        <v>32.96</v>
      </c>
      <c r="CJ180" s="5">
        <v>14.7</v>
      </c>
      <c r="CK180" s="5">
        <v>15.08</v>
      </c>
      <c r="CQ180" s="5">
        <v>45.64</v>
      </c>
      <c r="CR180" s="5">
        <v>32.619999999999997</v>
      </c>
      <c r="CX180" s="5">
        <v>27.2</v>
      </c>
      <c r="CY180" s="5">
        <v>35.94</v>
      </c>
      <c r="DE180" s="6">
        <v>26.72</v>
      </c>
      <c r="DF180" s="6">
        <v>26.72</v>
      </c>
      <c r="DL180" s="5">
        <v>32.94</v>
      </c>
      <c r="DM180" s="5">
        <v>29.6</v>
      </c>
      <c r="DS180" s="5">
        <v>15.33</v>
      </c>
      <c r="DT180" s="5">
        <v>17.690000000000001</v>
      </c>
      <c r="DZ180" s="5">
        <v>22.86</v>
      </c>
      <c r="EA180" s="5">
        <v>27.52</v>
      </c>
      <c r="EG180" s="5">
        <v>16.75</v>
      </c>
      <c r="EH180" s="5">
        <v>29.48</v>
      </c>
      <c r="EM180" s="5">
        <v>30.51</v>
      </c>
      <c r="EN180" s="5">
        <v>29.96</v>
      </c>
      <c r="ER180" s="5">
        <v>22.51</v>
      </c>
      <c r="ES180" s="5">
        <v>22.97</v>
      </c>
      <c r="ET180"/>
      <c r="EU180" s="30"/>
    </row>
    <row r="181" spans="1:151" s="5" customFormat="1" x14ac:dyDescent="0.25">
      <c r="A181" s="1">
        <v>1998</v>
      </c>
      <c r="B181" s="13">
        <v>4</v>
      </c>
      <c r="F181" s="5">
        <v>314</v>
      </c>
      <c r="G181" s="5">
        <v>386</v>
      </c>
      <c r="M181" s="5">
        <v>312</v>
      </c>
      <c r="N181" s="5">
        <v>229</v>
      </c>
      <c r="T181" s="5">
        <v>304</v>
      </c>
      <c r="U181" s="5">
        <v>282</v>
      </c>
      <c r="AA181" s="5">
        <v>322</v>
      </c>
      <c r="AB181" s="5">
        <v>371</v>
      </c>
      <c r="AH181" s="5">
        <v>294</v>
      </c>
      <c r="AI181" s="5">
        <v>308</v>
      </c>
      <c r="AO181" s="5">
        <v>360</v>
      </c>
      <c r="AP181" s="5">
        <v>353</v>
      </c>
      <c r="AV181" s="5">
        <v>176</v>
      </c>
      <c r="AW181" s="5">
        <v>294</v>
      </c>
      <c r="BC181" s="5">
        <v>298</v>
      </c>
      <c r="BD181" s="5">
        <v>294</v>
      </c>
      <c r="BJ181" s="5">
        <v>161</v>
      </c>
      <c r="BK181" s="5">
        <v>147</v>
      </c>
      <c r="BP181" s="5">
        <v>318</v>
      </c>
      <c r="BQ181" s="5">
        <v>308</v>
      </c>
      <c r="BU181" s="5">
        <v>169</v>
      </c>
      <c r="BV181" s="5">
        <v>206</v>
      </c>
      <c r="CC181" s="5">
        <v>31.73</v>
      </c>
      <c r="CD181" s="5">
        <v>30.97</v>
      </c>
      <c r="CJ181" s="5">
        <v>14.66</v>
      </c>
      <c r="CK181" s="5">
        <v>14.07</v>
      </c>
      <c r="CQ181" s="5">
        <v>39.880000000000003</v>
      </c>
      <c r="CR181" s="5">
        <v>33.770000000000003</v>
      </c>
      <c r="CX181" s="5">
        <v>23.6</v>
      </c>
      <c r="CY181" s="5">
        <v>35.08</v>
      </c>
      <c r="DE181" s="5">
        <v>32.04</v>
      </c>
      <c r="DF181" s="5">
        <v>26.8</v>
      </c>
      <c r="DL181" s="5">
        <v>32.82</v>
      </c>
      <c r="DM181" s="5">
        <v>29.63</v>
      </c>
      <c r="DS181" s="5">
        <v>15.94</v>
      </c>
      <c r="DT181" s="5">
        <v>17.88</v>
      </c>
      <c r="DZ181" s="5">
        <v>23.48</v>
      </c>
      <c r="EA181" s="5">
        <v>25.18</v>
      </c>
      <c r="EG181" s="5">
        <v>27.2</v>
      </c>
      <c r="EH181" s="5">
        <v>21.08</v>
      </c>
      <c r="EM181" s="5">
        <v>35.299999999999997</v>
      </c>
      <c r="EN181" s="5">
        <v>27.79</v>
      </c>
      <c r="ER181" s="5">
        <v>21.44</v>
      </c>
      <c r="ES181" s="5">
        <v>24.44</v>
      </c>
      <c r="ET181"/>
      <c r="EU181" s="30"/>
    </row>
    <row r="182" spans="1:151" s="5" customFormat="1" x14ac:dyDescent="0.25">
      <c r="A182" s="1">
        <v>1999</v>
      </c>
      <c r="B182" s="13">
        <v>1</v>
      </c>
      <c r="F182" s="5">
        <v>342</v>
      </c>
      <c r="G182" s="5">
        <v>369</v>
      </c>
      <c r="M182" s="5">
        <v>318</v>
      </c>
      <c r="N182" s="5">
        <v>225</v>
      </c>
      <c r="T182" s="5">
        <v>245</v>
      </c>
      <c r="U182" s="5">
        <v>291</v>
      </c>
      <c r="AA182" s="5">
        <v>298</v>
      </c>
      <c r="AB182" s="5">
        <v>347</v>
      </c>
      <c r="AH182" s="5">
        <v>287</v>
      </c>
      <c r="AI182" s="5">
        <v>303</v>
      </c>
      <c r="AO182" s="5">
        <v>341</v>
      </c>
      <c r="AP182" s="5">
        <v>372</v>
      </c>
      <c r="AV182" s="5">
        <v>162</v>
      </c>
      <c r="AW182" s="5">
        <v>270</v>
      </c>
      <c r="BC182" s="5">
        <v>311</v>
      </c>
      <c r="BD182" s="5">
        <v>307</v>
      </c>
      <c r="BJ182" s="5">
        <v>184</v>
      </c>
      <c r="BK182" s="5">
        <v>188</v>
      </c>
      <c r="BP182" s="5">
        <v>301</v>
      </c>
      <c r="BQ182" s="5">
        <v>300</v>
      </c>
      <c r="BU182" s="5">
        <v>146</v>
      </c>
      <c r="BV182" s="5">
        <v>217</v>
      </c>
      <c r="CC182" s="5">
        <v>26.25</v>
      </c>
      <c r="CD182" s="5">
        <v>29.55</v>
      </c>
      <c r="CJ182" s="5">
        <v>22.26</v>
      </c>
      <c r="CK182" s="5">
        <v>13.4</v>
      </c>
      <c r="CQ182" s="5">
        <v>35.85</v>
      </c>
      <c r="CR182" s="5">
        <v>29.51</v>
      </c>
      <c r="CX182" s="5">
        <v>24.46</v>
      </c>
      <c r="CY182" s="5">
        <v>34.85</v>
      </c>
      <c r="DE182" s="5">
        <v>29.92</v>
      </c>
      <c r="DF182" s="5">
        <v>27.81</v>
      </c>
      <c r="DL182" s="5">
        <v>30.97</v>
      </c>
      <c r="DM182" s="5">
        <v>28.7</v>
      </c>
      <c r="DS182" s="5">
        <v>12.19</v>
      </c>
      <c r="DT182" s="5">
        <v>17.100000000000001</v>
      </c>
      <c r="DZ182" s="5">
        <v>19</v>
      </c>
      <c r="EA182" s="5">
        <v>24.72</v>
      </c>
      <c r="EG182" s="5">
        <v>19.28</v>
      </c>
      <c r="EH182" s="5">
        <v>25.94</v>
      </c>
      <c r="EM182" s="5">
        <v>31.48</v>
      </c>
      <c r="EN182" s="5">
        <v>30.71</v>
      </c>
      <c r="ER182" s="5">
        <v>21.47</v>
      </c>
      <c r="ES182" s="5">
        <v>21.75</v>
      </c>
      <c r="ET182"/>
      <c r="EU182" s="30"/>
    </row>
    <row r="183" spans="1:151" s="5" customFormat="1" x14ac:dyDescent="0.25">
      <c r="A183" s="1">
        <v>1999</v>
      </c>
      <c r="B183" s="13">
        <v>2</v>
      </c>
      <c r="F183" s="5">
        <v>324</v>
      </c>
      <c r="G183" s="5">
        <v>350</v>
      </c>
      <c r="M183" s="5">
        <v>288</v>
      </c>
      <c r="N183" s="5">
        <v>233</v>
      </c>
      <c r="T183" s="5">
        <v>322</v>
      </c>
      <c r="U183" s="5">
        <v>278</v>
      </c>
      <c r="AA183" s="5">
        <v>322</v>
      </c>
      <c r="AB183" s="5">
        <v>360</v>
      </c>
      <c r="AH183" s="5">
        <v>278</v>
      </c>
      <c r="AI183" s="5">
        <v>310</v>
      </c>
      <c r="AO183" s="5">
        <v>354</v>
      </c>
      <c r="AP183" s="5">
        <v>331</v>
      </c>
      <c r="AV183" s="5">
        <v>191</v>
      </c>
      <c r="AW183" s="5">
        <v>326</v>
      </c>
      <c r="BC183" s="5">
        <v>297</v>
      </c>
      <c r="BD183" s="5">
        <v>308</v>
      </c>
      <c r="BJ183" s="5">
        <v>158</v>
      </c>
      <c r="BK183" s="5">
        <v>195</v>
      </c>
      <c r="BP183" s="5">
        <v>263</v>
      </c>
      <c r="BQ183" s="5">
        <v>276</v>
      </c>
      <c r="BU183" s="5">
        <v>238</v>
      </c>
      <c r="BV183" s="5">
        <v>259</v>
      </c>
      <c r="CC183" s="5">
        <v>26.02</v>
      </c>
      <c r="CD183" s="5">
        <v>27.38</v>
      </c>
      <c r="CJ183" s="5">
        <v>17.43</v>
      </c>
      <c r="CK183" s="5">
        <v>13.4</v>
      </c>
      <c r="CQ183" s="5">
        <v>38.78</v>
      </c>
      <c r="CR183" s="5">
        <v>26.22</v>
      </c>
      <c r="CX183" s="5">
        <v>22.78</v>
      </c>
      <c r="CY183" s="5">
        <v>26.92</v>
      </c>
      <c r="DE183" s="5">
        <v>28.37</v>
      </c>
      <c r="DF183" s="5">
        <v>32.43</v>
      </c>
      <c r="DL183" s="5">
        <v>17.899999999999999</v>
      </c>
      <c r="DM183" s="5">
        <v>20.52</v>
      </c>
      <c r="DS183" s="5">
        <v>14.69</v>
      </c>
      <c r="DT183" s="5">
        <v>14.31</v>
      </c>
      <c r="DZ183" s="5">
        <v>20.190000000000001</v>
      </c>
      <c r="EA183" s="5">
        <v>21.73</v>
      </c>
      <c r="EG183" s="5">
        <v>14.2</v>
      </c>
      <c r="EH183" s="5">
        <v>26.13</v>
      </c>
      <c r="EM183" s="5">
        <v>31.09</v>
      </c>
      <c r="EN183" s="5">
        <v>26.81</v>
      </c>
      <c r="ER183" s="5">
        <v>21.72</v>
      </c>
      <c r="ES183" s="5">
        <v>18.43</v>
      </c>
      <c r="ET183"/>
      <c r="EU183" s="30"/>
    </row>
    <row r="184" spans="1:151" s="5" customFormat="1" x14ac:dyDescent="0.25">
      <c r="A184" s="1">
        <v>1999</v>
      </c>
      <c r="B184" s="13">
        <v>3</v>
      </c>
      <c r="F184" s="5">
        <v>329</v>
      </c>
      <c r="G184" s="5">
        <v>370</v>
      </c>
      <c r="M184" s="5">
        <v>308</v>
      </c>
      <c r="N184" s="5">
        <v>259</v>
      </c>
      <c r="T184" s="5">
        <v>263</v>
      </c>
      <c r="U184" s="5">
        <v>351</v>
      </c>
      <c r="AA184" s="5">
        <v>361</v>
      </c>
      <c r="AB184" s="5">
        <v>384</v>
      </c>
      <c r="AH184" s="5">
        <v>286</v>
      </c>
      <c r="AI184" s="5">
        <v>303</v>
      </c>
      <c r="AO184" s="5">
        <v>371</v>
      </c>
      <c r="AP184" s="5">
        <v>381</v>
      </c>
      <c r="AV184" s="5">
        <v>190</v>
      </c>
      <c r="AW184" s="5">
        <v>325</v>
      </c>
      <c r="BC184" s="5">
        <v>303</v>
      </c>
      <c r="BD184" s="5">
        <v>321</v>
      </c>
      <c r="BJ184" s="5">
        <v>150</v>
      </c>
      <c r="BK184" s="5">
        <v>228</v>
      </c>
      <c r="BP184" s="5">
        <v>269</v>
      </c>
      <c r="BQ184" s="5">
        <v>264</v>
      </c>
      <c r="BU184" s="5">
        <v>182</v>
      </c>
      <c r="BV184" s="5">
        <v>227</v>
      </c>
      <c r="CC184" s="5">
        <v>23.24</v>
      </c>
      <c r="CD184" s="5">
        <v>27.08</v>
      </c>
      <c r="CJ184" s="5">
        <v>17.53</v>
      </c>
      <c r="CK184" s="5">
        <v>16.149999999999999</v>
      </c>
      <c r="CQ184" s="5">
        <v>34.25</v>
      </c>
      <c r="CR184" s="5">
        <v>28.93</v>
      </c>
      <c r="CX184" s="5">
        <v>21.53</v>
      </c>
      <c r="CY184" s="5">
        <v>30.78</v>
      </c>
      <c r="DE184" s="5">
        <v>26.87</v>
      </c>
      <c r="DF184" s="5">
        <v>24.51</v>
      </c>
      <c r="DL184" s="5">
        <v>22.45</v>
      </c>
      <c r="DM184" s="5">
        <v>20.170000000000002</v>
      </c>
      <c r="DS184" s="5">
        <v>17.41</v>
      </c>
      <c r="DT184" s="5">
        <v>18.84</v>
      </c>
      <c r="DZ184" s="5">
        <v>22.83</v>
      </c>
      <c r="EA184" s="5">
        <v>22.97</v>
      </c>
      <c r="EG184" s="5">
        <v>15.87</v>
      </c>
      <c r="EH184" s="5">
        <v>29.39</v>
      </c>
      <c r="EM184" s="5">
        <v>27.66</v>
      </c>
      <c r="EN184" s="5">
        <v>27.03</v>
      </c>
      <c r="ER184" s="5">
        <v>21.73</v>
      </c>
      <c r="ES184" s="5">
        <v>20.98</v>
      </c>
      <c r="ET184"/>
      <c r="EU184" s="30"/>
    </row>
    <row r="185" spans="1:151" s="5" customFormat="1" x14ac:dyDescent="0.25">
      <c r="A185" s="1">
        <v>1999</v>
      </c>
      <c r="B185" s="13">
        <v>4</v>
      </c>
      <c r="F185" s="5">
        <v>374</v>
      </c>
      <c r="G185" s="5">
        <v>376</v>
      </c>
      <c r="M185" s="5">
        <v>311</v>
      </c>
      <c r="N185" s="5">
        <v>238</v>
      </c>
      <c r="T185" s="5">
        <v>333</v>
      </c>
      <c r="U185" s="5">
        <v>330</v>
      </c>
      <c r="AA185" s="5">
        <v>334</v>
      </c>
      <c r="AB185" s="5">
        <v>381</v>
      </c>
      <c r="AH185" s="5">
        <v>303</v>
      </c>
      <c r="AI185" s="5">
        <v>300</v>
      </c>
      <c r="AO185" s="5">
        <v>352</v>
      </c>
      <c r="AP185" s="5">
        <v>394</v>
      </c>
      <c r="AV185" s="5">
        <v>232</v>
      </c>
      <c r="AW185" s="5">
        <v>395</v>
      </c>
      <c r="BC185" s="5">
        <v>329</v>
      </c>
      <c r="BD185" s="5">
        <v>361</v>
      </c>
      <c r="BJ185" s="5">
        <v>225</v>
      </c>
      <c r="BK185" s="5">
        <v>178</v>
      </c>
      <c r="BP185" s="5">
        <v>283</v>
      </c>
      <c r="BQ185" s="5">
        <v>295</v>
      </c>
      <c r="BU185" s="5">
        <v>203</v>
      </c>
      <c r="BV185" s="5">
        <v>209</v>
      </c>
      <c r="CC185" s="5">
        <v>24.62</v>
      </c>
      <c r="CD185" s="5">
        <v>27.6</v>
      </c>
      <c r="CJ185" s="5">
        <v>15.62</v>
      </c>
      <c r="CK185" s="5">
        <v>12.73</v>
      </c>
      <c r="CQ185" s="5">
        <v>41.85</v>
      </c>
      <c r="CR185" s="5">
        <v>27.07</v>
      </c>
      <c r="CX185" s="5">
        <v>21.73</v>
      </c>
      <c r="CY185" s="5">
        <v>33.86</v>
      </c>
      <c r="DE185" s="5">
        <v>26.76</v>
      </c>
      <c r="DF185" s="5">
        <v>27.05</v>
      </c>
      <c r="DL185" s="5">
        <v>31.93</v>
      </c>
      <c r="DM185" s="5">
        <v>23.45</v>
      </c>
      <c r="DS185" s="5">
        <v>15.53</v>
      </c>
      <c r="DT185" s="5">
        <v>22.07</v>
      </c>
      <c r="DZ185" s="5">
        <v>23.26</v>
      </c>
      <c r="EA185" s="5">
        <v>25.49</v>
      </c>
      <c r="EG185" s="5">
        <v>26.13</v>
      </c>
      <c r="EH185" s="5">
        <v>26.8</v>
      </c>
      <c r="EM185" s="5">
        <v>30.73</v>
      </c>
      <c r="EN185" s="5">
        <v>24.72</v>
      </c>
      <c r="ER185" s="5">
        <v>21.17</v>
      </c>
      <c r="ES185" s="5">
        <v>25.58</v>
      </c>
      <c r="ET185"/>
      <c r="EU185" s="30"/>
    </row>
    <row r="186" spans="1:151" s="5" customFormat="1" x14ac:dyDescent="0.25">
      <c r="A186" s="13">
        <v>2000</v>
      </c>
      <c r="B186" s="13">
        <v>1</v>
      </c>
      <c r="F186" s="5">
        <v>375</v>
      </c>
      <c r="G186" s="5">
        <v>424</v>
      </c>
      <c r="M186" s="5">
        <v>328</v>
      </c>
      <c r="N186" s="5">
        <v>278</v>
      </c>
      <c r="T186" s="5">
        <v>287</v>
      </c>
      <c r="U186" s="5">
        <v>339</v>
      </c>
      <c r="AA186" s="5">
        <v>361</v>
      </c>
      <c r="AB186" s="5">
        <v>399</v>
      </c>
      <c r="AH186" s="5">
        <v>306</v>
      </c>
      <c r="AI186" s="5">
        <v>363</v>
      </c>
      <c r="AO186" s="5">
        <v>380</v>
      </c>
      <c r="AP186" s="5">
        <v>407</v>
      </c>
      <c r="AV186" s="5">
        <v>206</v>
      </c>
      <c r="AW186" s="5">
        <v>392</v>
      </c>
      <c r="BC186" s="5">
        <v>287</v>
      </c>
      <c r="BD186" s="5">
        <v>359</v>
      </c>
      <c r="BJ186" s="5">
        <v>153</v>
      </c>
      <c r="BK186" s="5">
        <v>204</v>
      </c>
      <c r="BP186" s="5">
        <v>297</v>
      </c>
      <c r="BQ186" s="5">
        <v>294</v>
      </c>
      <c r="BU186" s="5">
        <v>218</v>
      </c>
      <c r="BV186" s="5">
        <v>268</v>
      </c>
      <c r="CC186" s="5">
        <v>27.04</v>
      </c>
      <c r="CD186" s="5">
        <v>26.6</v>
      </c>
      <c r="CJ186" s="5">
        <v>17.09</v>
      </c>
      <c r="CK186" s="5">
        <v>15.32</v>
      </c>
      <c r="CQ186" s="5">
        <v>36.96</v>
      </c>
      <c r="CR186" s="5">
        <v>28.21</v>
      </c>
      <c r="CX186" s="5">
        <v>23.3</v>
      </c>
      <c r="CY186" s="5">
        <v>34.96</v>
      </c>
      <c r="DE186" s="5">
        <v>25.7</v>
      </c>
      <c r="DF186" s="5">
        <v>29.72</v>
      </c>
      <c r="DL186" s="5">
        <v>25.58</v>
      </c>
      <c r="DM186" s="5">
        <v>21.47</v>
      </c>
      <c r="DS186" s="5">
        <v>15.76</v>
      </c>
      <c r="DT186" s="5">
        <v>22.4</v>
      </c>
      <c r="DZ186" s="5">
        <v>22.34</v>
      </c>
      <c r="EA186" s="5">
        <v>26.56</v>
      </c>
      <c r="EG186" s="5">
        <v>17.78</v>
      </c>
      <c r="EH186" s="5">
        <v>24.25</v>
      </c>
      <c r="EM186" s="5">
        <v>20.27</v>
      </c>
      <c r="EN186" s="5">
        <v>19.5</v>
      </c>
      <c r="ER186" s="5">
        <v>27.31</v>
      </c>
      <c r="ES186" s="5">
        <v>25.77</v>
      </c>
      <c r="ET186"/>
      <c r="EU186" s="30"/>
    </row>
    <row r="187" spans="1:151" s="5" customFormat="1" x14ac:dyDescent="0.25">
      <c r="A187" s="13">
        <v>2000</v>
      </c>
      <c r="B187" s="13">
        <v>2</v>
      </c>
      <c r="F187" s="5">
        <v>361</v>
      </c>
      <c r="G187" s="5">
        <v>380</v>
      </c>
      <c r="M187" s="5">
        <v>336</v>
      </c>
      <c r="N187" s="5">
        <v>243</v>
      </c>
      <c r="T187" s="5">
        <v>252</v>
      </c>
      <c r="U187" s="5">
        <v>328</v>
      </c>
      <c r="AA187" s="5">
        <v>299</v>
      </c>
      <c r="AB187" s="5">
        <v>387</v>
      </c>
      <c r="AH187" s="5">
        <v>297</v>
      </c>
      <c r="AI187" s="5">
        <v>303</v>
      </c>
      <c r="AO187" s="5">
        <v>354</v>
      </c>
      <c r="AP187" s="5">
        <v>357</v>
      </c>
      <c r="AV187" s="5">
        <v>247</v>
      </c>
      <c r="AW187" s="5">
        <v>318</v>
      </c>
      <c r="BC187" s="5">
        <v>282</v>
      </c>
      <c r="BD187" s="5">
        <v>331</v>
      </c>
      <c r="BJ187" s="5">
        <v>190</v>
      </c>
      <c r="BK187" s="5">
        <v>221</v>
      </c>
      <c r="BP187" s="5">
        <v>281</v>
      </c>
      <c r="BQ187" s="5">
        <v>268</v>
      </c>
      <c r="BU187" s="5">
        <v>192</v>
      </c>
      <c r="BV187" s="5">
        <v>281</v>
      </c>
      <c r="CC187" s="5">
        <v>21.23</v>
      </c>
      <c r="CD187" s="5">
        <v>23.33</v>
      </c>
      <c r="CJ187" s="5">
        <v>13.79</v>
      </c>
      <c r="CK187" s="5">
        <v>16.5</v>
      </c>
      <c r="CQ187" s="5">
        <v>30.31</v>
      </c>
      <c r="CR187" s="5">
        <v>22.59</v>
      </c>
      <c r="CX187" s="5">
        <v>17.41</v>
      </c>
      <c r="CY187" s="5">
        <v>25.5</v>
      </c>
      <c r="DE187" s="5">
        <v>21.9</v>
      </c>
      <c r="DF187" s="5">
        <v>23.13</v>
      </c>
      <c r="DL187" s="5">
        <v>19.7</v>
      </c>
      <c r="DM187" s="5">
        <v>18.93</v>
      </c>
      <c r="DS187" s="5">
        <v>16.170000000000002</v>
      </c>
      <c r="DT187" s="5">
        <v>16.79</v>
      </c>
      <c r="DZ187" s="5">
        <v>20.76</v>
      </c>
      <c r="EA187" s="5">
        <v>21.43</v>
      </c>
      <c r="EG187" s="5">
        <v>7.92</v>
      </c>
      <c r="EH187" s="5">
        <v>20.100000000000001</v>
      </c>
      <c r="EM187" s="5">
        <v>21.16</v>
      </c>
      <c r="EN187" s="5">
        <v>22.03</v>
      </c>
      <c r="ER187" s="5">
        <v>25.62</v>
      </c>
      <c r="ES187" s="5">
        <v>24.56</v>
      </c>
      <c r="ET187"/>
      <c r="EU187" s="30"/>
    </row>
    <row r="188" spans="1:151" s="5" customFormat="1" x14ac:dyDescent="0.25">
      <c r="A188" s="13">
        <v>2000</v>
      </c>
      <c r="B188" s="13">
        <v>3</v>
      </c>
      <c r="F188" s="5">
        <v>327</v>
      </c>
      <c r="G188" s="5">
        <v>353</v>
      </c>
      <c r="M188" s="5">
        <v>278</v>
      </c>
      <c r="N188" s="5">
        <v>258</v>
      </c>
      <c r="T188" s="5">
        <v>305</v>
      </c>
      <c r="U188" s="5">
        <v>274</v>
      </c>
      <c r="AA188" s="5">
        <v>268</v>
      </c>
      <c r="AB188" s="5">
        <v>367</v>
      </c>
      <c r="AH188" s="5">
        <v>270</v>
      </c>
      <c r="AI188" s="5">
        <v>270</v>
      </c>
      <c r="AO188" s="5">
        <v>347</v>
      </c>
      <c r="AP188" s="5">
        <v>333</v>
      </c>
      <c r="AV188" s="5">
        <v>248</v>
      </c>
      <c r="AW188" s="5">
        <v>334</v>
      </c>
      <c r="BC188" s="5">
        <v>296</v>
      </c>
      <c r="BD188" s="5">
        <v>326</v>
      </c>
      <c r="BJ188" s="5">
        <v>177</v>
      </c>
      <c r="BK188" s="5">
        <v>280</v>
      </c>
      <c r="BP188" s="5">
        <v>283</v>
      </c>
      <c r="BQ188" s="5">
        <v>268</v>
      </c>
      <c r="BU188" s="5">
        <v>225</v>
      </c>
      <c r="BV188" s="5">
        <v>312</v>
      </c>
      <c r="CC188" s="5">
        <v>20.86</v>
      </c>
      <c r="CD188" s="5">
        <v>19.14</v>
      </c>
      <c r="CJ188" s="5">
        <v>14.27</v>
      </c>
      <c r="CK188" s="5">
        <v>12.06</v>
      </c>
      <c r="CQ188" s="5">
        <v>28.84</v>
      </c>
      <c r="CR188" s="5">
        <v>20.72</v>
      </c>
      <c r="CX188" s="5">
        <v>14.95</v>
      </c>
      <c r="CY188" s="5">
        <v>25.27</v>
      </c>
      <c r="DE188" s="5">
        <v>19.3</v>
      </c>
      <c r="DF188" s="5">
        <v>15.32</v>
      </c>
      <c r="DL188" s="5">
        <v>16.350000000000001</v>
      </c>
      <c r="DM188" s="5">
        <v>18.48</v>
      </c>
      <c r="DS188" s="5">
        <v>14.57</v>
      </c>
      <c r="DT188" s="5">
        <v>18.36</v>
      </c>
      <c r="DZ188" s="5">
        <v>20.49</v>
      </c>
      <c r="EA188" s="5">
        <v>21.82</v>
      </c>
      <c r="EG188" s="5">
        <v>16.079999999999998</v>
      </c>
      <c r="EH188" s="5">
        <v>18.760000000000002</v>
      </c>
      <c r="EM188" s="5">
        <v>17.190000000000001</v>
      </c>
      <c r="EN188" s="5">
        <v>18.55</v>
      </c>
      <c r="ER188" s="5">
        <v>29.43</v>
      </c>
      <c r="ES188" s="5">
        <v>43.49</v>
      </c>
      <c r="ET188"/>
      <c r="EU188" s="30"/>
    </row>
    <row r="189" spans="1:151" s="5" customFormat="1" x14ac:dyDescent="0.25">
      <c r="A189" s="13">
        <v>2000</v>
      </c>
      <c r="B189" s="13">
        <v>4</v>
      </c>
      <c r="F189" s="5">
        <v>302</v>
      </c>
      <c r="G189" s="5">
        <v>336</v>
      </c>
      <c r="M189" s="5">
        <v>277</v>
      </c>
      <c r="N189" s="5">
        <v>253</v>
      </c>
      <c r="T189" s="5">
        <v>273</v>
      </c>
      <c r="U189" s="5">
        <v>235</v>
      </c>
      <c r="AA189" s="5">
        <v>261</v>
      </c>
      <c r="AB189" s="5">
        <v>340</v>
      </c>
      <c r="AH189" s="5">
        <v>269</v>
      </c>
      <c r="AI189" s="5">
        <v>284</v>
      </c>
      <c r="AO189" s="5">
        <v>287</v>
      </c>
      <c r="AP189" s="5">
        <v>311</v>
      </c>
      <c r="AV189" s="5">
        <v>177</v>
      </c>
      <c r="AW189" s="5">
        <v>337</v>
      </c>
      <c r="BC189" s="5">
        <v>320</v>
      </c>
      <c r="BD189" s="5">
        <v>283</v>
      </c>
      <c r="BJ189" s="5">
        <v>184</v>
      </c>
      <c r="BK189" s="5">
        <v>241</v>
      </c>
      <c r="BP189" s="5">
        <v>277</v>
      </c>
      <c r="BQ189" s="5">
        <v>275</v>
      </c>
      <c r="BU189" s="5">
        <v>191</v>
      </c>
      <c r="BV189" s="5">
        <v>258</v>
      </c>
      <c r="CC189" s="5">
        <v>19.079999999999998</v>
      </c>
      <c r="CD189" s="5">
        <v>18.440000000000001</v>
      </c>
      <c r="CJ189" s="5">
        <v>12.34</v>
      </c>
      <c r="CK189" s="5">
        <v>11.06</v>
      </c>
      <c r="CQ189" s="5">
        <v>29.19</v>
      </c>
      <c r="CR189" s="5">
        <v>19.63</v>
      </c>
      <c r="CX189" s="5">
        <v>16.239999999999998</v>
      </c>
      <c r="CY189" s="5">
        <v>24.15</v>
      </c>
      <c r="DE189" s="5">
        <v>17.98</v>
      </c>
      <c r="DF189" s="5">
        <v>20.100000000000001</v>
      </c>
      <c r="DL189" s="5">
        <v>22.19</v>
      </c>
      <c r="DM189" s="5">
        <v>18.510000000000002</v>
      </c>
      <c r="DS189" s="5">
        <v>15.26</v>
      </c>
      <c r="DT189" s="5">
        <v>20.7</v>
      </c>
      <c r="DZ189" s="5">
        <v>20.56</v>
      </c>
      <c r="EA189" s="5">
        <v>24.07</v>
      </c>
      <c r="EG189" s="5">
        <v>11.73</v>
      </c>
      <c r="EH189" s="5">
        <v>19.36</v>
      </c>
      <c r="EM189" s="5">
        <v>18.09</v>
      </c>
      <c r="EN189" s="5">
        <v>15.09</v>
      </c>
      <c r="ER189" s="5">
        <v>25.39</v>
      </c>
      <c r="ES189" s="5">
        <v>26.2</v>
      </c>
      <c r="ET189"/>
      <c r="EU189" s="30"/>
    </row>
    <row r="190" spans="1:151" s="5" customFormat="1" x14ac:dyDescent="0.25">
      <c r="A190" s="13">
        <v>2001</v>
      </c>
      <c r="B190" s="13">
        <v>1</v>
      </c>
      <c r="F190" s="5">
        <v>299</v>
      </c>
      <c r="G190" s="5">
        <v>285</v>
      </c>
      <c r="M190" s="5">
        <v>253</v>
      </c>
      <c r="N190" s="5">
        <v>221</v>
      </c>
      <c r="T190" s="5">
        <v>261</v>
      </c>
      <c r="U190" s="5">
        <v>258</v>
      </c>
      <c r="AA190" s="5">
        <v>235</v>
      </c>
      <c r="AB190" s="5">
        <v>314</v>
      </c>
      <c r="AH190" s="5">
        <v>244</v>
      </c>
      <c r="AI190" s="5">
        <v>261</v>
      </c>
      <c r="AO190" s="5">
        <v>302</v>
      </c>
      <c r="AP190" s="5">
        <v>337</v>
      </c>
      <c r="AV190" s="5">
        <v>205</v>
      </c>
      <c r="AW190" s="5">
        <v>307</v>
      </c>
      <c r="BC190" s="5">
        <v>260</v>
      </c>
      <c r="BD190" s="5">
        <v>301</v>
      </c>
      <c r="BJ190" s="5">
        <v>150</v>
      </c>
      <c r="BK190" s="5">
        <v>201</v>
      </c>
      <c r="BP190" s="5">
        <v>248</v>
      </c>
      <c r="BQ190" s="5">
        <v>237</v>
      </c>
      <c r="BU190" s="5">
        <v>199</v>
      </c>
      <c r="BV190" s="5">
        <v>251</v>
      </c>
      <c r="CC190" s="5">
        <v>14.99</v>
      </c>
      <c r="CD190" s="5">
        <v>17.190000000000001</v>
      </c>
      <c r="CJ190" s="5">
        <v>11.16</v>
      </c>
      <c r="CK190" s="5">
        <v>12.06</v>
      </c>
      <c r="CQ190" s="5">
        <v>29.98</v>
      </c>
      <c r="CR190" s="5">
        <v>19.54</v>
      </c>
      <c r="CX190" s="5">
        <v>16.440000000000001</v>
      </c>
      <c r="CY190" s="5">
        <v>22.63</v>
      </c>
      <c r="DE190" s="5">
        <v>15.49</v>
      </c>
      <c r="DF190" s="5">
        <v>19.78</v>
      </c>
      <c r="DL190" s="5">
        <v>19.39</v>
      </c>
      <c r="DM190" s="5">
        <v>19.2</v>
      </c>
      <c r="DS190" s="5">
        <v>15.09</v>
      </c>
      <c r="DT190" s="5">
        <v>18.16</v>
      </c>
      <c r="DZ190" s="5">
        <v>19.239999999999998</v>
      </c>
      <c r="EA190" s="5">
        <v>21.04</v>
      </c>
      <c r="EG190" s="5">
        <v>7.92</v>
      </c>
      <c r="EH190" s="5">
        <v>19.600000000000001</v>
      </c>
      <c r="EM190" s="5">
        <v>15.57</v>
      </c>
      <c r="EN190" s="5">
        <v>13.35</v>
      </c>
      <c r="ER190" s="5">
        <v>24.12</v>
      </c>
      <c r="ES190" s="5">
        <v>25.02</v>
      </c>
      <c r="ET190"/>
      <c r="EU190" s="30"/>
    </row>
    <row r="191" spans="1:151" s="5" customFormat="1" x14ac:dyDescent="0.25">
      <c r="A191" s="13">
        <v>2001</v>
      </c>
      <c r="B191" s="13">
        <v>2</v>
      </c>
      <c r="F191" s="5">
        <v>304</v>
      </c>
      <c r="G191" s="5">
        <v>351</v>
      </c>
      <c r="M191" s="5">
        <v>265</v>
      </c>
      <c r="N191" s="5">
        <v>221</v>
      </c>
      <c r="T191" s="5">
        <v>261</v>
      </c>
      <c r="U191" s="5">
        <v>246</v>
      </c>
      <c r="AA191" s="5">
        <v>209</v>
      </c>
      <c r="AB191" s="5">
        <v>314</v>
      </c>
      <c r="AH191" s="5">
        <v>278</v>
      </c>
      <c r="AI191" s="5">
        <v>268</v>
      </c>
      <c r="AO191" s="5">
        <v>284</v>
      </c>
      <c r="AP191" s="5">
        <v>313</v>
      </c>
      <c r="AV191" s="5">
        <v>215</v>
      </c>
      <c r="AW191" s="5">
        <v>318</v>
      </c>
      <c r="BC191" s="5">
        <v>295</v>
      </c>
      <c r="BD191" s="5">
        <v>300</v>
      </c>
      <c r="BJ191" s="5">
        <v>124</v>
      </c>
      <c r="BK191" s="5">
        <v>145</v>
      </c>
      <c r="BP191" s="5">
        <v>260</v>
      </c>
      <c r="BQ191" s="5">
        <v>274</v>
      </c>
      <c r="BU191" s="5">
        <v>191</v>
      </c>
      <c r="BV191" s="5">
        <v>221</v>
      </c>
      <c r="CC191" s="5">
        <v>15.69</v>
      </c>
      <c r="CD191" s="5">
        <v>19.39</v>
      </c>
      <c r="CJ191" s="5">
        <v>13.87</v>
      </c>
      <c r="CK191" s="5">
        <v>10.85</v>
      </c>
      <c r="CQ191" s="5">
        <v>25.13</v>
      </c>
      <c r="CR191" s="5">
        <v>19.86</v>
      </c>
      <c r="CX191" s="5">
        <v>15.75</v>
      </c>
      <c r="CY191" s="5">
        <v>22</v>
      </c>
      <c r="DE191" s="5">
        <v>16.96</v>
      </c>
      <c r="DF191" s="5">
        <v>16.149999999999999</v>
      </c>
      <c r="DL191" s="5">
        <v>19.93</v>
      </c>
      <c r="DM191" s="5">
        <v>15.2</v>
      </c>
      <c r="DS191" s="5">
        <v>16.09</v>
      </c>
      <c r="DT191" s="5">
        <v>15.4</v>
      </c>
      <c r="DZ191" s="5">
        <v>20.11</v>
      </c>
      <c r="EA191" s="5">
        <v>19.899999999999999</v>
      </c>
      <c r="EG191" s="5">
        <v>9.65</v>
      </c>
      <c r="EH191" s="5">
        <v>17.260000000000002</v>
      </c>
      <c r="EM191" s="5">
        <v>14.38</v>
      </c>
      <c r="EN191" s="5">
        <v>14.45</v>
      </c>
      <c r="ER191" s="5">
        <v>23.29</v>
      </c>
      <c r="ES191" s="5">
        <v>23.77</v>
      </c>
      <c r="ET191"/>
      <c r="EU191" s="30"/>
    </row>
    <row r="192" spans="1:151" s="5" customFormat="1" x14ac:dyDescent="0.25">
      <c r="A192" s="13">
        <v>2001</v>
      </c>
      <c r="B192" s="13">
        <v>3</v>
      </c>
      <c r="F192" s="5">
        <v>263</v>
      </c>
      <c r="G192" s="5">
        <v>338</v>
      </c>
      <c r="M192" s="5">
        <v>259</v>
      </c>
      <c r="N192" s="5">
        <v>233</v>
      </c>
      <c r="T192" s="5">
        <v>295</v>
      </c>
      <c r="U192" s="5">
        <v>279</v>
      </c>
      <c r="AA192" s="5">
        <v>264</v>
      </c>
      <c r="AB192" s="5">
        <v>353</v>
      </c>
      <c r="AH192" s="5">
        <v>251</v>
      </c>
      <c r="AI192" s="5">
        <v>271</v>
      </c>
      <c r="AO192" s="5">
        <v>297</v>
      </c>
      <c r="AP192" s="5">
        <v>306</v>
      </c>
      <c r="AV192" s="5">
        <v>183</v>
      </c>
      <c r="AW192" s="5">
        <v>353</v>
      </c>
      <c r="BC192" s="5">
        <v>282</v>
      </c>
      <c r="BD192" s="5">
        <v>325</v>
      </c>
      <c r="BJ192" s="5">
        <v>122</v>
      </c>
      <c r="BK192" s="5">
        <v>167</v>
      </c>
      <c r="BP192" s="5">
        <v>254</v>
      </c>
      <c r="BQ192" s="5">
        <v>266</v>
      </c>
      <c r="BU192" s="5">
        <v>191</v>
      </c>
      <c r="BV192" s="5">
        <v>256</v>
      </c>
      <c r="CC192" s="5">
        <v>13.59</v>
      </c>
      <c r="CD192" s="5">
        <v>17.649999999999999</v>
      </c>
      <c r="CJ192" s="5">
        <v>11.91</v>
      </c>
      <c r="CK192" s="5">
        <v>10.43</v>
      </c>
      <c r="CQ192" s="5">
        <v>28.15</v>
      </c>
      <c r="CR192" s="5">
        <v>20.46</v>
      </c>
      <c r="CX192" s="5">
        <v>17.37</v>
      </c>
      <c r="CY192" s="5">
        <v>21.98</v>
      </c>
      <c r="DE192" s="5">
        <v>16.63</v>
      </c>
      <c r="DF192" s="5">
        <v>15.95</v>
      </c>
      <c r="DL192" s="5">
        <v>17.86</v>
      </c>
      <c r="DM192" s="5">
        <v>17.309999999999999</v>
      </c>
      <c r="DS192" s="5">
        <v>10.130000000000001</v>
      </c>
      <c r="DT192" s="5">
        <v>17.54</v>
      </c>
      <c r="DZ192" s="5">
        <v>16.8</v>
      </c>
      <c r="EA192" s="5">
        <v>18.93</v>
      </c>
      <c r="EG192" s="5">
        <v>13.2</v>
      </c>
      <c r="EH192" s="5">
        <v>16.75</v>
      </c>
      <c r="EM192" s="5">
        <v>13.57</v>
      </c>
      <c r="EN192" s="5">
        <v>13.98</v>
      </c>
      <c r="ER192" s="5">
        <v>22.98</v>
      </c>
      <c r="ES192" s="5">
        <v>23.84</v>
      </c>
      <c r="ET192"/>
      <c r="EU192" s="30"/>
    </row>
    <row r="193" spans="1:151" s="5" customFormat="1" x14ac:dyDescent="0.25">
      <c r="A193" s="13">
        <v>2001</v>
      </c>
      <c r="B193" s="13">
        <v>4</v>
      </c>
      <c r="F193" s="5">
        <v>277</v>
      </c>
      <c r="G193" s="5">
        <v>341</v>
      </c>
      <c r="M193" s="5">
        <v>269</v>
      </c>
      <c r="N193" s="5">
        <v>245</v>
      </c>
      <c r="T193" s="5">
        <v>286</v>
      </c>
      <c r="U193" s="5">
        <v>265</v>
      </c>
      <c r="AA193" s="5">
        <v>278</v>
      </c>
      <c r="AB193" s="5">
        <v>345</v>
      </c>
      <c r="AH193" s="5">
        <v>255</v>
      </c>
      <c r="AI193" s="5">
        <v>282</v>
      </c>
      <c r="AO193" s="5">
        <v>330</v>
      </c>
      <c r="AP193" s="5">
        <v>322</v>
      </c>
      <c r="AV193" s="5">
        <v>256</v>
      </c>
      <c r="AW193" s="5">
        <v>352</v>
      </c>
      <c r="BC193" s="5">
        <v>269</v>
      </c>
      <c r="BD193" s="5">
        <v>319</v>
      </c>
      <c r="BJ193" s="5">
        <v>132</v>
      </c>
      <c r="BK193" s="5">
        <v>204</v>
      </c>
      <c r="BP193" s="5">
        <v>260</v>
      </c>
      <c r="BQ193" s="5">
        <v>242</v>
      </c>
      <c r="BU193" s="5">
        <v>175</v>
      </c>
      <c r="BV193" s="5">
        <v>228</v>
      </c>
      <c r="CC193" s="5">
        <v>13.35</v>
      </c>
      <c r="CD193" s="5">
        <v>17.88</v>
      </c>
      <c r="CJ193" s="5">
        <v>13.19</v>
      </c>
      <c r="CK193" s="5">
        <v>10.91</v>
      </c>
      <c r="CQ193" s="5">
        <v>23.33</v>
      </c>
      <c r="CR193" s="5">
        <v>12.38</v>
      </c>
      <c r="CX193" s="5">
        <v>15.62</v>
      </c>
      <c r="CY193" s="5">
        <v>21.53</v>
      </c>
      <c r="DE193" s="5">
        <v>17.690000000000001</v>
      </c>
      <c r="DF193" s="5">
        <v>16.75</v>
      </c>
      <c r="DL193" s="5">
        <v>18.95</v>
      </c>
      <c r="DM193" s="5">
        <v>18.84</v>
      </c>
      <c r="DS193" s="5">
        <v>11.68</v>
      </c>
      <c r="DT193" s="5">
        <v>17.89</v>
      </c>
      <c r="DZ193" s="5">
        <v>17.899999999999999</v>
      </c>
      <c r="EA193" s="5">
        <v>18.2</v>
      </c>
      <c r="EG193" s="5">
        <v>10.32</v>
      </c>
      <c r="EH193" s="5">
        <v>19.510000000000002</v>
      </c>
      <c r="EM193" s="5">
        <v>14.65</v>
      </c>
      <c r="EN193" s="5">
        <v>11.42</v>
      </c>
      <c r="ER193" s="5">
        <v>21.11</v>
      </c>
      <c r="ES193" s="5">
        <v>22.3</v>
      </c>
      <c r="ET193"/>
      <c r="EU193" s="30"/>
    </row>
    <row r="194" spans="1:151" s="5" customFormat="1" x14ac:dyDescent="0.25">
      <c r="A194" s="13">
        <v>2002</v>
      </c>
      <c r="B194" s="13">
        <v>1</v>
      </c>
      <c r="F194" s="5">
        <v>311</v>
      </c>
      <c r="G194" s="5">
        <v>353</v>
      </c>
      <c r="M194" s="5">
        <v>285</v>
      </c>
      <c r="N194" s="5">
        <v>227</v>
      </c>
      <c r="T194" s="5">
        <v>287</v>
      </c>
      <c r="U194" s="5">
        <v>272</v>
      </c>
      <c r="AA194" s="5">
        <v>244</v>
      </c>
      <c r="AB194" s="5">
        <v>345</v>
      </c>
      <c r="AH194" s="5">
        <v>293</v>
      </c>
      <c r="AI194" s="5">
        <v>283</v>
      </c>
      <c r="AO194" s="5">
        <v>334</v>
      </c>
      <c r="AP194" s="5">
        <v>337</v>
      </c>
      <c r="AV194" s="5">
        <v>219</v>
      </c>
      <c r="AW194" s="5">
        <v>311</v>
      </c>
      <c r="BC194" s="5">
        <v>263</v>
      </c>
      <c r="BD194" s="5">
        <v>311</v>
      </c>
      <c r="BJ194" s="5">
        <v>139</v>
      </c>
      <c r="BK194" s="5">
        <v>218</v>
      </c>
      <c r="BP194" s="5">
        <v>261</v>
      </c>
      <c r="BQ194" s="5">
        <v>265</v>
      </c>
      <c r="BU194" s="5">
        <v>191</v>
      </c>
      <c r="BV194" s="5">
        <v>240</v>
      </c>
      <c r="CC194" s="5">
        <v>14.26</v>
      </c>
      <c r="CD194" s="5">
        <v>18.8</v>
      </c>
      <c r="CJ194" s="5">
        <v>13.88</v>
      </c>
      <c r="CK194" s="5">
        <v>12.66</v>
      </c>
      <c r="CQ194" s="5">
        <v>23.97</v>
      </c>
      <c r="CR194" s="5">
        <v>19.14</v>
      </c>
      <c r="CX194" s="5">
        <v>14.47</v>
      </c>
      <c r="CY194" s="5">
        <v>19.010000000000002</v>
      </c>
      <c r="DE194" s="5">
        <v>17.350000000000001</v>
      </c>
      <c r="DF194" s="5">
        <v>20.6</v>
      </c>
      <c r="DL194" s="5">
        <v>17.649999999999999</v>
      </c>
      <c r="DM194" s="5">
        <v>20.6</v>
      </c>
      <c r="DS194" s="5">
        <v>12.01</v>
      </c>
      <c r="DT194" s="5">
        <v>16.09</v>
      </c>
      <c r="DZ194" s="5">
        <v>14.59</v>
      </c>
      <c r="EA194" s="5">
        <v>18.34</v>
      </c>
      <c r="EG194" s="5">
        <v>14.07</v>
      </c>
      <c r="EH194" s="5">
        <v>16.75</v>
      </c>
      <c r="EM194" s="5">
        <v>14.19</v>
      </c>
      <c r="EN194" s="5">
        <v>14.78</v>
      </c>
      <c r="ER194" s="5">
        <v>21.11</v>
      </c>
      <c r="ES194" s="5">
        <v>19</v>
      </c>
      <c r="ET194"/>
      <c r="EU194" s="30"/>
    </row>
    <row r="195" spans="1:151" s="5" customFormat="1" x14ac:dyDescent="0.25">
      <c r="A195" s="13">
        <v>2002</v>
      </c>
      <c r="B195" s="13">
        <v>2</v>
      </c>
      <c r="F195" s="5">
        <v>302</v>
      </c>
      <c r="G195" s="5">
        <v>347</v>
      </c>
      <c r="M195" s="5">
        <v>289</v>
      </c>
      <c r="N195" s="5">
        <v>230</v>
      </c>
      <c r="T195" s="5">
        <v>279</v>
      </c>
      <c r="U195" s="5">
        <v>232</v>
      </c>
      <c r="AA195" s="5">
        <v>228</v>
      </c>
      <c r="AB195" s="5">
        <v>335</v>
      </c>
      <c r="AH195" s="5">
        <v>272</v>
      </c>
      <c r="AI195" s="5">
        <v>276</v>
      </c>
      <c r="AO195" s="5">
        <v>311</v>
      </c>
      <c r="AP195" s="5">
        <v>360</v>
      </c>
      <c r="AV195" s="5">
        <v>230</v>
      </c>
      <c r="AW195" s="5">
        <v>314</v>
      </c>
      <c r="BC195" s="5">
        <v>295</v>
      </c>
      <c r="BD195" s="5">
        <v>313</v>
      </c>
      <c r="BJ195" s="5">
        <v>139</v>
      </c>
      <c r="BK195" s="5">
        <v>249</v>
      </c>
      <c r="BP195" s="5">
        <v>279</v>
      </c>
      <c r="BQ195" s="5">
        <v>305</v>
      </c>
      <c r="BU195" s="5">
        <v>186</v>
      </c>
      <c r="BV195" s="5">
        <v>247</v>
      </c>
      <c r="CC195" s="5">
        <v>13.78</v>
      </c>
      <c r="CD195" s="5">
        <v>14.73</v>
      </c>
      <c r="CJ195" s="5">
        <v>13.01</v>
      </c>
      <c r="CK195" s="5">
        <v>12.53</v>
      </c>
      <c r="CQ195" s="5">
        <v>20.9</v>
      </c>
      <c r="CR195" s="5">
        <v>18.079999999999998</v>
      </c>
      <c r="CX195" s="5">
        <v>12.05</v>
      </c>
      <c r="CY195" s="5">
        <v>18.510000000000002</v>
      </c>
      <c r="DE195" s="5">
        <v>13.91</v>
      </c>
      <c r="DF195" s="5">
        <v>18.399999999999999</v>
      </c>
      <c r="DL195" s="5">
        <v>13.27</v>
      </c>
      <c r="DM195" s="5">
        <v>17.02</v>
      </c>
      <c r="DS195" s="5">
        <v>11.83</v>
      </c>
      <c r="DT195" s="5">
        <v>15.03</v>
      </c>
      <c r="DZ195" s="5">
        <v>14.79</v>
      </c>
      <c r="EA195" s="5">
        <v>15.75</v>
      </c>
      <c r="EG195" s="5">
        <v>13.11</v>
      </c>
      <c r="EH195" s="5">
        <v>18.690000000000001</v>
      </c>
      <c r="EM195" s="5">
        <v>14.87</v>
      </c>
      <c r="EN195" s="5">
        <v>11.36</v>
      </c>
      <c r="ER195" s="5">
        <v>22.11</v>
      </c>
      <c r="ES195" s="5">
        <v>20.09</v>
      </c>
      <c r="ET195"/>
      <c r="EU195" s="30"/>
    </row>
    <row r="196" spans="1:151" s="5" customFormat="1" x14ac:dyDescent="0.25">
      <c r="A196" s="13">
        <v>2002</v>
      </c>
      <c r="B196" s="13">
        <v>3</v>
      </c>
      <c r="F196" s="5">
        <v>334</v>
      </c>
      <c r="G196" s="5">
        <v>330</v>
      </c>
      <c r="M196" s="5">
        <v>255</v>
      </c>
      <c r="N196" s="5">
        <v>255</v>
      </c>
      <c r="T196" s="5">
        <v>278</v>
      </c>
      <c r="U196" s="5">
        <v>236</v>
      </c>
      <c r="AA196" s="5">
        <v>256</v>
      </c>
      <c r="AB196" s="5">
        <v>333</v>
      </c>
      <c r="AH196" s="5">
        <v>253</v>
      </c>
      <c r="AI196" s="5">
        <v>273</v>
      </c>
      <c r="AO196" s="5">
        <v>312</v>
      </c>
      <c r="AP196" s="5">
        <v>317</v>
      </c>
      <c r="AV196" s="5">
        <v>260</v>
      </c>
      <c r="AW196" s="5">
        <v>325</v>
      </c>
      <c r="BC196" s="5">
        <v>280</v>
      </c>
      <c r="BD196" s="5">
        <v>314</v>
      </c>
      <c r="BJ196" s="5">
        <v>138</v>
      </c>
      <c r="BK196" s="5">
        <v>243</v>
      </c>
      <c r="BP196" s="5">
        <v>261</v>
      </c>
      <c r="BQ196" s="5">
        <v>256</v>
      </c>
      <c r="BU196" s="5">
        <v>227</v>
      </c>
      <c r="BV196" s="5">
        <v>224</v>
      </c>
      <c r="CC196" s="5">
        <v>14.46</v>
      </c>
      <c r="CD196" s="5">
        <v>14.73</v>
      </c>
      <c r="CJ196" s="5">
        <v>12.34</v>
      </c>
      <c r="CK196" s="5">
        <v>12.38</v>
      </c>
      <c r="CQ196" s="5">
        <v>22.94</v>
      </c>
      <c r="CR196" s="5">
        <v>18.63</v>
      </c>
      <c r="CX196" s="5">
        <v>13.86</v>
      </c>
      <c r="CY196" s="5">
        <v>17.510000000000002</v>
      </c>
      <c r="DE196" s="5">
        <v>14.32</v>
      </c>
      <c r="DF196" s="5">
        <v>17.190000000000001</v>
      </c>
      <c r="DL196" s="5">
        <v>12.37</v>
      </c>
      <c r="DM196" s="5">
        <v>17.760000000000002</v>
      </c>
      <c r="DS196" s="5">
        <v>11.35</v>
      </c>
      <c r="DT196" s="5">
        <v>14.54</v>
      </c>
      <c r="DZ196" s="5">
        <v>13.27</v>
      </c>
      <c r="EA196" s="5">
        <v>14.75</v>
      </c>
      <c r="EG196" s="5">
        <v>12.57</v>
      </c>
      <c r="EH196" s="5">
        <v>19.03</v>
      </c>
      <c r="EM196" s="5">
        <v>13.07</v>
      </c>
      <c r="EN196" s="5">
        <v>12.01</v>
      </c>
      <c r="ER196" s="5">
        <v>20.98</v>
      </c>
      <c r="ES196" s="5">
        <v>21.02</v>
      </c>
      <c r="ET196"/>
      <c r="EU196" s="30"/>
    </row>
    <row r="197" spans="1:151" s="5" customFormat="1" x14ac:dyDescent="0.25">
      <c r="A197" s="13">
        <v>2002</v>
      </c>
      <c r="B197" s="13">
        <v>4</v>
      </c>
      <c r="F197" s="5">
        <v>325</v>
      </c>
      <c r="G197" s="5">
        <v>341</v>
      </c>
      <c r="M197" s="5">
        <v>269</v>
      </c>
      <c r="N197" s="5">
        <v>259</v>
      </c>
      <c r="T197" s="5">
        <v>277</v>
      </c>
      <c r="U197" s="5">
        <v>247</v>
      </c>
      <c r="AA197" s="5">
        <v>242</v>
      </c>
      <c r="AB197" s="5">
        <v>338</v>
      </c>
      <c r="AH197" s="5">
        <v>285</v>
      </c>
      <c r="AI197" s="5">
        <v>282</v>
      </c>
      <c r="AO197" s="5">
        <v>356</v>
      </c>
      <c r="AP197" s="5">
        <v>349</v>
      </c>
      <c r="AV197" s="5">
        <v>242</v>
      </c>
      <c r="AW197" s="5">
        <v>317</v>
      </c>
      <c r="BC197" s="5">
        <v>287</v>
      </c>
      <c r="BD197" s="5">
        <v>293</v>
      </c>
      <c r="BJ197" s="5">
        <v>140</v>
      </c>
      <c r="BK197" s="5">
        <v>230</v>
      </c>
      <c r="BP197" s="5">
        <v>261</v>
      </c>
      <c r="BQ197" s="5">
        <v>272</v>
      </c>
      <c r="BU197" s="5">
        <v>233</v>
      </c>
      <c r="BV197" s="5">
        <v>266</v>
      </c>
      <c r="CC197" s="5">
        <v>18.02</v>
      </c>
      <c r="CD197" s="5">
        <v>18</v>
      </c>
      <c r="CJ197" s="5">
        <v>12.25</v>
      </c>
      <c r="CK197" s="5">
        <v>12.27</v>
      </c>
      <c r="CQ197" s="5">
        <v>22.12</v>
      </c>
      <c r="CR197" s="5">
        <v>19.36</v>
      </c>
      <c r="CX197" s="5">
        <v>15.02</v>
      </c>
      <c r="CY197" s="5">
        <v>18.690000000000001</v>
      </c>
      <c r="DE197" s="5">
        <v>16.600000000000001</v>
      </c>
      <c r="DF197" s="5">
        <v>17.77</v>
      </c>
      <c r="DL197" s="5">
        <v>18.72</v>
      </c>
      <c r="DM197" s="5">
        <v>21.33</v>
      </c>
      <c r="DS197" s="5">
        <v>12.17</v>
      </c>
      <c r="DT197" s="5">
        <v>15.33</v>
      </c>
      <c r="DZ197" s="5">
        <v>17.09</v>
      </c>
      <c r="EA197" s="5">
        <v>16.920000000000002</v>
      </c>
      <c r="EG197" s="5">
        <v>13.23</v>
      </c>
      <c r="EH197" s="5">
        <v>21.41</v>
      </c>
      <c r="EM197" s="5">
        <v>16.75</v>
      </c>
      <c r="EN197" s="5">
        <v>10.61</v>
      </c>
      <c r="ER197" s="5">
        <v>21.44</v>
      </c>
      <c r="ES197" s="5">
        <v>21.23</v>
      </c>
      <c r="ET197"/>
      <c r="EU197" s="30"/>
    </row>
    <row r="198" spans="1:151" s="5" customFormat="1" x14ac:dyDescent="0.25">
      <c r="A198" s="13">
        <v>2003</v>
      </c>
      <c r="B198" s="13">
        <v>1</v>
      </c>
      <c r="F198" s="5">
        <v>312</v>
      </c>
      <c r="G198" s="5">
        <v>357</v>
      </c>
      <c r="M198" s="5">
        <v>261</v>
      </c>
      <c r="N198" s="5">
        <v>259</v>
      </c>
      <c r="T198" s="5">
        <v>236</v>
      </c>
      <c r="U198" s="5">
        <v>249</v>
      </c>
      <c r="AA198" s="5">
        <v>263</v>
      </c>
      <c r="AB198" s="5">
        <v>316</v>
      </c>
      <c r="AH198" s="5">
        <v>260</v>
      </c>
      <c r="AI198" s="5">
        <v>310</v>
      </c>
      <c r="AO198" s="5">
        <v>349</v>
      </c>
      <c r="AP198" s="5">
        <v>339</v>
      </c>
      <c r="AV198" s="5">
        <v>299</v>
      </c>
      <c r="AW198" s="5">
        <v>273</v>
      </c>
      <c r="BC198" s="5">
        <v>263</v>
      </c>
      <c r="BD198" s="5">
        <v>279</v>
      </c>
      <c r="BJ198" s="5">
        <v>184</v>
      </c>
      <c r="BK198" s="5">
        <v>220</v>
      </c>
      <c r="BP198" s="5">
        <v>276</v>
      </c>
      <c r="BQ198" s="5">
        <v>303</v>
      </c>
      <c r="BU198" s="5">
        <v>213</v>
      </c>
      <c r="BV198" s="5">
        <v>233</v>
      </c>
      <c r="CC198" s="5">
        <v>19.98</v>
      </c>
      <c r="CD198" s="5">
        <v>20.77</v>
      </c>
      <c r="CJ198" s="5">
        <v>15.66</v>
      </c>
      <c r="CK198" s="5">
        <v>12.4</v>
      </c>
      <c r="CQ198" s="5">
        <v>19.809999999999999</v>
      </c>
      <c r="CR198" s="5">
        <v>19.95</v>
      </c>
      <c r="CX198" s="5">
        <v>15.24</v>
      </c>
      <c r="CY198" s="5">
        <v>15.62</v>
      </c>
      <c r="DE198" s="5">
        <v>18.29</v>
      </c>
      <c r="DF198" s="5">
        <v>21.11</v>
      </c>
      <c r="DL198" s="5">
        <v>20.94</v>
      </c>
      <c r="DM198" s="5">
        <v>24.83</v>
      </c>
      <c r="DS198" s="5">
        <v>18.18</v>
      </c>
      <c r="DT198" s="5">
        <v>19.850000000000001</v>
      </c>
      <c r="DZ198" s="5">
        <v>14.69</v>
      </c>
      <c r="EA198" s="5">
        <v>16.52</v>
      </c>
      <c r="EG198" s="5">
        <v>19.47</v>
      </c>
      <c r="EH198" s="5">
        <v>24.16</v>
      </c>
      <c r="EM198" s="5">
        <v>17.04</v>
      </c>
      <c r="EN198" s="5">
        <v>14.43</v>
      </c>
      <c r="ER198" s="5">
        <v>22.98</v>
      </c>
      <c r="ES198" s="5">
        <v>22.65</v>
      </c>
      <c r="ET198"/>
      <c r="EU198" s="30"/>
    </row>
    <row r="199" spans="1:151" s="5" customFormat="1" x14ac:dyDescent="0.25">
      <c r="A199" s="13">
        <v>2003</v>
      </c>
      <c r="B199" s="13">
        <v>2</v>
      </c>
      <c r="F199" s="5">
        <v>328</v>
      </c>
      <c r="G199" s="5">
        <v>335</v>
      </c>
      <c r="M199" s="5">
        <v>260</v>
      </c>
      <c r="N199" s="5">
        <v>300</v>
      </c>
      <c r="T199" s="5">
        <v>278</v>
      </c>
      <c r="U199" s="5">
        <v>250</v>
      </c>
      <c r="AA199" s="5">
        <v>269</v>
      </c>
      <c r="AB199" s="5">
        <v>326</v>
      </c>
      <c r="AH199" s="5">
        <v>262</v>
      </c>
      <c r="AI199" s="5">
        <v>278</v>
      </c>
      <c r="AO199" s="5">
        <v>310</v>
      </c>
      <c r="AP199" s="5">
        <v>310</v>
      </c>
      <c r="AV199" s="5">
        <v>234</v>
      </c>
      <c r="AW199" s="5">
        <v>313</v>
      </c>
      <c r="BC199" s="5">
        <v>276</v>
      </c>
      <c r="BD199" s="5">
        <v>295</v>
      </c>
      <c r="BJ199" s="5">
        <v>153</v>
      </c>
      <c r="BK199" s="5">
        <v>197</v>
      </c>
      <c r="BP199" s="5">
        <v>257</v>
      </c>
      <c r="BQ199" s="5">
        <v>258</v>
      </c>
      <c r="BU199" s="5">
        <v>227</v>
      </c>
      <c r="BV199" s="5">
        <v>285</v>
      </c>
      <c r="CC199" s="5">
        <v>19.36</v>
      </c>
      <c r="CD199" s="5">
        <v>19.22</v>
      </c>
      <c r="CJ199" s="5">
        <v>14.55</v>
      </c>
      <c r="CK199" s="5">
        <v>13.96</v>
      </c>
      <c r="CQ199" s="5">
        <v>23.37</v>
      </c>
      <c r="CR199" s="5">
        <v>19.82</v>
      </c>
      <c r="CX199" s="5">
        <v>15.89</v>
      </c>
      <c r="CY199" s="5">
        <v>16.47</v>
      </c>
      <c r="DE199" s="5">
        <v>18.21</v>
      </c>
      <c r="DF199" s="5">
        <v>20.37</v>
      </c>
      <c r="DL199" s="5">
        <v>17.55</v>
      </c>
      <c r="DM199" s="5">
        <v>20.98</v>
      </c>
      <c r="DS199" s="5">
        <v>12.78</v>
      </c>
      <c r="DT199" s="5">
        <v>17.62</v>
      </c>
      <c r="DZ199" s="5">
        <v>13.16</v>
      </c>
      <c r="EA199" s="5">
        <v>15.68</v>
      </c>
      <c r="EG199" s="5">
        <v>12.29</v>
      </c>
      <c r="EH199" s="5">
        <v>21.44</v>
      </c>
      <c r="EM199" s="5">
        <v>14.23</v>
      </c>
      <c r="EN199" s="5">
        <v>15.02</v>
      </c>
      <c r="ER199" s="5">
        <v>25.46</v>
      </c>
      <c r="ES199" s="5">
        <v>22.57</v>
      </c>
      <c r="ET199"/>
      <c r="EU199" s="30"/>
    </row>
    <row r="200" spans="1:151" s="5" customFormat="1" x14ac:dyDescent="0.25">
      <c r="A200" s="13">
        <v>2003</v>
      </c>
      <c r="B200" s="13">
        <v>3</v>
      </c>
      <c r="F200" s="5">
        <v>345</v>
      </c>
      <c r="G200" s="5">
        <v>368</v>
      </c>
      <c r="M200" s="5">
        <v>245</v>
      </c>
      <c r="N200" s="5">
        <v>225</v>
      </c>
      <c r="T200" s="5">
        <v>295</v>
      </c>
      <c r="U200" s="5">
        <v>245</v>
      </c>
      <c r="AA200" s="5">
        <v>260</v>
      </c>
      <c r="AB200" s="5">
        <v>334</v>
      </c>
      <c r="AH200" s="5">
        <v>225</v>
      </c>
      <c r="AI200" s="5">
        <v>252</v>
      </c>
      <c r="AO200" s="5">
        <v>317</v>
      </c>
      <c r="AP200" s="5">
        <v>307</v>
      </c>
      <c r="AV200" s="5">
        <v>219</v>
      </c>
      <c r="AW200" s="5">
        <v>287</v>
      </c>
      <c r="BC200" s="5">
        <v>273</v>
      </c>
      <c r="BD200" s="5">
        <v>285</v>
      </c>
      <c r="BJ200" s="5">
        <v>138</v>
      </c>
      <c r="BK200" s="5">
        <v>159</v>
      </c>
      <c r="BP200" s="5">
        <v>219</v>
      </c>
      <c r="BQ200" s="5">
        <v>257</v>
      </c>
      <c r="BU200" s="5">
        <v>168</v>
      </c>
      <c r="BV200" s="5">
        <v>249</v>
      </c>
      <c r="CC200" s="5">
        <v>22.79</v>
      </c>
      <c r="CD200" s="5">
        <v>23.84</v>
      </c>
      <c r="CJ200" s="5">
        <v>14.23</v>
      </c>
      <c r="CK200" s="5">
        <v>12.06</v>
      </c>
      <c r="CQ200" s="5">
        <v>27.83</v>
      </c>
      <c r="CR200" s="5">
        <v>21.16</v>
      </c>
      <c r="CX200" s="5">
        <v>18.170000000000002</v>
      </c>
      <c r="CY200" s="5">
        <v>18.95</v>
      </c>
      <c r="DE200" s="5">
        <v>18.14</v>
      </c>
      <c r="DF200" s="5">
        <v>24.12</v>
      </c>
      <c r="DL200" s="5">
        <v>18.96</v>
      </c>
      <c r="DM200" s="5">
        <v>20.3</v>
      </c>
      <c r="DS200" s="5">
        <v>12.18</v>
      </c>
      <c r="DT200" s="5">
        <v>15.83</v>
      </c>
      <c r="DZ200" s="5">
        <v>16.21</v>
      </c>
      <c r="EA200" s="5">
        <v>16.899999999999999</v>
      </c>
      <c r="EG200" s="5">
        <v>12.64</v>
      </c>
      <c r="EH200" s="5">
        <v>13.4</v>
      </c>
      <c r="EM200" s="5">
        <v>15.41</v>
      </c>
      <c r="EN200" s="5">
        <v>15.41</v>
      </c>
      <c r="ER200" s="5">
        <v>27.64</v>
      </c>
      <c r="ES200" s="5">
        <v>24.44</v>
      </c>
      <c r="ET200"/>
      <c r="EU200" s="30"/>
    </row>
    <row r="201" spans="1:151" s="5" customFormat="1" x14ac:dyDescent="0.25">
      <c r="A201" s="13">
        <v>2003</v>
      </c>
      <c r="B201" s="13">
        <v>4</v>
      </c>
      <c r="F201" s="5">
        <v>340</v>
      </c>
      <c r="G201" s="5">
        <v>376</v>
      </c>
      <c r="M201" s="5">
        <v>309</v>
      </c>
      <c r="N201" s="5">
        <v>218</v>
      </c>
      <c r="T201" s="5">
        <v>315</v>
      </c>
      <c r="U201" s="5">
        <v>267</v>
      </c>
      <c r="AA201" s="5">
        <v>278</v>
      </c>
      <c r="AB201" s="5">
        <v>335</v>
      </c>
      <c r="AH201" s="5">
        <v>248</v>
      </c>
      <c r="AI201" s="5">
        <v>257</v>
      </c>
      <c r="AO201" s="5">
        <v>368</v>
      </c>
      <c r="AP201" s="5">
        <v>354</v>
      </c>
      <c r="AV201" s="5">
        <v>247</v>
      </c>
      <c r="AW201" s="5">
        <v>296</v>
      </c>
      <c r="BC201" s="5">
        <v>283</v>
      </c>
      <c r="BD201" s="5">
        <v>289</v>
      </c>
      <c r="BJ201" s="5">
        <v>206</v>
      </c>
      <c r="BK201" s="5">
        <v>169</v>
      </c>
      <c r="BP201" s="5">
        <v>252</v>
      </c>
      <c r="BQ201" s="5">
        <v>286</v>
      </c>
      <c r="BU201" s="5">
        <v>159</v>
      </c>
      <c r="BV201" s="5">
        <v>224</v>
      </c>
      <c r="CC201" s="5">
        <v>20.56</v>
      </c>
      <c r="CD201" s="5">
        <v>23.24</v>
      </c>
      <c r="CJ201" s="5">
        <v>17.420000000000002</v>
      </c>
      <c r="CK201" s="5">
        <v>14.07</v>
      </c>
      <c r="CQ201" s="5">
        <v>24.76</v>
      </c>
      <c r="CR201" s="5">
        <v>21.82</v>
      </c>
      <c r="CX201" s="5">
        <v>17.059999999999999</v>
      </c>
      <c r="CY201" s="5">
        <v>19.850000000000001</v>
      </c>
      <c r="DE201" s="5">
        <v>15.91</v>
      </c>
      <c r="DF201" s="5">
        <v>17.21</v>
      </c>
      <c r="DL201" s="5">
        <v>19.739999999999998</v>
      </c>
      <c r="DM201" s="5">
        <v>23.53</v>
      </c>
      <c r="DS201" s="5">
        <v>13.13</v>
      </c>
      <c r="DT201" s="5">
        <v>17.190000000000001</v>
      </c>
      <c r="DZ201" s="5">
        <v>15.65</v>
      </c>
      <c r="EA201" s="5">
        <v>17.09</v>
      </c>
      <c r="EG201" s="5">
        <v>17.420000000000002</v>
      </c>
      <c r="EH201" s="5">
        <v>20.100000000000001</v>
      </c>
      <c r="EM201" s="5">
        <v>16.29</v>
      </c>
      <c r="EN201" s="5">
        <v>13.45</v>
      </c>
      <c r="ER201" s="5">
        <v>16.29</v>
      </c>
      <c r="ES201" s="5">
        <v>18.850000000000001</v>
      </c>
      <c r="ET201"/>
      <c r="EU201" s="30"/>
    </row>
    <row r="202" spans="1:151" s="5" customFormat="1" x14ac:dyDescent="0.25">
      <c r="A202" s="13">
        <v>2004</v>
      </c>
      <c r="B202" s="13">
        <v>1</v>
      </c>
      <c r="F202" s="5">
        <v>346</v>
      </c>
      <c r="G202" s="5">
        <v>369</v>
      </c>
      <c r="M202" s="5">
        <v>291</v>
      </c>
      <c r="N202" s="5">
        <v>236</v>
      </c>
      <c r="T202" s="5">
        <v>297</v>
      </c>
      <c r="U202" s="5">
        <v>295</v>
      </c>
      <c r="AA202" s="5">
        <v>273</v>
      </c>
      <c r="AB202" s="5">
        <v>342</v>
      </c>
      <c r="AH202" s="5">
        <v>277</v>
      </c>
      <c r="AI202" s="5">
        <v>287</v>
      </c>
      <c r="AO202" s="5">
        <v>368</v>
      </c>
      <c r="AP202" s="5">
        <v>365</v>
      </c>
      <c r="AV202" s="5">
        <v>218</v>
      </c>
      <c r="AW202" s="5">
        <v>286</v>
      </c>
      <c r="BC202" s="5">
        <v>275</v>
      </c>
      <c r="BD202" s="5">
        <v>297</v>
      </c>
      <c r="BJ202" s="5">
        <v>195</v>
      </c>
      <c r="BK202" s="5">
        <v>210</v>
      </c>
      <c r="BP202" s="5">
        <v>284</v>
      </c>
      <c r="BQ202" s="5">
        <v>280</v>
      </c>
      <c r="BU202" s="5">
        <v>184</v>
      </c>
      <c r="BV202" s="5">
        <v>216</v>
      </c>
      <c r="CC202" s="5">
        <v>18.55</v>
      </c>
      <c r="CD202" s="5">
        <v>23.3</v>
      </c>
      <c r="CJ202" s="5">
        <v>16.190000000000001</v>
      </c>
      <c r="CK202" s="5">
        <v>12.06</v>
      </c>
      <c r="CQ202" s="5">
        <v>21.02</v>
      </c>
      <c r="CR202" s="5">
        <v>22.24</v>
      </c>
      <c r="CX202" s="5">
        <v>16.559999999999999</v>
      </c>
      <c r="CY202" s="5">
        <v>17.86</v>
      </c>
      <c r="DE202" s="5">
        <v>16.87</v>
      </c>
      <c r="DF202" s="5">
        <v>15.76</v>
      </c>
      <c r="DL202" s="5">
        <v>19.399999999999999</v>
      </c>
      <c r="DM202" s="5">
        <v>22.63</v>
      </c>
      <c r="DS202" s="5">
        <v>11.2</v>
      </c>
      <c r="DT202" s="5">
        <v>17.899999999999999</v>
      </c>
      <c r="DZ202" s="5">
        <v>13.44</v>
      </c>
      <c r="EA202" s="5">
        <v>14.9</v>
      </c>
      <c r="EG202" s="5">
        <v>17.420000000000002</v>
      </c>
      <c r="EH202" s="5">
        <v>18.760000000000002</v>
      </c>
      <c r="EM202" s="5">
        <v>17.649999999999999</v>
      </c>
      <c r="EN202" s="5">
        <v>15.3</v>
      </c>
      <c r="ER202" s="5">
        <v>26.64</v>
      </c>
      <c r="ES202" s="5">
        <v>22.9</v>
      </c>
      <c r="ET202"/>
      <c r="EU202" s="30"/>
    </row>
    <row r="203" spans="1:151" s="5" customFormat="1" x14ac:dyDescent="0.25">
      <c r="A203" s="13">
        <v>2004</v>
      </c>
      <c r="B203" s="13">
        <v>2</v>
      </c>
      <c r="F203" s="5">
        <v>353</v>
      </c>
      <c r="G203" s="5">
        <v>384</v>
      </c>
      <c r="M203" s="5">
        <v>337</v>
      </c>
      <c r="N203" s="5">
        <v>282</v>
      </c>
      <c r="T203" s="5">
        <v>309</v>
      </c>
      <c r="U203" s="5">
        <v>261</v>
      </c>
      <c r="AA203" s="5">
        <v>256</v>
      </c>
      <c r="AB203" s="5">
        <v>332</v>
      </c>
      <c r="AH203" s="5">
        <v>277</v>
      </c>
      <c r="AI203" s="5">
        <v>253</v>
      </c>
      <c r="AO203" s="5">
        <v>331</v>
      </c>
      <c r="AP203" s="5">
        <v>309</v>
      </c>
      <c r="AV203" s="5">
        <v>162</v>
      </c>
      <c r="AW203" s="5">
        <v>297</v>
      </c>
      <c r="BC203" s="5">
        <v>255</v>
      </c>
      <c r="BD203" s="5">
        <v>297</v>
      </c>
      <c r="BJ203" s="5">
        <v>236</v>
      </c>
      <c r="BK203" s="5">
        <v>249</v>
      </c>
      <c r="BP203" s="5">
        <v>298</v>
      </c>
      <c r="BQ203" s="5">
        <v>275</v>
      </c>
      <c r="BU203" s="5">
        <v>155</v>
      </c>
      <c r="BV203" s="5">
        <v>262</v>
      </c>
      <c r="CC203" s="5">
        <v>17.54</v>
      </c>
      <c r="CD203" s="5">
        <v>21.17</v>
      </c>
      <c r="CJ203" s="5">
        <v>17.420000000000002</v>
      </c>
      <c r="CK203" s="5">
        <v>13.4</v>
      </c>
      <c r="CQ203" s="5">
        <v>23.16</v>
      </c>
      <c r="CR203" s="5">
        <v>20.29</v>
      </c>
      <c r="CX203" s="5">
        <v>14.35</v>
      </c>
      <c r="CY203" s="5">
        <v>16.55</v>
      </c>
      <c r="DE203" s="5">
        <v>18.010000000000002</v>
      </c>
      <c r="DF203" s="5">
        <v>15.75</v>
      </c>
      <c r="DL203" s="5">
        <v>18</v>
      </c>
      <c r="DM203" s="5">
        <v>17.14</v>
      </c>
      <c r="DS203" s="5">
        <v>11.39</v>
      </c>
      <c r="DT203" s="5">
        <v>16.829999999999998</v>
      </c>
      <c r="DZ203" s="5">
        <v>13.41</v>
      </c>
      <c r="EA203" s="5">
        <v>14.7</v>
      </c>
      <c r="EG203" s="5">
        <v>19.43</v>
      </c>
      <c r="EH203" s="5">
        <v>18.36</v>
      </c>
      <c r="EM203" s="5">
        <v>14.74</v>
      </c>
      <c r="EN203" s="5">
        <v>12.76</v>
      </c>
      <c r="ER203" s="5">
        <v>19.559999999999999</v>
      </c>
      <c r="ES203" s="5">
        <v>20.100000000000001</v>
      </c>
      <c r="ET203"/>
      <c r="EU203" s="30"/>
    </row>
    <row r="204" spans="1:151" s="5" customFormat="1" x14ac:dyDescent="0.25">
      <c r="A204" s="13">
        <v>2004</v>
      </c>
      <c r="B204" s="13">
        <v>3</v>
      </c>
      <c r="F204" s="5">
        <v>312</v>
      </c>
      <c r="G204" s="5">
        <v>379</v>
      </c>
      <c r="M204" s="5">
        <v>272</v>
      </c>
      <c r="N204" s="5">
        <v>248</v>
      </c>
      <c r="T204" s="5">
        <v>315</v>
      </c>
      <c r="U204" s="5">
        <v>276</v>
      </c>
      <c r="AA204" s="5">
        <v>277</v>
      </c>
      <c r="AB204" s="5">
        <v>334</v>
      </c>
      <c r="AH204" s="5">
        <v>308</v>
      </c>
      <c r="AI204" s="5">
        <v>284</v>
      </c>
      <c r="AO204" s="5">
        <v>339</v>
      </c>
      <c r="AP204" s="5">
        <v>353</v>
      </c>
      <c r="AV204" s="5">
        <v>167</v>
      </c>
      <c r="AW204" s="5">
        <v>274</v>
      </c>
      <c r="BC204" s="5">
        <v>295</v>
      </c>
      <c r="BD204" s="5">
        <v>315</v>
      </c>
      <c r="BJ204" s="5">
        <v>252</v>
      </c>
      <c r="BK204" s="5">
        <v>291</v>
      </c>
      <c r="BP204" s="5">
        <v>267</v>
      </c>
      <c r="BQ204" s="5">
        <v>270</v>
      </c>
      <c r="BU204" s="5">
        <v>171</v>
      </c>
      <c r="BV204" s="5">
        <v>243</v>
      </c>
      <c r="CC204" s="5">
        <v>14.2</v>
      </c>
      <c r="CD204" s="5">
        <v>19.989999999999998</v>
      </c>
      <c r="CJ204" s="5">
        <v>15.84</v>
      </c>
      <c r="CK204" s="5">
        <v>12.06</v>
      </c>
      <c r="CQ204" s="5">
        <v>23.4</v>
      </c>
      <c r="CR204" s="5">
        <v>17.98</v>
      </c>
      <c r="CX204" s="5">
        <v>17.420000000000002</v>
      </c>
      <c r="CY204" s="5">
        <v>17.260000000000002</v>
      </c>
      <c r="DE204" s="5">
        <v>20.22</v>
      </c>
      <c r="DF204" s="5">
        <v>17.489999999999998</v>
      </c>
      <c r="DL204" s="5">
        <v>18.18</v>
      </c>
      <c r="DM204" s="5">
        <v>19.11</v>
      </c>
      <c r="DS204" s="5">
        <v>10.8</v>
      </c>
      <c r="DT204" s="5">
        <v>15.83</v>
      </c>
      <c r="DZ204" s="5">
        <v>14.5</v>
      </c>
      <c r="EA204" s="5">
        <v>16.54</v>
      </c>
      <c r="EG204" s="5">
        <v>16.37</v>
      </c>
      <c r="EH204" s="5">
        <v>14.74</v>
      </c>
      <c r="EM204" s="5">
        <v>16.75</v>
      </c>
      <c r="EN204" s="5">
        <v>13.72</v>
      </c>
      <c r="ER204" s="5">
        <v>19.309999999999999</v>
      </c>
      <c r="ES204" s="5">
        <v>22.71</v>
      </c>
      <c r="ET204"/>
      <c r="EU204" s="30"/>
    </row>
    <row r="205" spans="1:151" s="5" customFormat="1" x14ac:dyDescent="0.25">
      <c r="A205" s="13">
        <v>2004</v>
      </c>
      <c r="B205" s="13">
        <v>4</v>
      </c>
      <c r="F205" s="5">
        <v>346</v>
      </c>
      <c r="G205" s="5">
        <v>344</v>
      </c>
      <c r="M205" s="5">
        <v>314</v>
      </c>
      <c r="N205" s="5">
        <v>255</v>
      </c>
      <c r="T205" s="5">
        <v>317</v>
      </c>
      <c r="U205" s="5">
        <v>278</v>
      </c>
      <c r="AA205" s="5">
        <v>302</v>
      </c>
      <c r="AB205" s="5">
        <v>352</v>
      </c>
      <c r="AH205" s="5">
        <v>288</v>
      </c>
      <c r="AI205" s="5">
        <v>264</v>
      </c>
      <c r="AO205" s="5">
        <v>371</v>
      </c>
      <c r="AP205" s="5">
        <v>353</v>
      </c>
      <c r="AV205" s="5">
        <v>203</v>
      </c>
      <c r="AW205" s="5">
        <v>288</v>
      </c>
      <c r="BC205" s="5">
        <v>313</v>
      </c>
      <c r="BD205" s="5">
        <v>317</v>
      </c>
      <c r="BJ205" s="5">
        <v>211</v>
      </c>
      <c r="BK205" s="5">
        <v>291</v>
      </c>
      <c r="BP205" s="5">
        <v>339</v>
      </c>
      <c r="BQ205" s="5">
        <v>302</v>
      </c>
      <c r="BU205" s="5">
        <v>203</v>
      </c>
      <c r="BV205" s="5">
        <v>277</v>
      </c>
      <c r="CC205" s="5">
        <v>18.14</v>
      </c>
      <c r="CD205" s="5">
        <v>16.940000000000001</v>
      </c>
      <c r="CJ205" s="5">
        <v>17.62</v>
      </c>
      <c r="CK205" s="5">
        <v>12.06</v>
      </c>
      <c r="CQ205" s="5">
        <v>21.9</v>
      </c>
      <c r="CR205" s="5">
        <v>17.86</v>
      </c>
      <c r="CX205" s="5">
        <v>17.47</v>
      </c>
      <c r="CY205" s="5">
        <v>18.59</v>
      </c>
      <c r="DE205" s="5">
        <v>18.04</v>
      </c>
      <c r="DF205" s="5">
        <v>16.64</v>
      </c>
      <c r="DL205" s="5">
        <v>21.84</v>
      </c>
      <c r="DM205" s="5">
        <v>20.22</v>
      </c>
      <c r="DS205" s="5">
        <v>13.37</v>
      </c>
      <c r="DT205" s="5">
        <v>17.190000000000001</v>
      </c>
      <c r="DZ205" s="5">
        <v>16.96</v>
      </c>
      <c r="EA205" s="5">
        <v>16.7</v>
      </c>
      <c r="EG205" s="5">
        <v>18.760000000000002</v>
      </c>
      <c r="EH205" s="5">
        <v>17.420000000000002</v>
      </c>
      <c r="EM205" s="5">
        <v>25.92</v>
      </c>
      <c r="EN205" s="5">
        <v>18.690000000000001</v>
      </c>
      <c r="ER205" s="5">
        <v>12.86</v>
      </c>
      <c r="ES205" s="5">
        <v>17.420000000000002</v>
      </c>
      <c r="ET205"/>
      <c r="EU205" s="30"/>
    </row>
    <row r="206" spans="1:151" s="5" customFormat="1" x14ac:dyDescent="0.25">
      <c r="A206" s="13">
        <v>2005</v>
      </c>
      <c r="B206" s="13">
        <v>1</v>
      </c>
      <c r="F206" s="5">
        <v>403</v>
      </c>
      <c r="G206" s="5">
        <v>354</v>
      </c>
      <c r="M206" s="5">
        <v>375</v>
      </c>
      <c r="N206" s="5">
        <v>285</v>
      </c>
      <c r="T206" s="5">
        <v>309</v>
      </c>
      <c r="U206" s="5">
        <v>267</v>
      </c>
      <c r="AA206" s="5">
        <v>299</v>
      </c>
      <c r="AB206" s="5">
        <v>342</v>
      </c>
      <c r="AH206" s="5">
        <v>325</v>
      </c>
      <c r="AI206" s="5">
        <v>286</v>
      </c>
      <c r="AO206" s="5">
        <v>361</v>
      </c>
      <c r="AP206" s="5">
        <v>356</v>
      </c>
      <c r="AV206" s="5">
        <v>190</v>
      </c>
      <c r="AW206" s="5">
        <v>293</v>
      </c>
      <c r="BC206" s="5">
        <v>275</v>
      </c>
      <c r="BD206" s="5">
        <v>309</v>
      </c>
      <c r="BJ206" s="5">
        <v>249</v>
      </c>
      <c r="BK206" s="5">
        <v>250</v>
      </c>
      <c r="BP206" s="5">
        <v>339</v>
      </c>
      <c r="BQ206" s="5">
        <v>352</v>
      </c>
      <c r="BU206" s="5">
        <v>195</v>
      </c>
      <c r="BV206" s="5">
        <v>265</v>
      </c>
      <c r="CC206" s="5">
        <v>23.93</v>
      </c>
      <c r="CD206" s="5">
        <v>19.47</v>
      </c>
      <c r="CJ206" s="5">
        <v>23.03</v>
      </c>
      <c r="CK206" s="5">
        <v>16.079999999999998</v>
      </c>
      <c r="CQ206" s="5">
        <v>20.69</v>
      </c>
      <c r="CR206" s="5">
        <v>19.7</v>
      </c>
      <c r="CX206" s="5">
        <v>18.21</v>
      </c>
      <c r="CY206" s="5">
        <v>18.399999999999999</v>
      </c>
      <c r="DE206" s="5">
        <v>22.73</v>
      </c>
      <c r="DF206" s="5">
        <v>20.010000000000002</v>
      </c>
      <c r="DL206" s="5">
        <v>27.2</v>
      </c>
      <c r="DM206" s="5">
        <v>23.33</v>
      </c>
      <c r="DS206" s="5">
        <v>14.2</v>
      </c>
      <c r="DT206" s="5">
        <v>16.52</v>
      </c>
      <c r="DZ206" s="5">
        <v>16.98</v>
      </c>
      <c r="EA206" s="5">
        <v>18.89</v>
      </c>
      <c r="EG206" s="5">
        <v>18.510000000000002</v>
      </c>
      <c r="EH206" s="5">
        <v>24.05</v>
      </c>
      <c r="EM206" s="5">
        <v>28.76</v>
      </c>
      <c r="EN206" s="5">
        <v>22.82</v>
      </c>
      <c r="ER206" s="5">
        <v>22.51</v>
      </c>
      <c r="ES206" s="5">
        <v>20.39</v>
      </c>
      <c r="ET206"/>
      <c r="EU206" s="30"/>
    </row>
    <row r="207" spans="1:151" s="5" customFormat="1" x14ac:dyDescent="0.25">
      <c r="A207" s="1">
        <v>2005</v>
      </c>
      <c r="B207" s="1">
        <v>2</v>
      </c>
      <c r="F207" s="5">
        <v>380</v>
      </c>
      <c r="G207" s="5">
        <v>399</v>
      </c>
      <c r="M207" s="5">
        <v>384</v>
      </c>
      <c r="N207" s="5">
        <v>289</v>
      </c>
      <c r="T207" s="5">
        <v>312</v>
      </c>
      <c r="U207" s="5">
        <v>300</v>
      </c>
      <c r="AA207" s="5">
        <v>301</v>
      </c>
      <c r="AB207" s="5">
        <v>355</v>
      </c>
      <c r="AH207" s="5">
        <v>304</v>
      </c>
      <c r="AI207" s="5">
        <v>258</v>
      </c>
      <c r="AO207" s="5">
        <v>324</v>
      </c>
      <c r="AP207" s="5">
        <v>341</v>
      </c>
      <c r="AV207" s="5">
        <v>222</v>
      </c>
      <c r="AW207" s="5">
        <v>300</v>
      </c>
      <c r="BC207" s="5">
        <v>302</v>
      </c>
      <c r="BD207" s="5">
        <v>334</v>
      </c>
      <c r="BJ207" s="5">
        <v>227</v>
      </c>
      <c r="BK207" s="5">
        <v>244</v>
      </c>
      <c r="BP207" s="5">
        <v>321</v>
      </c>
      <c r="BQ207" s="5">
        <v>293</v>
      </c>
      <c r="BU207" s="5">
        <v>198</v>
      </c>
      <c r="BV207" s="5">
        <v>300</v>
      </c>
      <c r="CC207" s="5">
        <v>20.260000000000002</v>
      </c>
      <c r="CD207" s="5">
        <v>20.76</v>
      </c>
      <c r="CJ207" s="5">
        <v>27.89</v>
      </c>
      <c r="CK207" s="5">
        <v>17.420000000000002</v>
      </c>
      <c r="CQ207" s="5">
        <v>19.39</v>
      </c>
      <c r="CR207" s="5">
        <v>20.34</v>
      </c>
      <c r="CX207" s="5">
        <v>16.48</v>
      </c>
      <c r="CY207" s="5">
        <v>17.39</v>
      </c>
      <c r="DE207" s="5">
        <v>24.46</v>
      </c>
      <c r="DF207" s="5">
        <v>18</v>
      </c>
      <c r="DL207" s="5">
        <v>26.26</v>
      </c>
      <c r="DM207" s="5">
        <v>25.63</v>
      </c>
      <c r="DS207" s="5">
        <v>11.5</v>
      </c>
      <c r="DT207" s="5">
        <v>14</v>
      </c>
      <c r="DZ207" s="5">
        <v>14.93</v>
      </c>
      <c r="EA207" s="5">
        <v>16.52</v>
      </c>
      <c r="EG207" s="5">
        <v>16.079999999999998</v>
      </c>
      <c r="EH207" s="5">
        <v>16.75</v>
      </c>
      <c r="EM207" s="5">
        <v>34.340000000000003</v>
      </c>
      <c r="EN207" s="5">
        <v>18.37</v>
      </c>
      <c r="ER207" s="5">
        <v>20.100000000000001</v>
      </c>
      <c r="ES207" s="5">
        <v>19.91</v>
      </c>
      <c r="ET207"/>
      <c r="EU207" s="30"/>
    </row>
    <row r="208" spans="1:151" s="5" customFormat="1" x14ac:dyDescent="0.25">
      <c r="A208" s="1">
        <v>2005</v>
      </c>
      <c r="B208" s="1">
        <v>3</v>
      </c>
      <c r="F208" s="5">
        <v>343</v>
      </c>
      <c r="G208" s="5">
        <v>351</v>
      </c>
      <c r="M208" s="5">
        <v>327</v>
      </c>
      <c r="N208" s="5">
        <v>276</v>
      </c>
      <c r="T208" s="5">
        <v>322</v>
      </c>
      <c r="U208" s="5">
        <v>311</v>
      </c>
      <c r="AA208" s="5">
        <v>316</v>
      </c>
      <c r="AB208" s="5">
        <v>363</v>
      </c>
      <c r="AH208" s="5">
        <v>295</v>
      </c>
      <c r="AI208" s="5">
        <v>269</v>
      </c>
      <c r="AO208" s="5">
        <v>307</v>
      </c>
      <c r="AP208" s="5">
        <v>315</v>
      </c>
      <c r="AV208" s="5">
        <v>256</v>
      </c>
      <c r="AW208" s="5">
        <v>294</v>
      </c>
      <c r="BC208" s="5">
        <v>302</v>
      </c>
      <c r="BD208" s="5">
        <v>334</v>
      </c>
      <c r="BJ208" s="5">
        <v>215</v>
      </c>
      <c r="BK208" s="5">
        <v>236</v>
      </c>
      <c r="BP208" s="5">
        <v>321</v>
      </c>
      <c r="BQ208" s="5">
        <v>299</v>
      </c>
      <c r="BU208" s="5">
        <v>201</v>
      </c>
      <c r="BV208" s="5">
        <v>274</v>
      </c>
      <c r="CC208" s="5">
        <v>18.04</v>
      </c>
      <c r="CD208" s="5">
        <v>20.07</v>
      </c>
      <c r="CJ208" s="5">
        <v>21.59</v>
      </c>
      <c r="CK208" s="5">
        <v>16.420000000000002</v>
      </c>
      <c r="CQ208" s="5">
        <v>21.44</v>
      </c>
      <c r="CR208" s="5">
        <v>20.38</v>
      </c>
      <c r="CX208" s="5">
        <v>16.96</v>
      </c>
      <c r="CY208" s="5">
        <v>18.77</v>
      </c>
      <c r="DE208" s="5">
        <v>22.14</v>
      </c>
      <c r="DF208" s="5">
        <v>17.71</v>
      </c>
      <c r="DL208" s="5">
        <v>18.989999999999998</v>
      </c>
      <c r="DM208" s="5">
        <v>20.76</v>
      </c>
      <c r="DS208" s="5">
        <v>13.09</v>
      </c>
      <c r="DT208" s="5">
        <v>15.34</v>
      </c>
      <c r="DZ208" s="5">
        <v>16.309999999999999</v>
      </c>
      <c r="EA208" s="5">
        <v>16.920000000000002</v>
      </c>
      <c r="EG208" s="5">
        <v>15.75</v>
      </c>
      <c r="EH208" s="5">
        <v>17.420000000000002</v>
      </c>
      <c r="EM208" s="5">
        <v>29.12</v>
      </c>
      <c r="EN208" s="5">
        <v>18.09</v>
      </c>
      <c r="ER208" s="5">
        <v>19.43</v>
      </c>
      <c r="ES208" s="5">
        <v>21.52</v>
      </c>
      <c r="ET208"/>
      <c r="EU208" s="30"/>
    </row>
    <row r="209" spans="1:151" s="5" customFormat="1" x14ac:dyDescent="0.25">
      <c r="A209" s="1">
        <v>2005</v>
      </c>
      <c r="B209" s="1">
        <v>4</v>
      </c>
      <c r="F209" s="5">
        <v>356</v>
      </c>
      <c r="G209" s="5">
        <v>365</v>
      </c>
      <c r="M209" s="5">
        <v>333</v>
      </c>
      <c r="N209" s="5">
        <v>255</v>
      </c>
      <c r="T209" s="5">
        <v>318</v>
      </c>
      <c r="U209" s="5">
        <v>314</v>
      </c>
      <c r="AA209" s="5">
        <v>322</v>
      </c>
      <c r="AB209" s="5">
        <v>370</v>
      </c>
      <c r="AH209" s="5">
        <v>322</v>
      </c>
      <c r="AI209" s="5">
        <v>257</v>
      </c>
      <c r="AO209" s="5">
        <v>317</v>
      </c>
      <c r="AP209" s="5">
        <v>291</v>
      </c>
      <c r="AV209" s="5">
        <v>214</v>
      </c>
      <c r="AW209" s="5">
        <v>309</v>
      </c>
      <c r="BC209" s="5">
        <v>315</v>
      </c>
      <c r="BD209" s="5">
        <v>331</v>
      </c>
      <c r="BJ209" s="5">
        <v>187</v>
      </c>
      <c r="BK209" s="5">
        <v>231</v>
      </c>
      <c r="BP209" s="5">
        <v>305</v>
      </c>
      <c r="BQ209" s="5">
        <v>332</v>
      </c>
      <c r="BU209" s="5">
        <v>203</v>
      </c>
      <c r="BV209" s="5">
        <v>276</v>
      </c>
      <c r="CC209" s="5">
        <v>19.2</v>
      </c>
      <c r="CD209" s="5">
        <v>23.16</v>
      </c>
      <c r="CJ209" s="5">
        <v>22.65</v>
      </c>
      <c r="CK209" s="5">
        <v>16.079999999999998</v>
      </c>
      <c r="CQ209" s="5">
        <v>19.79</v>
      </c>
      <c r="CR209" s="5">
        <v>20.440000000000001</v>
      </c>
      <c r="CX209" s="5">
        <v>21.01</v>
      </c>
      <c r="CY209" s="5">
        <v>19.79</v>
      </c>
      <c r="DE209" s="5">
        <v>21.16</v>
      </c>
      <c r="DF209" s="5">
        <v>13.65</v>
      </c>
      <c r="DL209" s="5">
        <v>18.61</v>
      </c>
      <c r="DM209" s="5">
        <v>18.18</v>
      </c>
      <c r="DS209" s="5">
        <v>12.86</v>
      </c>
      <c r="DT209" s="5">
        <v>19.559999999999999</v>
      </c>
      <c r="DZ209" s="5">
        <v>16.760000000000002</v>
      </c>
      <c r="EA209" s="5">
        <v>17.489999999999998</v>
      </c>
      <c r="EG209" s="5">
        <v>15.41</v>
      </c>
      <c r="EH209" s="5">
        <v>20.100000000000001</v>
      </c>
      <c r="EM209" s="5">
        <v>24.56</v>
      </c>
      <c r="EN209" s="5">
        <v>18.72</v>
      </c>
      <c r="ER209" s="5">
        <v>18.239999999999998</v>
      </c>
      <c r="ES209" s="5">
        <v>21.2</v>
      </c>
      <c r="ET209"/>
      <c r="EU209" s="30"/>
    </row>
    <row r="210" spans="1:151" s="5" customFormat="1" x14ac:dyDescent="0.25">
      <c r="A210" s="1">
        <v>2006</v>
      </c>
      <c r="B210" s="13">
        <v>1</v>
      </c>
      <c r="F210" s="5">
        <v>348</v>
      </c>
      <c r="G210" s="5">
        <v>384</v>
      </c>
      <c r="M210" s="5">
        <v>349</v>
      </c>
      <c r="N210" s="5">
        <v>271</v>
      </c>
      <c r="T210" s="5">
        <v>318</v>
      </c>
      <c r="U210" s="5">
        <v>298</v>
      </c>
      <c r="AA210" s="5">
        <v>323</v>
      </c>
      <c r="AB210" s="5">
        <v>368</v>
      </c>
      <c r="AH210" s="5">
        <v>350</v>
      </c>
      <c r="AI210" s="5">
        <v>255</v>
      </c>
      <c r="AO210" s="5">
        <v>384</v>
      </c>
      <c r="AP210" s="5">
        <v>318</v>
      </c>
      <c r="AV210" s="5">
        <v>244</v>
      </c>
      <c r="AW210" s="5">
        <v>355</v>
      </c>
      <c r="BC210" s="5">
        <v>313</v>
      </c>
      <c r="BD210" s="5">
        <v>346</v>
      </c>
      <c r="BJ210" s="5">
        <v>209</v>
      </c>
      <c r="BK210" s="5">
        <v>225</v>
      </c>
      <c r="BP210" s="5">
        <v>304</v>
      </c>
      <c r="BQ210" s="5">
        <v>332</v>
      </c>
      <c r="BU210" s="5">
        <v>210</v>
      </c>
      <c r="BV210" s="5">
        <v>266</v>
      </c>
      <c r="CC210" s="5">
        <v>19.86</v>
      </c>
      <c r="CD210" s="5">
        <v>20.6</v>
      </c>
      <c r="CJ210" s="5">
        <v>21.05</v>
      </c>
      <c r="CK210" s="5">
        <v>15.95</v>
      </c>
      <c r="CQ210" s="5">
        <v>21.25</v>
      </c>
      <c r="CR210" s="5">
        <v>22.47</v>
      </c>
      <c r="CX210" s="5">
        <v>17.57</v>
      </c>
      <c r="CY210" s="5">
        <v>19.86</v>
      </c>
      <c r="DE210" s="5">
        <v>21.16</v>
      </c>
      <c r="DF210" s="5">
        <v>18.53</v>
      </c>
      <c r="DL210" s="5">
        <v>23.06</v>
      </c>
      <c r="DM210" s="5">
        <v>18.37</v>
      </c>
      <c r="DS210" s="5">
        <v>12.46</v>
      </c>
      <c r="DT210" s="5">
        <v>18.63</v>
      </c>
      <c r="DZ210" s="5">
        <v>20.18</v>
      </c>
      <c r="EA210" s="5">
        <v>20.34</v>
      </c>
      <c r="EG210" s="5">
        <v>10.95</v>
      </c>
      <c r="EH210" s="5">
        <v>18.760000000000002</v>
      </c>
      <c r="EM210" s="5">
        <v>20.69</v>
      </c>
      <c r="EN210" s="5">
        <v>17.63</v>
      </c>
      <c r="ER210" s="5">
        <v>19.559999999999999</v>
      </c>
      <c r="ES210" s="5">
        <v>20.27</v>
      </c>
      <c r="ET210"/>
      <c r="EU210" s="30"/>
    </row>
    <row r="211" spans="1:151" s="5" customFormat="1" x14ac:dyDescent="0.25">
      <c r="A211" s="1">
        <v>2006</v>
      </c>
      <c r="B211" s="1">
        <v>2</v>
      </c>
      <c r="F211" s="5">
        <v>333</v>
      </c>
      <c r="G211" s="5">
        <v>364</v>
      </c>
      <c r="M211" s="5">
        <v>335</v>
      </c>
      <c r="N211" s="5">
        <v>289</v>
      </c>
      <c r="T211" s="5">
        <v>290</v>
      </c>
      <c r="U211" s="5">
        <v>280</v>
      </c>
      <c r="AA211" s="5">
        <v>294</v>
      </c>
      <c r="AB211" s="5">
        <v>342</v>
      </c>
      <c r="AH211" s="5">
        <v>296</v>
      </c>
      <c r="AI211" s="5">
        <v>240</v>
      </c>
      <c r="AO211" s="5">
        <v>300</v>
      </c>
      <c r="AP211" s="5">
        <v>288</v>
      </c>
      <c r="AV211" s="5">
        <v>185</v>
      </c>
      <c r="AW211" s="5">
        <v>290</v>
      </c>
      <c r="BC211" s="5">
        <v>298</v>
      </c>
      <c r="BD211" s="5">
        <v>328</v>
      </c>
      <c r="BJ211" s="5">
        <v>210</v>
      </c>
      <c r="BK211" s="5">
        <v>206</v>
      </c>
      <c r="BP211" s="5">
        <v>269</v>
      </c>
      <c r="BQ211" s="5">
        <v>309</v>
      </c>
      <c r="BU211" s="5">
        <v>199</v>
      </c>
      <c r="BV211" s="5">
        <v>276</v>
      </c>
      <c r="CC211" s="5">
        <v>17.170000000000002</v>
      </c>
      <c r="CD211" s="5">
        <v>21.48</v>
      </c>
      <c r="CJ211" s="5">
        <v>19.64</v>
      </c>
      <c r="CK211" s="5">
        <v>14.07</v>
      </c>
      <c r="CQ211" s="5">
        <v>15.8</v>
      </c>
      <c r="CR211" s="5">
        <v>19.350000000000001</v>
      </c>
      <c r="CX211" s="5">
        <v>15.06</v>
      </c>
      <c r="CY211" s="5">
        <v>17.82</v>
      </c>
      <c r="DE211" s="5">
        <v>19.829999999999998</v>
      </c>
      <c r="DF211" s="5">
        <v>12.23</v>
      </c>
      <c r="DL211" s="5">
        <v>20.6</v>
      </c>
      <c r="DM211" s="5">
        <v>16.36</v>
      </c>
      <c r="DS211" s="5">
        <v>11.82</v>
      </c>
      <c r="DT211" s="5">
        <v>13.69</v>
      </c>
      <c r="DZ211" s="5">
        <v>17.22</v>
      </c>
      <c r="EA211" s="5">
        <v>18.41</v>
      </c>
      <c r="EG211" s="5">
        <v>14.07</v>
      </c>
      <c r="EH211" s="5">
        <v>16.079999999999998</v>
      </c>
      <c r="EM211" s="5">
        <v>18.64</v>
      </c>
      <c r="EN211" s="5">
        <v>13.15</v>
      </c>
      <c r="ER211" s="5">
        <v>14.62</v>
      </c>
      <c r="ES211" s="5">
        <v>19.18</v>
      </c>
      <c r="ET211"/>
      <c r="EU211" s="30"/>
    </row>
    <row r="212" spans="1:151" s="5" customFormat="1" x14ac:dyDescent="0.25">
      <c r="A212" s="1">
        <v>2006</v>
      </c>
      <c r="B212" s="1">
        <v>3</v>
      </c>
      <c r="F212" s="5">
        <v>333</v>
      </c>
      <c r="G212" s="5">
        <v>320</v>
      </c>
      <c r="M212" s="5">
        <v>323</v>
      </c>
      <c r="N212" s="5">
        <v>296</v>
      </c>
      <c r="T212" s="5">
        <v>294</v>
      </c>
      <c r="U212" s="5">
        <v>277</v>
      </c>
      <c r="AA212" s="5">
        <v>321</v>
      </c>
      <c r="AB212" s="5">
        <v>321</v>
      </c>
      <c r="AH212" s="5">
        <v>296</v>
      </c>
      <c r="AI212" s="5">
        <v>283</v>
      </c>
      <c r="AO212" s="5">
        <v>297</v>
      </c>
      <c r="AP212" s="5">
        <v>302</v>
      </c>
      <c r="AV212" s="5">
        <v>214</v>
      </c>
      <c r="AW212" s="5">
        <v>311</v>
      </c>
      <c r="BC212" s="5">
        <v>256</v>
      </c>
      <c r="BD212" s="5">
        <v>310</v>
      </c>
      <c r="BJ212" s="5">
        <v>206</v>
      </c>
      <c r="BK212" s="5">
        <v>236</v>
      </c>
      <c r="BP212" s="5">
        <v>267</v>
      </c>
      <c r="BQ212" s="5">
        <v>306</v>
      </c>
      <c r="BU212" s="5">
        <v>195</v>
      </c>
      <c r="BV212" s="5">
        <v>256</v>
      </c>
      <c r="CC212" s="5">
        <v>16.54</v>
      </c>
      <c r="CD212" s="5">
        <v>15.02</v>
      </c>
      <c r="CJ212" s="5">
        <v>18.84</v>
      </c>
      <c r="CK212" s="5">
        <v>14.07</v>
      </c>
      <c r="CQ212" s="5">
        <v>20.69</v>
      </c>
      <c r="CR212" s="5">
        <v>18.55</v>
      </c>
      <c r="CX212" s="5">
        <v>15.4</v>
      </c>
      <c r="CY212" s="5">
        <v>17.260000000000002</v>
      </c>
      <c r="DE212" s="5">
        <v>19.82</v>
      </c>
      <c r="DF212" s="5">
        <v>12.49</v>
      </c>
      <c r="DL212" s="5">
        <v>18.079999999999998</v>
      </c>
      <c r="DM212" s="5">
        <v>14.04</v>
      </c>
      <c r="DS212" s="5">
        <v>12.65</v>
      </c>
      <c r="DT212" s="5">
        <v>15.49</v>
      </c>
      <c r="DZ212" s="5">
        <v>17.04</v>
      </c>
      <c r="EA212" s="5">
        <v>18.12</v>
      </c>
      <c r="EG212" s="5">
        <v>12.06</v>
      </c>
      <c r="EH212" s="5">
        <v>18.760000000000002</v>
      </c>
      <c r="EM212" s="5">
        <v>21.48</v>
      </c>
      <c r="EN212" s="5">
        <v>15.28</v>
      </c>
      <c r="ER212" s="5">
        <v>15.41</v>
      </c>
      <c r="ES212" s="5">
        <v>19.28</v>
      </c>
      <c r="ET212"/>
      <c r="EU212" s="30"/>
    </row>
    <row r="213" spans="1:151" s="5" customFormat="1" x14ac:dyDescent="0.25">
      <c r="A213" s="1">
        <v>2006</v>
      </c>
      <c r="B213" s="1">
        <v>4</v>
      </c>
      <c r="F213" s="5">
        <v>291</v>
      </c>
      <c r="G213" s="5">
        <v>315</v>
      </c>
      <c r="M213" s="5">
        <v>326</v>
      </c>
      <c r="N213" s="5">
        <v>240</v>
      </c>
      <c r="T213" s="5">
        <v>247</v>
      </c>
      <c r="U213" s="5">
        <v>287</v>
      </c>
      <c r="AA213" s="5">
        <v>259</v>
      </c>
      <c r="AB213" s="5">
        <v>315</v>
      </c>
      <c r="AH213" s="5">
        <v>287</v>
      </c>
      <c r="AI213" s="5">
        <v>278</v>
      </c>
      <c r="AO213" s="5">
        <v>286</v>
      </c>
      <c r="AP213" s="5">
        <v>302</v>
      </c>
      <c r="AV213" s="5">
        <v>223</v>
      </c>
      <c r="AW213" s="5">
        <v>283</v>
      </c>
      <c r="BC213" s="5">
        <v>302</v>
      </c>
      <c r="BD213" s="5">
        <v>287</v>
      </c>
      <c r="BJ213" s="5">
        <v>188</v>
      </c>
      <c r="BK213" s="5">
        <v>201</v>
      </c>
      <c r="BP213" s="5">
        <v>290</v>
      </c>
      <c r="BQ213" s="5">
        <v>350</v>
      </c>
      <c r="BU213" s="5">
        <v>230</v>
      </c>
      <c r="BV213" s="5">
        <v>248</v>
      </c>
      <c r="CC213" s="5">
        <v>15.09</v>
      </c>
      <c r="CD213" s="5">
        <v>18.75</v>
      </c>
      <c r="CJ213" s="5">
        <v>20.29</v>
      </c>
      <c r="CK213" s="5">
        <v>12.06</v>
      </c>
      <c r="CQ213" s="5">
        <v>24.59</v>
      </c>
      <c r="CR213" s="5">
        <v>18.36</v>
      </c>
      <c r="CX213" s="5">
        <v>14.2</v>
      </c>
      <c r="CY213" s="5">
        <v>17.190000000000001</v>
      </c>
      <c r="DE213" s="5">
        <v>17.850000000000001</v>
      </c>
      <c r="DF213" s="5">
        <v>15.73</v>
      </c>
      <c r="DL213" s="5">
        <v>18.38</v>
      </c>
      <c r="DM213" s="5">
        <v>15.99</v>
      </c>
      <c r="DS213" s="5">
        <v>13.17</v>
      </c>
      <c r="DT213" s="5">
        <v>17.25</v>
      </c>
      <c r="DZ213" s="5">
        <v>18.43</v>
      </c>
      <c r="EA213" s="5">
        <v>18.510000000000002</v>
      </c>
      <c r="EG213" s="5">
        <v>23.17</v>
      </c>
      <c r="EH213" s="5">
        <v>16.75</v>
      </c>
      <c r="EM213" s="5">
        <v>22.11</v>
      </c>
      <c r="EN213" s="5">
        <v>19.11</v>
      </c>
      <c r="ER213" s="5">
        <v>18.22</v>
      </c>
      <c r="ES213" s="5">
        <v>18.510000000000002</v>
      </c>
      <c r="ET213"/>
      <c r="EU213" s="30"/>
    </row>
    <row r="214" spans="1:151" s="5" customFormat="1" x14ac:dyDescent="0.25">
      <c r="A214" s="1">
        <v>2007</v>
      </c>
      <c r="B214" s="13">
        <v>1</v>
      </c>
      <c r="F214" s="5">
        <v>304</v>
      </c>
      <c r="G214" s="5">
        <v>336</v>
      </c>
      <c r="M214" s="5">
        <v>349</v>
      </c>
      <c r="N214" s="5">
        <v>226</v>
      </c>
      <c r="T214" s="5">
        <v>263</v>
      </c>
      <c r="U214" s="5">
        <v>280</v>
      </c>
      <c r="AA214" s="5">
        <v>273</v>
      </c>
      <c r="AB214" s="5">
        <v>315</v>
      </c>
      <c r="AH214" s="5">
        <v>321</v>
      </c>
      <c r="AI214" s="5">
        <v>315</v>
      </c>
      <c r="AO214" s="5">
        <v>314</v>
      </c>
      <c r="AP214" s="5">
        <v>300</v>
      </c>
      <c r="AV214" s="5">
        <v>251</v>
      </c>
      <c r="AW214" s="5">
        <v>348</v>
      </c>
      <c r="BC214" s="5">
        <v>300</v>
      </c>
      <c r="BD214" s="5">
        <v>309</v>
      </c>
      <c r="BJ214" s="5">
        <v>128</v>
      </c>
      <c r="BK214" s="5">
        <v>195</v>
      </c>
      <c r="BP214" s="5">
        <v>332</v>
      </c>
      <c r="BQ214" s="5">
        <v>350</v>
      </c>
      <c r="BU214" s="5">
        <v>275</v>
      </c>
      <c r="BV214" s="5">
        <v>290</v>
      </c>
      <c r="CC214" s="5">
        <v>19.55</v>
      </c>
      <c r="CD214" s="5">
        <v>23.47</v>
      </c>
      <c r="CJ214" s="5">
        <v>27.12</v>
      </c>
      <c r="CK214" s="5">
        <v>24.12</v>
      </c>
      <c r="CQ214" s="5">
        <v>22.03</v>
      </c>
      <c r="CR214" s="5">
        <v>21.16</v>
      </c>
      <c r="CX214" s="5">
        <v>15.12</v>
      </c>
      <c r="CY214" s="5">
        <v>19.399999999999999</v>
      </c>
      <c r="DE214" s="5">
        <v>24.74</v>
      </c>
      <c r="DF214" s="5">
        <v>22.61</v>
      </c>
      <c r="DL214" s="5">
        <v>25.18</v>
      </c>
      <c r="DM214" s="5">
        <v>21.88</v>
      </c>
      <c r="DS214" s="5">
        <v>12.9</v>
      </c>
      <c r="DT214" s="5">
        <v>19.16</v>
      </c>
      <c r="DZ214" s="5">
        <v>17.899999999999999</v>
      </c>
      <c r="EA214" s="5">
        <v>20.22</v>
      </c>
      <c r="EG214" s="5">
        <v>23.96</v>
      </c>
      <c r="EH214" s="5">
        <v>14.58</v>
      </c>
      <c r="EM214" s="5">
        <v>29.51</v>
      </c>
      <c r="EN214" s="5">
        <v>20.74</v>
      </c>
      <c r="ER214" s="5">
        <v>18.22</v>
      </c>
      <c r="ES214" s="5">
        <v>21.87</v>
      </c>
      <c r="ET214"/>
      <c r="EU214" s="30"/>
    </row>
    <row r="215" spans="1:151" s="5" customFormat="1" x14ac:dyDescent="0.25">
      <c r="A215" s="1">
        <v>2007</v>
      </c>
      <c r="B215" s="1">
        <v>2</v>
      </c>
      <c r="F215" s="5">
        <v>287</v>
      </c>
      <c r="G215" s="5">
        <v>286</v>
      </c>
      <c r="M215" s="5">
        <v>365</v>
      </c>
      <c r="N215" s="5">
        <v>234</v>
      </c>
      <c r="T215" s="5">
        <v>284</v>
      </c>
      <c r="U215" s="5">
        <v>270</v>
      </c>
      <c r="AA215" s="5">
        <v>246</v>
      </c>
      <c r="AB215" s="5">
        <v>297</v>
      </c>
      <c r="AH215" s="5">
        <v>314</v>
      </c>
      <c r="AI215" s="5">
        <v>306</v>
      </c>
      <c r="AO215" s="5">
        <v>276</v>
      </c>
      <c r="AP215" s="5">
        <v>289</v>
      </c>
      <c r="AV215" s="5">
        <v>183</v>
      </c>
      <c r="AW215" s="5">
        <v>297</v>
      </c>
      <c r="BC215" s="5">
        <v>255</v>
      </c>
      <c r="BD215" s="5">
        <v>311</v>
      </c>
      <c r="BJ215" s="5">
        <v>147</v>
      </c>
      <c r="BK215" s="5">
        <v>188</v>
      </c>
      <c r="BP215" s="5">
        <v>317</v>
      </c>
      <c r="BQ215" s="5">
        <v>289</v>
      </c>
      <c r="BU215" s="5">
        <v>251</v>
      </c>
      <c r="BV215" s="5">
        <v>269</v>
      </c>
      <c r="CC215" s="5">
        <v>15.87</v>
      </c>
      <c r="CD215" s="5">
        <v>18.21</v>
      </c>
      <c r="CJ215" s="5">
        <v>26.95</v>
      </c>
      <c r="CK215" s="5">
        <v>22.11</v>
      </c>
      <c r="CQ215" s="5">
        <v>23.97</v>
      </c>
      <c r="CR215" s="5">
        <v>19.260000000000002</v>
      </c>
      <c r="CX215" s="5">
        <v>15.03</v>
      </c>
      <c r="CY215" s="5">
        <v>19.010000000000002</v>
      </c>
      <c r="DE215" s="5">
        <v>24</v>
      </c>
      <c r="DF215" s="5">
        <v>18.04</v>
      </c>
      <c r="DL215" s="5">
        <v>20.29</v>
      </c>
      <c r="DM215" s="5">
        <v>19.190000000000001</v>
      </c>
      <c r="DS215" s="5">
        <v>11.14</v>
      </c>
      <c r="DT215" s="5">
        <v>18.350000000000001</v>
      </c>
      <c r="DZ215" s="5">
        <v>17.190000000000001</v>
      </c>
      <c r="EA215" s="5">
        <v>19.079999999999998</v>
      </c>
      <c r="EG215" s="5">
        <v>20.25</v>
      </c>
      <c r="EH215" s="5">
        <v>15.14</v>
      </c>
      <c r="EM215" s="5">
        <v>28.65</v>
      </c>
      <c r="EN215" s="5">
        <v>21.98</v>
      </c>
      <c r="ER215" s="5">
        <v>20.100000000000001</v>
      </c>
      <c r="ES215" s="5">
        <v>20.62</v>
      </c>
      <c r="ET215"/>
      <c r="EU215" s="30"/>
    </row>
    <row r="216" spans="1:151" s="5" customFormat="1" x14ac:dyDescent="0.25">
      <c r="A216" s="1">
        <v>2007</v>
      </c>
      <c r="B216" s="1">
        <v>3</v>
      </c>
      <c r="F216" s="5">
        <v>277</v>
      </c>
      <c r="G216" s="5">
        <v>277</v>
      </c>
      <c r="M216" s="5">
        <v>377</v>
      </c>
      <c r="N216" s="5">
        <v>278</v>
      </c>
      <c r="T216" s="5">
        <v>290</v>
      </c>
      <c r="U216" s="5">
        <v>256</v>
      </c>
      <c r="AA216" s="5">
        <v>303</v>
      </c>
      <c r="AB216" s="5">
        <v>287</v>
      </c>
      <c r="AH216" s="5">
        <v>327</v>
      </c>
      <c r="AI216" s="5">
        <v>305</v>
      </c>
      <c r="AO216" s="5">
        <v>268</v>
      </c>
      <c r="AP216" s="5">
        <v>308</v>
      </c>
      <c r="AV216" s="5">
        <v>195</v>
      </c>
      <c r="AW216" s="5">
        <v>269</v>
      </c>
      <c r="BC216" s="5">
        <v>307</v>
      </c>
      <c r="BD216" s="5">
        <v>309</v>
      </c>
      <c r="BJ216" s="5">
        <v>113</v>
      </c>
      <c r="BK216" s="5">
        <v>140</v>
      </c>
      <c r="BP216" s="5">
        <v>324</v>
      </c>
      <c r="BQ216" s="5">
        <v>332</v>
      </c>
      <c r="BU216" s="5">
        <v>252</v>
      </c>
      <c r="BV216" s="5">
        <v>283</v>
      </c>
      <c r="CC216" s="5">
        <v>17.25</v>
      </c>
      <c r="CD216" s="5">
        <v>17.71</v>
      </c>
      <c r="CJ216" s="5">
        <v>24.95</v>
      </c>
      <c r="CK216" s="5">
        <v>28.81</v>
      </c>
      <c r="CQ216" s="5">
        <v>21.01</v>
      </c>
      <c r="CR216" s="5">
        <v>18.91</v>
      </c>
      <c r="CX216" s="5">
        <v>12.05</v>
      </c>
      <c r="CY216" s="5">
        <v>19.28</v>
      </c>
      <c r="DE216" s="5">
        <v>25.89</v>
      </c>
      <c r="DF216" s="5">
        <v>16.23</v>
      </c>
      <c r="DL216" s="5">
        <v>18.52</v>
      </c>
      <c r="DM216" s="5">
        <v>17.059999999999999</v>
      </c>
      <c r="DS216" s="5">
        <v>13.28</v>
      </c>
      <c r="DT216" s="5">
        <v>18.170000000000002</v>
      </c>
      <c r="DZ216" s="5">
        <v>17</v>
      </c>
      <c r="EA216" s="5">
        <v>18.45</v>
      </c>
      <c r="EG216" s="5">
        <v>28.14</v>
      </c>
      <c r="EH216" s="5">
        <v>24.79</v>
      </c>
      <c r="EM216" s="5">
        <v>34.32</v>
      </c>
      <c r="EN216" s="5">
        <v>39.68</v>
      </c>
      <c r="ER216" s="5">
        <v>20.46</v>
      </c>
      <c r="ES216" s="5">
        <v>22.63</v>
      </c>
      <c r="ET216"/>
      <c r="EU216" s="30"/>
    </row>
    <row r="217" spans="1:151" s="5" customFormat="1" x14ac:dyDescent="0.25">
      <c r="A217" s="1">
        <v>2007</v>
      </c>
      <c r="B217" s="1">
        <v>4</v>
      </c>
      <c r="F217" s="5">
        <v>264</v>
      </c>
      <c r="G217" s="5">
        <v>296</v>
      </c>
      <c r="M217" s="5">
        <v>351</v>
      </c>
      <c r="N217" s="5">
        <v>274</v>
      </c>
      <c r="T217" s="5">
        <v>284</v>
      </c>
      <c r="U217" s="5">
        <v>267</v>
      </c>
      <c r="AA217" s="5">
        <v>297</v>
      </c>
      <c r="AB217" s="5">
        <v>275</v>
      </c>
      <c r="AH217" s="5">
        <v>329</v>
      </c>
      <c r="AI217" s="5">
        <v>298</v>
      </c>
      <c r="AO217" s="5">
        <v>259</v>
      </c>
      <c r="AP217" s="5">
        <v>296</v>
      </c>
      <c r="AV217" s="5">
        <v>179</v>
      </c>
      <c r="AW217" s="5">
        <v>272</v>
      </c>
      <c r="BC217" s="5">
        <v>260</v>
      </c>
      <c r="BD217" s="5">
        <v>293</v>
      </c>
      <c r="BJ217" s="5">
        <v>153</v>
      </c>
      <c r="BK217" s="5">
        <v>188</v>
      </c>
      <c r="BP217" s="5">
        <v>293</v>
      </c>
      <c r="BQ217" s="5">
        <v>381</v>
      </c>
      <c r="BU217" s="5">
        <v>261</v>
      </c>
      <c r="BV217" s="5">
        <v>266</v>
      </c>
      <c r="CC217" s="5">
        <v>17.75</v>
      </c>
      <c r="CD217" s="5">
        <v>20.43</v>
      </c>
      <c r="CJ217" s="5">
        <v>30.06</v>
      </c>
      <c r="CK217" s="5">
        <v>28.48</v>
      </c>
      <c r="CQ217" s="5">
        <v>21.43</v>
      </c>
      <c r="CR217" s="5">
        <v>20.27</v>
      </c>
      <c r="CX217" s="5">
        <v>17.649999999999999</v>
      </c>
      <c r="CY217" s="5">
        <v>19.829999999999998</v>
      </c>
      <c r="DE217" s="5">
        <v>28.48</v>
      </c>
      <c r="DF217" s="5">
        <v>13.86</v>
      </c>
      <c r="DL217" s="5">
        <v>23</v>
      </c>
      <c r="DM217" s="5">
        <v>23.11</v>
      </c>
      <c r="DS217" s="5">
        <v>11.71</v>
      </c>
      <c r="DT217" s="5">
        <v>17.329999999999998</v>
      </c>
      <c r="DZ217" s="5">
        <v>17</v>
      </c>
      <c r="EA217" s="5">
        <v>17.64</v>
      </c>
      <c r="EG217" s="5">
        <v>20.64</v>
      </c>
      <c r="EH217" s="5">
        <v>18.89</v>
      </c>
      <c r="EM217" s="5">
        <v>36.590000000000003</v>
      </c>
      <c r="EN217" s="5">
        <v>37.03</v>
      </c>
      <c r="ER217" s="5">
        <v>16.649999999999999</v>
      </c>
      <c r="ES217" s="5">
        <v>20.57</v>
      </c>
      <c r="ET217"/>
      <c r="EU217" s="30"/>
    </row>
    <row r="218" spans="1:151" s="5" customFormat="1" x14ac:dyDescent="0.25">
      <c r="A218" s="1">
        <v>2008</v>
      </c>
      <c r="B218" s="13">
        <v>1</v>
      </c>
      <c r="F218" s="5">
        <v>250</v>
      </c>
      <c r="G218" s="5">
        <v>268</v>
      </c>
      <c r="M218" s="5">
        <v>302</v>
      </c>
      <c r="N218" s="5">
        <v>227</v>
      </c>
      <c r="T218" s="5">
        <v>269</v>
      </c>
      <c r="U218" s="5">
        <v>273</v>
      </c>
      <c r="AA218" s="5">
        <v>227</v>
      </c>
      <c r="AB218" s="5">
        <v>257</v>
      </c>
      <c r="AH218" s="5">
        <v>304</v>
      </c>
      <c r="AI218" s="5">
        <v>283</v>
      </c>
      <c r="AO218" s="5">
        <v>246</v>
      </c>
      <c r="AP218" s="5">
        <v>282</v>
      </c>
      <c r="AV218" s="5">
        <v>209</v>
      </c>
      <c r="AW218" s="5">
        <v>258</v>
      </c>
      <c r="BC218" s="5">
        <v>258</v>
      </c>
      <c r="BD218" s="5">
        <v>276</v>
      </c>
      <c r="BJ218" s="5">
        <v>132</v>
      </c>
      <c r="BK218" s="5">
        <v>174</v>
      </c>
      <c r="BP218" s="5">
        <v>256</v>
      </c>
      <c r="BQ218" s="5">
        <v>311</v>
      </c>
      <c r="BU218" s="5">
        <v>245</v>
      </c>
      <c r="BV218" s="5">
        <v>259</v>
      </c>
      <c r="CC218" s="5">
        <v>20.09</v>
      </c>
      <c r="CD218" s="5">
        <v>26.01</v>
      </c>
      <c r="CJ218" s="5">
        <v>30.4</v>
      </c>
      <c r="CK218" s="5">
        <v>32.159999999999997</v>
      </c>
      <c r="CQ218" s="5">
        <v>22.12</v>
      </c>
      <c r="CR218" s="5">
        <v>21.35</v>
      </c>
      <c r="CX218" s="5">
        <v>16.75</v>
      </c>
      <c r="CY218" s="5">
        <v>20.260000000000002</v>
      </c>
      <c r="DE218" s="5">
        <v>33</v>
      </c>
      <c r="DF218" s="5">
        <v>20.059999999999999</v>
      </c>
      <c r="DL218" s="5">
        <v>21.12</v>
      </c>
      <c r="DM218" s="5">
        <v>24.72</v>
      </c>
      <c r="DS218" s="5">
        <v>12.38</v>
      </c>
      <c r="DT218" s="5">
        <v>17.87</v>
      </c>
      <c r="DZ218" s="5">
        <v>17.2</v>
      </c>
      <c r="EA218" s="5">
        <v>19.260000000000002</v>
      </c>
      <c r="EG218" s="5">
        <v>22.24</v>
      </c>
      <c r="EH218" s="5">
        <v>22.45</v>
      </c>
      <c r="EM218" s="5">
        <v>33.020000000000003</v>
      </c>
      <c r="EN218" s="5">
        <v>28.69</v>
      </c>
      <c r="ER218" s="5">
        <v>17.86</v>
      </c>
      <c r="ES218" s="5">
        <v>18.04</v>
      </c>
      <c r="ET218"/>
      <c r="EU218" s="30"/>
    </row>
    <row r="219" spans="1:151" s="5" customFormat="1" x14ac:dyDescent="0.25">
      <c r="A219" s="1">
        <v>2008</v>
      </c>
      <c r="B219" s="1">
        <v>2</v>
      </c>
      <c r="F219" s="5">
        <v>251</v>
      </c>
      <c r="G219" s="5">
        <v>279</v>
      </c>
      <c r="M219" s="5">
        <v>238</v>
      </c>
      <c r="N219" s="5">
        <v>182</v>
      </c>
      <c r="T219" s="5">
        <v>242</v>
      </c>
      <c r="U219" s="5">
        <v>257</v>
      </c>
      <c r="AA219" s="5">
        <v>219</v>
      </c>
      <c r="AB219" s="5">
        <v>244</v>
      </c>
      <c r="AH219" s="5">
        <v>252</v>
      </c>
      <c r="AI219" s="5">
        <v>268</v>
      </c>
      <c r="AO219" s="5">
        <v>215</v>
      </c>
      <c r="AP219" s="5">
        <v>267</v>
      </c>
      <c r="AV219" s="5">
        <v>238</v>
      </c>
      <c r="AW219" s="5">
        <v>257</v>
      </c>
      <c r="BC219" s="5">
        <v>251</v>
      </c>
      <c r="BD219" s="5">
        <v>256</v>
      </c>
      <c r="BJ219" s="5">
        <v>109</v>
      </c>
      <c r="BK219" s="5">
        <v>211</v>
      </c>
      <c r="BP219" s="5">
        <v>244</v>
      </c>
      <c r="BQ219" s="5">
        <v>241</v>
      </c>
      <c r="BU219" s="5">
        <v>185</v>
      </c>
      <c r="BV219" s="5">
        <v>263</v>
      </c>
      <c r="CC219" s="5">
        <v>17.8</v>
      </c>
      <c r="CD219" s="5">
        <v>21.49</v>
      </c>
      <c r="CJ219" s="5">
        <v>23.72</v>
      </c>
      <c r="CK219" s="5">
        <v>24.46</v>
      </c>
      <c r="CQ219" s="5">
        <v>22.16</v>
      </c>
      <c r="CR219" s="5">
        <v>21.56</v>
      </c>
      <c r="CX219" s="5">
        <v>15.12</v>
      </c>
      <c r="CY219" s="5">
        <v>19.39</v>
      </c>
      <c r="DE219" s="5">
        <v>31.49</v>
      </c>
      <c r="DF219" s="5">
        <v>19.489999999999998</v>
      </c>
      <c r="DL219" s="5">
        <v>20.45</v>
      </c>
      <c r="DM219" s="5">
        <v>22.81</v>
      </c>
      <c r="DS219" s="5">
        <v>12.86</v>
      </c>
      <c r="DT219" s="5">
        <v>15.57</v>
      </c>
      <c r="DZ219" s="5">
        <v>18.55</v>
      </c>
      <c r="EA219" s="5">
        <v>21.11</v>
      </c>
      <c r="EG219" s="5">
        <v>20.21</v>
      </c>
      <c r="EH219" s="5">
        <v>19.88</v>
      </c>
      <c r="EM219" s="5">
        <v>25.88</v>
      </c>
      <c r="EN219" s="5">
        <v>19.91</v>
      </c>
      <c r="ER219" s="5">
        <v>15.97</v>
      </c>
      <c r="ES219" s="5">
        <v>19.53</v>
      </c>
      <c r="ET219"/>
      <c r="EU219" s="30"/>
    </row>
    <row r="220" spans="1:151" s="5" customFormat="1" x14ac:dyDescent="0.25">
      <c r="A220" s="1">
        <v>2008</v>
      </c>
      <c r="B220" s="1">
        <v>3</v>
      </c>
      <c r="F220" s="5">
        <v>230</v>
      </c>
      <c r="G220" s="5">
        <v>257</v>
      </c>
      <c r="M220" s="5">
        <v>244</v>
      </c>
      <c r="N220" s="5">
        <v>197</v>
      </c>
      <c r="T220" s="5">
        <v>214</v>
      </c>
      <c r="U220" s="5">
        <v>242</v>
      </c>
      <c r="AA220" s="5">
        <v>220</v>
      </c>
      <c r="AB220" s="5">
        <v>241</v>
      </c>
      <c r="AH220" s="5">
        <v>232</v>
      </c>
      <c r="AI220" s="5">
        <v>211</v>
      </c>
      <c r="AO220" s="5">
        <v>238</v>
      </c>
      <c r="AP220" s="5">
        <v>263</v>
      </c>
      <c r="AV220" s="5">
        <v>262</v>
      </c>
      <c r="AW220" s="5">
        <v>270</v>
      </c>
      <c r="BC220" s="5">
        <v>237</v>
      </c>
      <c r="BD220" s="5">
        <v>255</v>
      </c>
      <c r="BJ220" s="5">
        <v>108</v>
      </c>
      <c r="BK220" s="5">
        <v>206</v>
      </c>
      <c r="BP220" s="5">
        <v>216</v>
      </c>
      <c r="BQ220" s="5">
        <v>232</v>
      </c>
      <c r="BU220" s="5">
        <v>169</v>
      </c>
      <c r="BV220" s="5">
        <v>221</v>
      </c>
      <c r="CC220" s="5">
        <v>20.28</v>
      </c>
      <c r="CD220" s="5">
        <v>27.47</v>
      </c>
      <c r="CJ220" s="5">
        <v>32.21</v>
      </c>
      <c r="CK220" s="5">
        <v>31.24</v>
      </c>
      <c r="CQ220" s="5">
        <v>27.04</v>
      </c>
      <c r="CR220" s="5">
        <v>25.76</v>
      </c>
      <c r="CX220" s="5">
        <v>18.14</v>
      </c>
      <c r="CY220" s="5">
        <v>24.17</v>
      </c>
      <c r="DE220" s="5">
        <v>31.21</v>
      </c>
      <c r="DF220" s="5">
        <v>31.91</v>
      </c>
      <c r="DL220" s="5">
        <v>21.99</v>
      </c>
      <c r="DM220" s="5">
        <v>24.38</v>
      </c>
      <c r="DS220" s="5">
        <v>16.73</v>
      </c>
      <c r="DT220" s="5">
        <v>17.73</v>
      </c>
      <c r="DZ220" s="5">
        <v>18.02</v>
      </c>
      <c r="EA220" s="5">
        <v>21.62</v>
      </c>
      <c r="EG220" s="5">
        <v>26.52</v>
      </c>
      <c r="EH220" s="5">
        <v>21.07</v>
      </c>
      <c r="EM220" s="5">
        <v>28.66</v>
      </c>
      <c r="EN220" s="5">
        <v>26.52</v>
      </c>
      <c r="ER220" s="5">
        <v>16.28</v>
      </c>
      <c r="ES220" s="5">
        <v>18.98</v>
      </c>
      <c r="ET220"/>
      <c r="EU220" s="30"/>
    </row>
    <row r="221" spans="1:151" s="5" customFormat="1" x14ac:dyDescent="0.25">
      <c r="A221" s="1">
        <v>2008</v>
      </c>
      <c r="B221" s="1">
        <v>4</v>
      </c>
      <c r="F221" s="5">
        <v>225</v>
      </c>
      <c r="G221" s="5">
        <v>279</v>
      </c>
      <c r="M221" s="5">
        <v>243</v>
      </c>
      <c r="N221" s="5">
        <v>187</v>
      </c>
      <c r="T221" s="5">
        <v>264</v>
      </c>
      <c r="U221" s="5">
        <v>237</v>
      </c>
      <c r="AA221" s="5">
        <v>196</v>
      </c>
      <c r="AB221" s="5">
        <v>218</v>
      </c>
      <c r="AH221" s="5">
        <v>239</v>
      </c>
      <c r="AI221" s="5">
        <v>204</v>
      </c>
      <c r="AO221" s="5">
        <v>230</v>
      </c>
      <c r="AP221" s="5">
        <v>270</v>
      </c>
      <c r="AV221" s="5">
        <v>157</v>
      </c>
      <c r="AW221" s="5">
        <v>262</v>
      </c>
      <c r="BC221" s="5">
        <v>267</v>
      </c>
      <c r="BD221" s="5">
        <v>255</v>
      </c>
      <c r="BJ221" s="5">
        <v>94</v>
      </c>
      <c r="BK221" s="5">
        <v>156</v>
      </c>
      <c r="BP221" s="5">
        <v>221</v>
      </c>
      <c r="BQ221" s="5">
        <v>234</v>
      </c>
      <c r="BU221" s="5">
        <v>178</v>
      </c>
      <c r="BV221" s="5">
        <v>195</v>
      </c>
      <c r="CC221" s="5">
        <v>21.77</v>
      </c>
      <c r="CD221" s="5">
        <v>26.63</v>
      </c>
      <c r="CJ221" s="5">
        <v>37.700000000000003</v>
      </c>
      <c r="CK221" s="5">
        <v>24.23</v>
      </c>
      <c r="CQ221" s="5">
        <v>28.75</v>
      </c>
      <c r="CR221" s="5">
        <v>29.95</v>
      </c>
      <c r="CX221" s="5">
        <v>19.510000000000002</v>
      </c>
      <c r="CY221" s="5">
        <v>25.42</v>
      </c>
      <c r="DE221" s="5">
        <v>36.94</v>
      </c>
      <c r="DF221" s="5">
        <v>25.08</v>
      </c>
      <c r="DL221" s="5">
        <v>27.11</v>
      </c>
      <c r="DM221" s="5">
        <v>34.17</v>
      </c>
      <c r="DS221" s="5">
        <v>13.18</v>
      </c>
      <c r="DT221" s="5">
        <v>22.52</v>
      </c>
      <c r="DZ221" s="5">
        <v>20.440000000000001</v>
      </c>
      <c r="EA221" s="5">
        <v>24.78</v>
      </c>
      <c r="EG221" s="5">
        <v>24.1</v>
      </c>
      <c r="EH221" s="5">
        <v>24.12</v>
      </c>
      <c r="EM221" s="5">
        <v>31.99</v>
      </c>
      <c r="EN221" s="5">
        <v>22.11</v>
      </c>
      <c r="ER221" s="5">
        <v>17.59</v>
      </c>
      <c r="ES221" s="5">
        <v>26.07</v>
      </c>
      <c r="ET221"/>
      <c r="EU221" s="30"/>
    </row>
    <row r="222" spans="1:151" s="5" customFormat="1" x14ac:dyDescent="0.25">
      <c r="A222" s="1">
        <v>2009</v>
      </c>
      <c r="B222" s="13">
        <v>1</v>
      </c>
      <c r="F222" s="5">
        <v>200</v>
      </c>
      <c r="G222" s="5">
        <v>230</v>
      </c>
      <c r="M222" s="5">
        <v>223</v>
      </c>
      <c r="N222" s="5">
        <v>156</v>
      </c>
      <c r="T222" s="5">
        <v>231</v>
      </c>
      <c r="U222" s="5">
        <v>224</v>
      </c>
      <c r="AA222" s="5">
        <v>160</v>
      </c>
      <c r="AB222" s="5">
        <v>217</v>
      </c>
      <c r="AH222" s="5">
        <v>246</v>
      </c>
      <c r="AI222" s="5">
        <v>215</v>
      </c>
      <c r="AO222" s="5">
        <v>225</v>
      </c>
      <c r="AP222" s="5">
        <v>247</v>
      </c>
      <c r="AV222" s="5">
        <v>175</v>
      </c>
      <c r="AW222" s="5">
        <v>214</v>
      </c>
      <c r="BC222" s="5">
        <v>246</v>
      </c>
      <c r="BD222" s="5">
        <v>244</v>
      </c>
      <c r="BJ222" s="5">
        <v>102</v>
      </c>
      <c r="BK222" s="5">
        <v>170</v>
      </c>
      <c r="BP222" s="5">
        <v>195</v>
      </c>
      <c r="BQ222" s="5">
        <v>219</v>
      </c>
      <c r="BU222" s="5">
        <v>177</v>
      </c>
      <c r="BV222" s="5">
        <v>206</v>
      </c>
      <c r="CC222" s="5">
        <v>21.55</v>
      </c>
      <c r="CD222" s="5">
        <v>23.74</v>
      </c>
      <c r="CJ222" s="5">
        <v>29.48</v>
      </c>
      <c r="CK222" s="5">
        <v>17.899999999999999</v>
      </c>
      <c r="CQ222" s="5">
        <v>26.7</v>
      </c>
      <c r="CR222" s="5">
        <v>23.26</v>
      </c>
      <c r="CX222" s="5">
        <v>16.32</v>
      </c>
      <c r="CY222" s="5">
        <v>23.06</v>
      </c>
      <c r="DE222" s="5">
        <v>29.51</v>
      </c>
      <c r="DF222" s="5">
        <v>22.98</v>
      </c>
      <c r="DL222" s="5">
        <v>21.06</v>
      </c>
      <c r="DM222" s="5">
        <v>24.61</v>
      </c>
      <c r="DS222" s="5">
        <v>14.75</v>
      </c>
      <c r="DT222" s="5">
        <v>19.88</v>
      </c>
      <c r="DZ222" s="5">
        <v>20.21</v>
      </c>
      <c r="EA222" s="5">
        <v>23.4</v>
      </c>
      <c r="EG222" s="5">
        <v>18.43</v>
      </c>
      <c r="EH222" s="5">
        <v>22.33</v>
      </c>
      <c r="EM222" s="5">
        <v>30.64</v>
      </c>
      <c r="EN222" s="5">
        <v>19.079999999999998</v>
      </c>
      <c r="ER222" s="5">
        <v>17.7</v>
      </c>
      <c r="ES222" s="5">
        <v>18.420000000000002</v>
      </c>
      <c r="ET222"/>
      <c r="EU222" s="30"/>
    </row>
    <row r="223" spans="1:151" s="5" customFormat="1" x14ac:dyDescent="0.25">
      <c r="A223" s="1">
        <v>2009</v>
      </c>
      <c r="B223" s="1">
        <v>2</v>
      </c>
      <c r="F223" s="5">
        <v>188</v>
      </c>
      <c r="G223" s="5">
        <v>195</v>
      </c>
      <c r="M223" s="5">
        <v>217</v>
      </c>
      <c r="N223" s="5">
        <v>187</v>
      </c>
      <c r="T223" s="5">
        <v>239</v>
      </c>
      <c r="U223" s="5">
        <v>203</v>
      </c>
      <c r="AA223" s="5">
        <v>198</v>
      </c>
      <c r="AB223" s="5">
        <v>216</v>
      </c>
      <c r="AH223" s="5">
        <v>228</v>
      </c>
      <c r="AI223" s="5">
        <v>205</v>
      </c>
      <c r="AO223" s="5">
        <v>231</v>
      </c>
      <c r="AP223" s="5">
        <v>228</v>
      </c>
      <c r="AV223" s="5">
        <v>181</v>
      </c>
      <c r="AW223" s="5">
        <v>207</v>
      </c>
      <c r="BC223" s="5">
        <v>212</v>
      </c>
      <c r="BD223" s="5">
        <v>224</v>
      </c>
      <c r="BJ223" s="5">
        <v>98</v>
      </c>
      <c r="BK223" s="5">
        <v>193</v>
      </c>
      <c r="BP223" s="5">
        <v>208</v>
      </c>
      <c r="BQ223" s="5">
        <v>193</v>
      </c>
      <c r="BU223" s="5">
        <v>159</v>
      </c>
      <c r="BV223" s="5">
        <v>204</v>
      </c>
      <c r="CC223" s="5">
        <v>19.57</v>
      </c>
      <c r="CD223" s="5">
        <v>23.9</v>
      </c>
      <c r="CJ223" s="5">
        <v>26.42</v>
      </c>
      <c r="CK223" s="5">
        <v>21.78</v>
      </c>
      <c r="CQ223" s="5">
        <v>26.31</v>
      </c>
      <c r="CR223" s="5">
        <v>22.26</v>
      </c>
      <c r="CX223" s="5">
        <v>18.38</v>
      </c>
      <c r="CY223" s="5">
        <v>23.08</v>
      </c>
      <c r="DE223" s="5">
        <v>23.08</v>
      </c>
      <c r="DF223" s="5">
        <v>18.100000000000001</v>
      </c>
      <c r="DL223" s="5">
        <v>17.489999999999998</v>
      </c>
      <c r="DM223" s="5">
        <v>21.73</v>
      </c>
      <c r="DS223" s="5">
        <v>12.79</v>
      </c>
      <c r="DT223" s="5">
        <v>16.649999999999999</v>
      </c>
      <c r="DZ223" s="5">
        <v>19.14</v>
      </c>
      <c r="EA223" s="5">
        <v>22.23</v>
      </c>
      <c r="EG223" s="5">
        <v>17.29</v>
      </c>
      <c r="EH223" s="5">
        <v>20.37</v>
      </c>
      <c r="EM223" s="5">
        <v>20.61</v>
      </c>
      <c r="EN223" s="5">
        <v>16.37</v>
      </c>
      <c r="ER223" s="5">
        <v>16.62</v>
      </c>
      <c r="ES223" s="5">
        <v>17.8</v>
      </c>
      <c r="ET223"/>
      <c r="EU223" s="30"/>
    </row>
    <row r="224" spans="1:151" s="5" customFormat="1" x14ac:dyDescent="0.25">
      <c r="A224" s="1">
        <v>2009</v>
      </c>
      <c r="B224" s="1">
        <v>3</v>
      </c>
      <c r="F224" s="5">
        <v>202</v>
      </c>
      <c r="G224" s="5">
        <v>216</v>
      </c>
      <c r="M224" s="5">
        <v>226</v>
      </c>
      <c r="N224" s="5">
        <v>193</v>
      </c>
      <c r="T224" s="5">
        <v>224</v>
      </c>
      <c r="U224" s="5">
        <v>204</v>
      </c>
      <c r="AA224" s="5">
        <v>184</v>
      </c>
      <c r="AB224" s="5">
        <v>209</v>
      </c>
      <c r="AH224" s="5">
        <v>217</v>
      </c>
      <c r="AI224" s="5">
        <v>202</v>
      </c>
      <c r="AO224" s="5">
        <v>204</v>
      </c>
      <c r="AP224" s="5">
        <v>206</v>
      </c>
      <c r="AV224" s="5">
        <v>193</v>
      </c>
      <c r="AW224" s="5">
        <v>234</v>
      </c>
      <c r="BC224" s="5">
        <v>217</v>
      </c>
      <c r="BD224" s="5">
        <v>215</v>
      </c>
      <c r="BJ224" s="5">
        <v>112</v>
      </c>
      <c r="BK224" s="5">
        <v>188</v>
      </c>
      <c r="BP224" s="5">
        <v>195</v>
      </c>
      <c r="BQ224" s="5">
        <v>186</v>
      </c>
      <c r="BU224" s="5">
        <v>161</v>
      </c>
      <c r="BV224" s="5">
        <v>178</v>
      </c>
      <c r="CC224" s="5">
        <v>21.24</v>
      </c>
      <c r="CD224" s="5">
        <v>22.32</v>
      </c>
      <c r="CJ224" s="5">
        <v>24.27</v>
      </c>
      <c r="CK224" s="5">
        <v>22.91</v>
      </c>
      <c r="CQ224" s="5">
        <v>23.72</v>
      </c>
      <c r="CR224" s="5">
        <v>24.36</v>
      </c>
      <c r="CX224" s="5">
        <v>18.57</v>
      </c>
      <c r="CY224" s="5">
        <v>23.33</v>
      </c>
      <c r="DE224" s="5">
        <v>24.52</v>
      </c>
      <c r="DF224" s="5">
        <v>21.51</v>
      </c>
      <c r="DL224" s="5">
        <v>19.87</v>
      </c>
      <c r="DM224" s="5">
        <v>26.12</v>
      </c>
      <c r="DS224" s="5">
        <v>14.12</v>
      </c>
      <c r="DT224" s="5">
        <v>16.73</v>
      </c>
      <c r="DZ224" s="5">
        <v>19.84</v>
      </c>
      <c r="EA224" s="5">
        <v>21.96</v>
      </c>
      <c r="EG224" s="5">
        <v>15.65</v>
      </c>
      <c r="EH224" s="5">
        <v>21.1</v>
      </c>
      <c r="EM224" s="5">
        <v>21.1</v>
      </c>
      <c r="EN224" s="5">
        <v>17.670000000000002</v>
      </c>
      <c r="ER224" s="5">
        <v>17.190000000000001</v>
      </c>
      <c r="ES224" s="5">
        <v>19.43</v>
      </c>
      <c r="ET224"/>
      <c r="EU224" s="30"/>
    </row>
    <row r="225" spans="1:151" s="5" customFormat="1" x14ac:dyDescent="0.25">
      <c r="A225" s="1">
        <v>2009</v>
      </c>
      <c r="B225" s="1">
        <v>4</v>
      </c>
      <c r="F225" s="5">
        <v>206</v>
      </c>
      <c r="G225" s="5">
        <v>216</v>
      </c>
      <c r="M225" s="5">
        <v>210</v>
      </c>
      <c r="N225" s="5">
        <v>162</v>
      </c>
      <c r="T225" s="5">
        <v>200</v>
      </c>
      <c r="U225" s="5">
        <v>191</v>
      </c>
      <c r="AA225" s="5">
        <v>221</v>
      </c>
      <c r="AB225" s="5">
        <v>209</v>
      </c>
      <c r="AH225" s="5">
        <v>242</v>
      </c>
      <c r="AI225" s="5">
        <v>225</v>
      </c>
      <c r="AO225" s="5">
        <v>223</v>
      </c>
      <c r="AP225" s="5">
        <v>227</v>
      </c>
      <c r="AV225" s="5">
        <v>147</v>
      </c>
      <c r="AW225" s="5">
        <v>224</v>
      </c>
      <c r="BC225" s="5">
        <v>238</v>
      </c>
      <c r="BD225" s="5">
        <v>245</v>
      </c>
      <c r="BJ225" s="5">
        <v>131</v>
      </c>
      <c r="BK225" s="5">
        <v>152</v>
      </c>
      <c r="BP225" s="5">
        <v>194</v>
      </c>
      <c r="BQ225" s="5">
        <v>228</v>
      </c>
      <c r="BU225" s="5">
        <v>160</v>
      </c>
      <c r="BV225" s="5">
        <v>216</v>
      </c>
      <c r="CC225" s="5">
        <v>28.99</v>
      </c>
      <c r="CD225" s="5">
        <v>30.29</v>
      </c>
      <c r="CJ225" s="5">
        <v>29.6</v>
      </c>
      <c r="CK225" s="5">
        <v>29.55</v>
      </c>
      <c r="CQ225" s="5">
        <v>25.25</v>
      </c>
      <c r="CR225" s="5">
        <v>25.04</v>
      </c>
      <c r="CX225" s="5">
        <v>18.98</v>
      </c>
      <c r="CY225" s="5">
        <v>24.51</v>
      </c>
      <c r="DE225" s="5">
        <v>24.67</v>
      </c>
      <c r="DF225" s="5">
        <v>24.3</v>
      </c>
      <c r="DL225" s="5">
        <v>31.08</v>
      </c>
      <c r="DM225" s="5">
        <v>27.84</v>
      </c>
      <c r="DS225" s="5">
        <v>14.47</v>
      </c>
      <c r="DT225" s="5">
        <v>22.51</v>
      </c>
      <c r="DZ225" s="5">
        <v>23.53</v>
      </c>
      <c r="EA225" s="5">
        <v>25.52</v>
      </c>
      <c r="EG225" s="5">
        <v>19.63</v>
      </c>
      <c r="EH225" s="5">
        <v>18.190000000000001</v>
      </c>
      <c r="EM225" s="5">
        <v>25.27</v>
      </c>
      <c r="EN225" s="5">
        <v>22.79</v>
      </c>
      <c r="ER225" s="5">
        <v>18.55</v>
      </c>
      <c r="ES225" s="5">
        <v>25.2</v>
      </c>
      <c r="ET225"/>
      <c r="EU225" s="30"/>
    </row>
    <row r="226" spans="1:151" s="5" customFormat="1" x14ac:dyDescent="0.25">
      <c r="A226" s="1">
        <v>2010</v>
      </c>
      <c r="B226" s="1">
        <v>1</v>
      </c>
      <c r="F226" s="5">
        <v>206</v>
      </c>
      <c r="G226" s="5">
        <v>224</v>
      </c>
      <c r="M226" s="5">
        <v>226</v>
      </c>
      <c r="N226" s="5">
        <v>225</v>
      </c>
      <c r="T226" s="5">
        <v>201</v>
      </c>
      <c r="U226" s="5">
        <v>205</v>
      </c>
      <c r="AA226" s="5">
        <v>234</v>
      </c>
      <c r="AB226" s="5">
        <v>231</v>
      </c>
      <c r="AH226" s="5">
        <v>249</v>
      </c>
      <c r="AI226" s="5">
        <v>218</v>
      </c>
      <c r="AO226" s="5">
        <v>220</v>
      </c>
      <c r="AP226" s="5">
        <v>245</v>
      </c>
      <c r="AV226" s="5">
        <v>225</v>
      </c>
      <c r="AW226" s="5">
        <v>275</v>
      </c>
      <c r="BC226" s="5">
        <v>209</v>
      </c>
      <c r="BD226" s="5">
        <v>235</v>
      </c>
      <c r="BJ226" s="5">
        <v>127</v>
      </c>
      <c r="BK226" s="5">
        <v>179</v>
      </c>
      <c r="BP226" s="5">
        <v>202</v>
      </c>
      <c r="BQ226" s="5">
        <v>266</v>
      </c>
      <c r="BU226" s="5">
        <v>166</v>
      </c>
      <c r="BV226" s="5">
        <v>218</v>
      </c>
      <c r="CC226" s="5">
        <v>32.29</v>
      </c>
      <c r="CD226" s="5">
        <v>35.119999999999997</v>
      </c>
      <c r="CJ226" s="5">
        <v>35.85</v>
      </c>
      <c r="CK226" s="5">
        <v>39.549999999999997</v>
      </c>
      <c r="CQ226" s="5">
        <v>27.11</v>
      </c>
      <c r="CR226" s="5">
        <v>33.5</v>
      </c>
      <c r="CX226" s="5">
        <v>22.02</v>
      </c>
      <c r="CY226" s="5">
        <v>30.12</v>
      </c>
      <c r="DE226" s="5">
        <v>37.29</v>
      </c>
      <c r="DF226" s="5">
        <v>29.5</v>
      </c>
      <c r="DL226" s="5">
        <v>35.76</v>
      </c>
      <c r="DM226" s="5">
        <v>38.36</v>
      </c>
      <c r="DS226" s="5">
        <v>25.88</v>
      </c>
      <c r="DT226" s="5">
        <v>30.8</v>
      </c>
      <c r="DZ226" s="5">
        <v>29.83</v>
      </c>
      <c r="EA226" s="5">
        <v>31.39</v>
      </c>
      <c r="EG226" s="5">
        <v>16.61</v>
      </c>
      <c r="EH226" s="5">
        <v>23.01</v>
      </c>
      <c r="EM226" s="5">
        <v>37.43</v>
      </c>
      <c r="EN226" s="5">
        <v>28.86</v>
      </c>
      <c r="ER226" s="5">
        <v>17.05</v>
      </c>
      <c r="ES226" s="5">
        <v>27.81</v>
      </c>
      <c r="ET226"/>
      <c r="EU226" s="30"/>
    </row>
    <row r="227" spans="1:151" s="5" customFormat="1" x14ac:dyDescent="0.25">
      <c r="A227" s="1">
        <v>2010</v>
      </c>
      <c r="B227" s="1">
        <v>2</v>
      </c>
      <c r="F227" s="5">
        <v>214</v>
      </c>
      <c r="G227" s="5">
        <v>229</v>
      </c>
      <c r="M227" s="5">
        <v>232</v>
      </c>
      <c r="N227" s="5">
        <v>197</v>
      </c>
      <c r="T227" s="5">
        <v>210</v>
      </c>
      <c r="U227" s="5">
        <v>206</v>
      </c>
      <c r="AA227" s="5">
        <v>224</v>
      </c>
      <c r="AB227" s="5">
        <v>236</v>
      </c>
      <c r="AH227" s="5">
        <v>234</v>
      </c>
      <c r="AI227" s="5">
        <v>217</v>
      </c>
      <c r="AO227" s="5">
        <v>289</v>
      </c>
      <c r="AP227" s="5">
        <v>324</v>
      </c>
      <c r="AV227" s="5">
        <v>238</v>
      </c>
      <c r="AW227" s="5">
        <v>243</v>
      </c>
      <c r="BC227" s="5">
        <v>216</v>
      </c>
      <c r="BD227" s="5">
        <v>231</v>
      </c>
      <c r="BJ227" s="5">
        <v>136</v>
      </c>
      <c r="BK227" s="5">
        <v>176</v>
      </c>
      <c r="BP227" s="5">
        <v>196</v>
      </c>
      <c r="BQ227" s="5">
        <v>235</v>
      </c>
      <c r="BU227" s="5">
        <v>163</v>
      </c>
      <c r="BV227" s="5">
        <v>209</v>
      </c>
      <c r="CC227" s="5">
        <v>26.63</v>
      </c>
      <c r="CD227" s="5">
        <v>31.39</v>
      </c>
      <c r="CJ227" s="5">
        <v>34.909999999999997</v>
      </c>
      <c r="CK227" s="5">
        <v>21.23</v>
      </c>
      <c r="CQ227" s="5">
        <v>25.37</v>
      </c>
      <c r="CR227" s="5">
        <v>33.5</v>
      </c>
      <c r="CX227" s="5">
        <v>22.98</v>
      </c>
      <c r="CY227" s="5">
        <v>29.01</v>
      </c>
      <c r="DE227" s="5">
        <v>32.590000000000003</v>
      </c>
      <c r="DF227" s="5">
        <v>24.82</v>
      </c>
      <c r="DL227" s="5">
        <v>27.19</v>
      </c>
      <c r="DM227" s="5">
        <v>33.72</v>
      </c>
      <c r="DS227" s="5">
        <v>18.649999999999999</v>
      </c>
      <c r="DT227" s="5">
        <v>24.77</v>
      </c>
      <c r="DZ227" s="5">
        <v>24.48</v>
      </c>
      <c r="EA227" s="5">
        <v>25.95</v>
      </c>
      <c r="EG227" s="5">
        <v>17.82</v>
      </c>
      <c r="EH227" s="5">
        <v>22.04</v>
      </c>
      <c r="EM227" s="5">
        <v>29.49</v>
      </c>
      <c r="EN227" s="5">
        <v>25.87</v>
      </c>
      <c r="ER227" s="5">
        <v>18.760000000000002</v>
      </c>
      <c r="ES227" s="5">
        <v>20.61</v>
      </c>
      <c r="ET227"/>
      <c r="EU227" s="30"/>
    </row>
    <row r="228" spans="1:151" s="5" customFormat="1" x14ac:dyDescent="0.25">
      <c r="A228" s="1">
        <v>2010</v>
      </c>
      <c r="B228" s="1">
        <v>3</v>
      </c>
      <c r="F228" s="5">
        <v>196</v>
      </c>
      <c r="G228" s="5">
        <v>224</v>
      </c>
      <c r="M228" s="5">
        <v>211</v>
      </c>
      <c r="N228" s="5">
        <v>201</v>
      </c>
      <c r="T228" s="5">
        <v>250</v>
      </c>
      <c r="U228" s="5">
        <v>227</v>
      </c>
      <c r="AA228" s="5">
        <v>212</v>
      </c>
      <c r="AB228" s="5">
        <v>215</v>
      </c>
      <c r="AH228" s="5">
        <v>259</v>
      </c>
      <c r="AI228" s="5">
        <v>246</v>
      </c>
      <c r="AO228" s="5">
        <v>206</v>
      </c>
      <c r="AP228" s="5">
        <v>247</v>
      </c>
      <c r="AV228" s="5">
        <v>218</v>
      </c>
      <c r="AW228" s="5">
        <v>251</v>
      </c>
      <c r="BC228" s="5">
        <v>210</v>
      </c>
      <c r="BD228" s="5">
        <v>218</v>
      </c>
      <c r="BJ228" s="5">
        <v>109</v>
      </c>
      <c r="BK228" s="5">
        <v>147</v>
      </c>
      <c r="BP228" s="5">
        <v>201</v>
      </c>
      <c r="BQ228" s="5">
        <v>241</v>
      </c>
      <c r="BU228" s="5">
        <v>157</v>
      </c>
      <c r="BV228" s="5">
        <v>201</v>
      </c>
      <c r="CC228" s="5">
        <v>19.54</v>
      </c>
      <c r="CD228" s="5">
        <v>25.78</v>
      </c>
      <c r="CJ228" s="5">
        <v>30.12</v>
      </c>
      <c r="CK228" s="5">
        <v>22.26</v>
      </c>
      <c r="CQ228" s="5">
        <v>28.18</v>
      </c>
      <c r="CR228" s="5">
        <v>30.01</v>
      </c>
      <c r="CX228" s="5">
        <v>19.38</v>
      </c>
      <c r="CY228" s="5">
        <v>28.26</v>
      </c>
      <c r="DE228" s="5">
        <v>30.16</v>
      </c>
      <c r="DF228" s="5">
        <v>25.75</v>
      </c>
      <c r="DL228" s="5">
        <v>30.39</v>
      </c>
      <c r="DM228" s="5">
        <v>25.59</v>
      </c>
      <c r="DS228" s="5">
        <v>17.579999999999998</v>
      </c>
      <c r="DT228" s="5">
        <v>21.81</v>
      </c>
      <c r="DZ228" s="5">
        <v>23.1</v>
      </c>
      <c r="EA228" s="5">
        <v>24.32</v>
      </c>
      <c r="EG228" s="5">
        <v>17.649999999999999</v>
      </c>
      <c r="EH228" s="5">
        <v>15.78</v>
      </c>
      <c r="EM228" s="5">
        <v>28.02</v>
      </c>
      <c r="EN228" s="5">
        <v>18.43</v>
      </c>
      <c r="ER228" s="5">
        <v>21.66</v>
      </c>
      <c r="ES228" s="5">
        <v>20.41</v>
      </c>
      <c r="ET228"/>
      <c r="EU228" s="30"/>
    </row>
    <row r="229" spans="1:151" s="5" customFormat="1" x14ac:dyDescent="0.25">
      <c r="A229" s="1">
        <v>2010</v>
      </c>
      <c r="B229" s="1">
        <v>4</v>
      </c>
      <c r="F229" s="5">
        <v>188</v>
      </c>
      <c r="G229" s="5">
        <v>198</v>
      </c>
      <c r="M229" s="5">
        <v>188</v>
      </c>
      <c r="N229" s="5">
        <v>164</v>
      </c>
      <c r="T229" s="5">
        <v>250</v>
      </c>
      <c r="U229" s="5">
        <v>215</v>
      </c>
      <c r="AA229" s="5">
        <v>199</v>
      </c>
      <c r="AB229" s="5">
        <v>209</v>
      </c>
      <c r="AH229" s="5">
        <v>216</v>
      </c>
      <c r="AI229" s="5">
        <v>207</v>
      </c>
      <c r="AO229" s="5">
        <v>190</v>
      </c>
      <c r="AP229" s="5">
        <v>223</v>
      </c>
      <c r="AV229" s="5">
        <v>160</v>
      </c>
      <c r="AW229" s="5">
        <v>221</v>
      </c>
      <c r="BC229" s="5">
        <v>206</v>
      </c>
      <c r="BD229" s="5">
        <v>205</v>
      </c>
      <c r="BJ229" s="5">
        <v>115</v>
      </c>
      <c r="BK229" s="5">
        <v>118</v>
      </c>
      <c r="BP229" s="5">
        <v>186</v>
      </c>
      <c r="BQ229" s="5">
        <v>224</v>
      </c>
      <c r="BU229" s="5">
        <v>150</v>
      </c>
      <c r="BV229" s="5">
        <v>196</v>
      </c>
      <c r="CC229" s="5">
        <v>22.16</v>
      </c>
      <c r="CD229" s="5">
        <v>26.1</v>
      </c>
      <c r="CJ229" s="5">
        <v>26.46</v>
      </c>
      <c r="CK229" s="5">
        <v>19.63</v>
      </c>
      <c r="CQ229" s="5">
        <v>27.68</v>
      </c>
      <c r="CR229" s="5">
        <v>31.61</v>
      </c>
      <c r="CX229" s="5">
        <v>20.54</v>
      </c>
      <c r="CY229" s="5">
        <v>28.73</v>
      </c>
      <c r="DE229" s="5">
        <v>27.46</v>
      </c>
      <c r="DF229" s="5">
        <v>25.42</v>
      </c>
      <c r="DL229" s="5">
        <v>20.6</v>
      </c>
      <c r="DM229" s="5">
        <v>27.49</v>
      </c>
      <c r="DS229" s="5">
        <v>17.149999999999999</v>
      </c>
      <c r="DT229" s="5">
        <v>18.23</v>
      </c>
      <c r="DZ229" s="5">
        <v>20.85</v>
      </c>
      <c r="EA229" s="5">
        <v>26.43</v>
      </c>
      <c r="EG229" s="5">
        <v>15.75</v>
      </c>
      <c r="EH229" s="5">
        <v>15.29</v>
      </c>
      <c r="EM229" s="5">
        <v>22.18</v>
      </c>
      <c r="EN229" s="5">
        <v>20.91</v>
      </c>
      <c r="ER229" s="5">
        <v>19.72</v>
      </c>
      <c r="ES229" s="5">
        <v>19.850000000000001</v>
      </c>
      <c r="ET229"/>
      <c r="EU229" s="30"/>
    </row>
    <row r="230" spans="1:151" s="5" customFormat="1" x14ac:dyDescent="0.25">
      <c r="A230" s="13">
        <v>2011</v>
      </c>
      <c r="B230" s="13">
        <v>1</v>
      </c>
      <c r="F230" s="5">
        <v>181</v>
      </c>
      <c r="G230" s="5">
        <v>217</v>
      </c>
      <c r="M230" s="5">
        <v>197</v>
      </c>
      <c r="N230" s="5">
        <v>172</v>
      </c>
      <c r="T230" s="5">
        <v>241</v>
      </c>
      <c r="U230" s="5">
        <v>207</v>
      </c>
      <c r="AA230" s="5">
        <v>212</v>
      </c>
      <c r="AB230" s="5">
        <v>203</v>
      </c>
      <c r="AH230" s="5">
        <v>254</v>
      </c>
      <c r="AI230" s="5">
        <v>199</v>
      </c>
      <c r="AO230" s="5">
        <v>174</v>
      </c>
      <c r="AP230" s="5">
        <v>199</v>
      </c>
      <c r="AV230" s="5">
        <v>152</v>
      </c>
      <c r="AW230" s="5">
        <v>230</v>
      </c>
      <c r="BC230" s="5">
        <v>210</v>
      </c>
      <c r="BD230" s="5">
        <v>218</v>
      </c>
      <c r="BJ230" s="5">
        <v>116</v>
      </c>
      <c r="BK230" s="5">
        <v>125</v>
      </c>
      <c r="BP230" s="5">
        <v>174</v>
      </c>
      <c r="BQ230" s="5">
        <v>242</v>
      </c>
      <c r="BU230" s="5">
        <v>151</v>
      </c>
      <c r="BV230" s="5">
        <v>206</v>
      </c>
      <c r="CC230" s="5">
        <v>21.96</v>
      </c>
      <c r="CD230" s="5">
        <v>28.69</v>
      </c>
      <c r="CJ230" s="5">
        <v>22.82</v>
      </c>
      <c r="CK230" s="5">
        <v>19.079999999999998</v>
      </c>
      <c r="CQ230" s="5">
        <v>26.7</v>
      </c>
      <c r="CR230" s="5">
        <v>29.12</v>
      </c>
      <c r="CX230" s="5">
        <v>23.14</v>
      </c>
      <c r="CY230" s="5">
        <v>28.92</v>
      </c>
      <c r="DE230" s="5">
        <v>23.55</v>
      </c>
      <c r="DF230" s="5">
        <v>26.02</v>
      </c>
      <c r="DL230" s="5">
        <v>21.44</v>
      </c>
      <c r="DM230" s="5">
        <v>25.85</v>
      </c>
      <c r="DS230" s="5">
        <v>19.04</v>
      </c>
      <c r="DT230" s="5">
        <v>24.65</v>
      </c>
      <c r="DZ230" s="5">
        <v>21.45</v>
      </c>
      <c r="EA230" s="5">
        <v>25.86</v>
      </c>
      <c r="EG230" s="5">
        <v>18.62</v>
      </c>
      <c r="EH230" s="5">
        <v>22.13</v>
      </c>
      <c r="EM230" s="5">
        <v>18.73</v>
      </c>
      <c r="EN230" s="5">
        <v>20.079999999999998</v>
      </c>
      <c r="ER230" s="5">
        <v>21.67</v>
      </c>
      <c r="ES230" s="5">
        <v>23.78</v>
      </c>
      <c r="ET230"/>
      <c r="EU230" s="30"/>
    </row>
    <row r="231" spans="1:151" s="5" customFormat="1" x14ac:dyDescent="0.25">
      <c r="A231" s="13">
        <v>2011</v>
      </c>
      <c r="B231" s="13">
        <v>2</v>
      </c>
      <c r="F231" s="5">
        <v>161</v>
      </c>
      <c r="G231" s="5">
        <v>193</v>
      </c>
      <c r="M231" s="5">
        <v>184</v>
      </c>
      <c r="N231" s="5">
        <v>161</v>
      </c>
      <c r="T231" s="5">
        <v>232</v>
      </c>
      <c r="U231" s="5">
        <v>185</v>
      </c>
      <c r="AA231" s="5">
        <v>174</v>
      </c>
      <c r="AB231" s="5">
        <v>194</v>
      </c>
      <c r="AH231" s="5">
        <v>208</v>
      </c>
      <c r="AI231" s="5">
        <v>173</v>
      </c>
      <c r="AO231" s="5">
        <v>160</v>
      </c>
      <c r="AP231" s="5">
        <v>178</v>
      </c>
      <c r="AV231" s="5">
        <v>154</v>
      </c>
      <c r="AW231" s="5">
        <v>213</v>
      </c>
      <c r="BC231" s="5">
        <v>203</v>
      </c>
      <c r="BD231" s="5">
        <v>203</v>
      </c>
      <c r="BJ231" s="5">
        <v>108</v>
      </c>
      <c r="BK231" s="5">
        <v>115</v>
      </c>
      <c r="BP231" s="5">
        <v>176</v>
      </c>
      <c r="BQ231" s="5">
        <v>231</v>
      </c>
      <c r="BU231" s="5">
        <v>151</v>
      </c>
      <c r="BV231" s="5">
        <v>172</v>
      </c>
      <c r="CC231" s="5">
        <v>22.44</v>
      </c>
      <c r="CD231" s="5">
        <v>22.88</v>
      </c>
      <c r="CJ231" s="5">
        <v>18.91</v>
      </c>
      <c r="CK231" s="5">
        <v>20.27</v>
      </c>
      <c r="CQ231" s="5">
        <v>23.32</v>
      </c>
      <c r="CR231" s="5">
        <v>28.36</v>
      </c>
      <c r="CX231" s="5">
        <v>22.15</v>
      </c>
      <c r="CY231" s="5">
        <v>25.9</v>
      </c>
      <c r="DE231" s="5">
        <v>20.41</v>
      </c>
      <c r="DF231" s="5">
        <v>20.94</v>
      </c>
      <c r="DL231" s="5">
        <v>18.510000000000002</v>
      </c>
      <c r="DM231" s="5">
        <v>22.68</v>
      </c>
      <c r="DS231" s="5">
        <v>15.72</v>
      </c>
      <c r="DT231" s="5">
        <v>17.77</v>
      </c>
      <c r="DZ231" s="5">
        <v>21.65</v>
      </c>
      <c r="EA231" s="5">
        <v>24.96</v>
      </c>
      <c r="EG231" s="5">
        <v>18.22</v>
      </c>
      <c r="EH231" s="5">
        <v>22.43</v>
      </c>
      <c r="EM231" s="5">
        <v>17.350000000000001</v>
      </c>
      <c r="EN231" s="5">
        <v>16.61</v>
      </c>
      <c r="ER231" s="5">
        <v>22.77</v>
      </c>
      <c r="ES231" s="5">
        <v>22.57</v>
      </c>
      <c r="ET231"/>
      <c r="EU231" s="30"/>
    </row>
    <row r="232" spans="1:151" s="5" customFormat="1" x14ac:dyDescent="0.25">
      <c r="A232" s="13">
        <v>2011</v>
      </c>
      <c r="B232" s="13">
        <v>3</v>
      </c>
      <c r="F232" s="5">
        <v>169</v>
      </c>
      <c r="G232" s="5">
        <v>190</v>
      </c>
      <c r="M232" s="5">
        <v>172</v>
      </c>
      <c r="N232" s="5">
        <v>150</v>
      </c>
      <c r="T232" s="5">
        <v>212</v>
      </c>
      <c r="U232" s="5">
        <v>161</v>
      </c>
      <c r="AA232" s="5">
        <v>182</v>
      </c>
      <c r="AB232" s="5">
        <v>191</v>
      </c>
      <c r="AH232" s="5">
        <v>163</v>
      </c>
      <c r="AI232" s="5">
        <v>173</v>
      </c>
      <c r="AO232" s="5">
        <v>153</v>
      </c>
      <c r="AP232" s="5">
        <v>171</v>
      </c>
      <c r="AV232" s="5">
        <v>144</v>
      </c>
      <c r="AW232" s="5">
        <v>194</v>
      </c>
      <c r="BC232" s="5">
        <v>179</v>
      </c>
      <c r="BD232" s="5">
        <v>190</v>
      </c>
      <c r="BJ232" s="5">
        <v>110</v>
      </c>
      <c r="BK232" s="5">
        <v>126</v>
      </c>
      <c r="BP232" s="5">
        <v>176</v>
      </c>
      <c r="BQ232" s="5">
        <v>221</v>
      </c>
      <c r="BU232" s="5">
        <v>142</v>
      </c>
      <c r="BV232" s="5">
        <v>157</v>
      </c>
      <c r="CC232" s="5">
        <v>22.53</v>
      </c>
      <c r="CD232" s="5">
        <v>23.18</v>
      </c>
      <c r="CJ232" s="5">
        <v>20.69</v>
      </c>
      <c r="CK232" s="5">
        <v>20</v>
      </c>
      <c r="CQ232" s="5">
        <v>24.99</v>
      </c>
      <c r="CR232" s="5">
        <v>26.76</v>
      </c>
      <c r="CX232" s="5">
        <v>19.32</v>
      </c>
      <c r="CY232" s="5">
        <v>26.71</v>
      </c>
      <c r="DE232" s="5">
        <v>18.899999999999999</v>
      </c>
      <c r="DF232" s="5">
        <v>20.85</v>
      </c>
      <c r="DL232" s="5">
        <v>16.89</v>
      </c>
      <c r="DM232" s="5">
        <v>22.56</v>
      </c>
      <c r="DS232" s="5">
        <v>15.41</v>
      </c>
      <c r="DT232" s="5">
        <v>16.989999999999998</v>
      </c>
      <c r="DZ232" s="5">
        <v>22.39</v>
      </c>
      <c r="EA232" s="5">
        <v>24.38</v>
      </c>
      <c r="EG232" s="5">
        <v>21.19</v>
      </c>
      <c r="EH232" s="5">
        <v>22.07</v>
      </c>
      <c r="EM232" s="5">
        <v>17.36</v>
      </c>
      <c r="EN232" s="5">
        <v>18.21</v>
      </c>
      <c r="ER232" s="5">
        <v>19.850000000000001</v>
      </c>
      <c r="ES232" s="5">
        <v>20.100000000000001</v>
      </c>
      <c r="ET232"/>
      <c r="EU232" s="30"/>
    </row>
    <row r="233" spans="1:151" s="5" customFormat="1" x14ac:dyDescent="0.25">
      <c r="A233" s="13">
        <v>2011</v>
      </c>
      <c r="B233" s="13">
        <v>4</v>
      </c>
      <c r="F233" s="5">
        <v>184</v>
      </c>
      <c r="G233" s="5">
        <v>205</v>
      </c>
      <c r="M233" s="5">
        <v>161</v>
      </c>
      <c r="N233" s="5">
        <v>142</v>
      </c>
      <c r="T233" s="5">
        <v>194</v>
      </c>
      <c r="U233" s="5">
        <v>180</v>
      </c>
      <c r="AA233" s="5">
        <v>186</v>
      </c>
      <c r="AB233" s="5">
        <v>190</v>
      </c>
      <c r="AH233" s="5">
        <v>200</v>
      </c>
      <c r="AI233" s="5">
        <v>187</v>
      </c>
      <c r="AO233" s="5">
        <v>193</v>
      </c>
      <c r="AP233" s="5">
        <v>195</v>
      </c>
      <c r="AV233" s="5">
        <v>160</v>
      </c>
      <c r="AW233" s="5">
        <v>198</v>
      </c>
      <c r="BC233" s="5">
        <v>172</v>
      </c>
      <c r="BD233" s="5">
        <v>195</v>
      </c>
      <c r="BJ233" s="5">
        <v>113</v>
      </c>
      <c r="BK233" s="5">
        <v>118</v>
      </c>
      <c r="BP233" s="5">
        <v>172</v>
      </c>
      <c r="BQ233" s="5">
        <v>213</v>
      </c>
      <c r="BU233" s="5">
        <v>153</v>
      </c>
      <c r="BV233" s="5">
        <v>172</v>
      </c>
      <c r="CC233" s="5">
        <v>20.47</v>
      </c>
      <c r="CD233" s="5">
        <v>27.6</v>
      </c>
      <c r="CJ233" s="5">
        <v>22.08</v>
      </c>
      <c r="CK233" s="5">
        <v>17.91</v>
      </c>
      <c r="CQ233" s="5">
        <v>25.13</v>
      </c>
      <c r="CR233" s="5">
        <v>29.16</v>
      </c>
      <c r="CX233" s="5">
        <v>18.89</v>
      </c>
      <c r="CY233" s="5">
        <v>25.17</v>
      </c>
      <c r="DE233" s="5">
        <v>20.95</v>
      </c>
      <c r="DF233" s="5">
        <v>24.85</v>
      </c>
      <c r="DL233" s="5">
        <v>17.29</v>
      </c>
      <c r="DM233" s="5">
        <v>25.18</v>
      </c>
      <c r="DS233" s="5">
        <v>15.36</v>
      </c>
      <c r="DT233" s="5">
        <v>16.97</v>
      </c>
      <c r="DZ233" s="5">
        <v>21.76</v>
      </c>
      <c r="EA233" s="5">
        <v>25.61</v>
      </c>
      <c r="EG233" s="5">
        <v>19.79</v>
      </c>
      <c r="EH233" s="5">
        <v>19.579999999999998</v>
      </c>
      <c r="EM233" s="5">
        <v>22.32</v>
      </c>
      <c r="EN233" s="5">
        <v>19.940000000000001</v>
      </c>
      <c r="ER233" s="5">
        <v>23.09</v>
      </c>
      <c r="ES233" s="5">
        <v>24.42</v>
      </c>
      <c r="ET233"/>
      <c r="EU233" s="30"/>
    </row>
    <row r="234" spans="1:151" s="5" customFormat="1" x14ac:dyDescent="0.25">
      <c r="A234" s="13">
        <v>2012</v>
      </c>
      <c r="B234" s="13">
        <v>1</v>
      </c>
      <c r="F234" s="5">
        <v>196</v>
      </c>
      <c r="G234" s="5">
        <v>232</v>
      </c>
      <c r="M234" s="5">
        <v>172</v>
      </c>
      <c r="N234" s="5">
        <v>168</v>
      </c>
      <c r="T234" s="5">
        <v>183</v>
      </c>
      <c r="U234" s="5">
        <v>169</v>
      </c>
      <c r="AA234" s="5">
        <v>164</v>
      </c>
      <c r="AB234" s="5">
        <v>189</v>
      </c>
      <c r="AH234" s="5">
        <v>225</v>
      </c>
      <c r="AI234" s="5">
        <v>189</v>
      </c>
      <c r="AO234" s="5">
        <v>166</v>
      </c>
      <c r="AP234" s="5">
        <v>199</v>
      </c>
      <c r="AV234" s="5">
        <v>170</v>
      </c>
      <c r="AW234" s="5">
        <v>208</v>
      </c>
      <c r="BC234" s="5">
        <v>175</v>
      </c>
      <c r="BD234" s="5">
        <v>196</v>
      </c>
      <c r="BJ234" s="5">
        <v>123</v>
      </c>
      <c r="BK234" s="5">
        <v>121</v>
      </c>
      <c r="BP234" s="5">
        <v>175</v>
      </c>
      <c r="BQ234" s="5">
        <v>221</v>
      </c>
      <c r="BU234" s="5">
        <v>151</v>
      </c>
      <c r="BV234" s="5">
        <v>193</v>
      </c>
      <c r="CC234" s="5">
        <v>21.24</v>
      </c>
      <c r="CD234" s="5">
        <v>28.99</v>
      </c>
      <c r="CJ234" s="5">
        <v>24.17</v>
      </c>
      <c r="CK234" s="5">
        <v>16.2</v>
      </c>
      <c r="CQ234" s="5">
        <v>26.32</v>
      </c>
      <c r="CR234" s="5">
        <v>30.19</v>
      </c>
      <c r="CX234" s="5">
        <v>19.149999999999999</v>
      </c>
      <c r="CY234" s="5">
        <v>25.89</v>
      </c>
      <c r="DE234" s="5">
        <v>24.11</v>
      </c>
      <c r="DF234" s="5">
        <v>23.98</v>
      </c>
      <c r="DL234" s="5">
        <v>18.8</v>
      </c>
      <c r="DM234" s="5">
        <v>24.19</v>
      </c>
      <c r="DS234" s="5">
        <v>14.7</v>
      </c>
      <c r="DT234" s="5">
        <v>22.54</v>
      </c>
      <c r="DZ234" s="5">
        <v>21.66</v>
      </c>
      <c r="EA234" s="5">
        <v>27.08</v>
      </c>
      <c r="EG234" s="5">
        <v>17.78</v>
      </c>
      <c r="EH234" s="5">
        <v>24.77</v>
      </c>
      <c r="EM234" s="5">
        <v>24.17</v>
      </c>
      <c r="EN234" s="5">
        <v>25.95</v>
      </c>
      <c r="ER234" s="5">
        <v>19.850000000000001</v>
      </c>
      <c r="ES234" s="5">
        <v>22.82</v>
      </c>
      <c r="ET234"/>
      <c r="EU234" s="30"/>
    </row>
    <row r="235" spans="1:151" s="5" customFormat="1" x14ac:dyDescent="0.25">
      <c r="A235" s="13">
        <v>2012</v>
      </c>
      <c r="B235" s="13">
        <v>2</v>
      </c>
      <c r="F235" s="5">
        <v>184</v>
      </c>
      <c r="G235" s="5">
        <v>206</v>
      </c>
      <c r="M235" s="5">
        <v>162</v>
      </c>
      <c r="N235" s="5">
        <v>146</v>
      </c>
      <c r="T235" s="5">
        <v>180</v>
      </c>
      <c r="U235" s="5">
        <v>184</v>
      </c>
      <c r="AA235" s="5">
        <v>172</v>
      </c>
      <c r="AB235" s="5">
        <v>184</v>
      </c>
      <c r="AH235" s="5">
        <v>196</v>
      </c>
      <c r="AI235" s="5">
        <v>189</v>
      </c>
      <c r="AO235" s="5">
        <v>155</v>
      </c>
      <c r="AP235" s="5">
        <v>185</v>
      </c>
      <c r="AV235" s="5">
        <v>161</v>
      </c>
      <c r="AW235" s="5">
        <v>191</v>
      </c>
      <c r="BC235" s="5">
        <v>168</v>
      </c>
      <c r="BD235" s="5">
        <v>187</v>
      </c>
      <c r="BJ235" s="5">
        <v>123</v>
      </c>
      <c r="BK235" s="5">
        <v>126</v>
      </c>
      <c r="BP235" s="5">
        <v>182</v>
      </c>
      <c r="BQ235" s="5">
        <v>200</v>
      </c>
      <c r="BU235" s="5">
        <v>136</v>
      </c>
      <c r="BV235" s="5">
        <v>167</v>
      </c>
      <c r="CC235" s="5">
        <v>20.6</v>
      </c>
      <c r="CD235" s="5">
        <v>26.19</v>
      </c>
      <c r="CJ235" s="5">
        <v>24.72</v>
      </c>
      <c r="CK235" s="5">
        <v>19.010000000000002</v>
      </c>
      <c r="CQ235" s="5">
        <v>29.71</v>
      </c>
      <c r="CR235" s="5">
        <v>29.35</v>
      </c>
      <c r="CX235" s="5">
        <v>21.95</v>
      </c>
      <c r="CY235" s="5">
        <v>27.05</v>
      </c>
      <c r="DE235" s="5">
        <v>22.25</v>
      </c>
      <c r="DF235" s="5">
        <v>24.53</v>
      </c>
      <c r="DL235" s="5">
        <v>15.88</v>
      </c>
      <c r="DM235" s="5">
        <v>23</v>
      </c>
      <c r="DS235" s="5">
        <v>14.3</v>
      </c>
      <c r="DT235" s="5">
        <v>18.27</v>
      </c>
      <c r="DZ235" s="5">
        <v>19.920000000000002</v>
      </c>
      <c r="EA235" s="5">
        <v>25.04</v>
      </c>
      <c r="EG235" s="5">
        <v>20.14</v>
      </c>
      <c r="EH235" s="5">
        <v>24.57</v>
      </c>
      <c r="EM235" s="5">
        <v>25.57</v>
      </c>
      <c r="EN235" s="5">
        <v>23.6</v>
      </c>
      <c r="ER235" s="5">
        <v>24.74</v>
      </c>
      <c r="ES235" s="5">
        <v>23.19</v>
      </c>
      <c r="ET235"/>
      <c r="EU235" s="30"/>
    </row>
    <row r="236" spans="1:151" s="5" customFormat="1" x14ac:dyDescent="0.25">
      <c r="A236" s="13">
        <v>2012</v>
      </c>
      <c r="B236" s="13">
        <v>3</v>
      </c>
      <c r="F236" s="5">
        <v>171</v>
      </c>
      <c r="G236" s="5">
        <v>188</v>
      </c>
      <c r="M236" s="5">
        <v>170</v>
      </c>
      <c r="N236" s="5">
        <v>141</v>
      </c>
      <c r="T236" s="5">
        <v>195</v>
      </c>
      <c r="U236" s="5">
        <v>186</v>
      </c>
      <c r="AA236" s="5">
        <v>172</v>
      </c>
      <c r="AB236" s="5">
        <v>186</v>
      </c>
      <c r="AH236" s="5">
        <v>194</v>
      </c>
      <c r="AI236" s="5">
        <v>186</v>
      </c>
      <c r="AO236" s="5">
        <v>145</v>
      </c>
      <c r="AP236" s="5">
        <v>180</v>
      </c>
      <c r="AV236" s="5">
        <v>159</v>
      </c>
      <c r="AW236" s="5">
        <v>203</v>
      </c>
      <c r="BC236" s="5">
        <v>180</v>
      </c>
      <c r="BD236" s="5">
        <v>187</v>
      </c>
      <c r="BJ236" s="5">
        <v>113</v>
      </c>
      <c r="BK236" s="5">
        <v>114</v>
      </c>
      <c r="BP236" s="5">
        <v>182</v>
      </c>
      <c r="BQ236" s="5">
        <v>193</v>
      </c>
      <c r="BU236" s="5">
        <v>167</v>
      </c>
      <c r="BV236" s="5">
        <v>174</v>
      </c>
      <c r="CC236" s="5">
        <v>21.72</v>
      </c>
      <c r="CD236" s="5">
        <v>30.47</v>
      </c>
      <c r="CJ236" s="5">
        <v>22.13</v>
      </c>
      <c r="CK236" s="5">
        <v>16.670000000000002</v>
      </c>
      <c r="CQ236" s="5">
        <v>31.17</v>
      </c>
      <c r="CR236" s="5">
        <v>29.39</v>
      </c>
      <c r="CX236" s="5">
        <v>20.28</v>
      </c>
      <c r="CY236" s="5">
        <v>28.07</v>
      </c>
      <c r="DE236" s="5">
        <v>24.12</v>
      </c>
      <c r="DF236" s="5">
        <v>24.93</v>
      </c>
      <c r="DL236" s="5">
        <v>17.11</v>
      </c>
      <c r="DM236" s="5">
        <v>23.13</v>
      </c>
      <c r="DS236" s="5">
        <v>16.059999999999999</v>
      </c>
      <c r="DT236" s="5">
        <v>20.05</v>
      </c>
      <c r="DZ236" s="5">
        <v>24.12</v>
      </c>
      <c r="EA236" s="5">
        <v>27.67</v>
      </c>
      <c r="EG236" s="5">
        <v>22.38</v>
      </c>
      <c r="EH236" s="5">
        <v>19.95</v>
      </c>
      <c r="EM236" s="5">
        <v>26.51</v>
      </c>
      <c r="EN236" s="5">
        <v>21.28</v>
      </c>
      <c r="ER236" s="5">
        <v>23.53</v>
      </c>
      <c r="ES236" s="5">
        <v>26.17</v>
      </c>
      <c r="ET236"/>
      <c r="EU236" s="30"/>
    </row>
    <row r="237" spans="1:151" s="5" customFormat="1" x14ac:dyDescent="0.25">
      <c r="A237" s="13">
        <v>2012</v>
      </c>
      <c r="B237" s="13">
        <v>4</v>
      </c>
      <c r="C237" s="1"/>
      <c r="F237" s="5">
        <v>168</v>
      </c>
      <c r="G237" s="5">
        <v>191</v>
      </c>
      <c r="M237" s="5">
        <v>166</v>
      </c>
      <c r="N237" s="5">
        <v>135</v>
      </c>
      <c r="T237" s="5">
        <v>197</v>
      </c>
      <c r="U237" s="5">
        <v>196</v>
      </c>
      <c r="AA237" s="5">
        <v>173</v>
      </c>
      <c r="AB237" s="5">
        <v>194</v>
      </c>
      <c r="AH237" s="5">
        <v>209</v>
      </c>
      <c r="AI237" s="5">
        <v>181</v>
      </c>
      <c r="AO237" s="5">
        <v>154</v>
      </c>
      <c r="AP237" s="5">
        <v>187</v>
      </c>
      <c r="AV237" s="5">
        <v>163</v>
      </c>
      <c r="AW237" s="5">
        <v>209</v>
      </c>
      <c r="BC237" s="5">
        <v>168</v>
      </c>
      <c r="BD237" s="5">
        <v>184</v>
      </c>
      <c r="BJ237" s="5">
        <v>120</v>
      </c>
      <c r="BK237" s="5">
        <v>127</v>
      </c>
      <c r="BP237" s="5">
        <v>204</v>
      </c>
      <c r="BQ237" s="5">
        <v>199</v>
      </c>
      <c r="BU237" s="5">
        <v>144</v>
      </c>
      <c r="BV237" s="5">
        <v>174</v>
      </c>
      <c r="CC237" s="5">
        <v>21.74</v>
      </c>
      <c r="CD237" s="5">
        <v>30.81</v>
      </c>
      <c r="CJ237" s="5">
        <v>25.36</v>
      </c>
      <c r="CK237" s="5">
        <v>17.97</v>
      </c>
      <c r="CQ237" s="5">
        <v>35.5</v>
      </c>
      <c r="CR237" s="5">
        <v>35.07</v>
      </c>
      <c r="CX237" s="5">
        <v>20.85</v>
      </c>
      <c r="CY237" s="5">
        <v>31.14</v>
      </c>
      <c r="DE237" s="5">
        <v>28.14</v>
      </c>
      <c r="DF237" s="5">
        <v>25.21</v>
      </c>
      <c r="DL237" s="5">
        <v>18.21</v>
      </c>
      <c r="DM237" s="5">
        <v>27.38</v>
      </c>
      <c r="DS237" s="5">
        <v>15.63</v>
      </c>
      <c r="DT237" s="5">
        <v>21.27</v>
      </c>
      <c r="DZ237" s="5">
        <v>22.18</v>
      </c>
      <c r="EA237" s="5">
        <v>26.67</v>
      </c>
      <c r="EG237" s="5">
        <v>22.98</v>
      </c>
      <c r="EH237" s="5">
        <v>21.43</v>
      </c>
      <c r="EM237" s="5">
        <v>22.74</v>
      </c>
      <c r="EN237" s="5">
        <v>19.399999999999999</v>
      </c>
      <c r="ER237" s="5">
        <v>25.14</v>
      </c>
      <c r="ES237" s="5">
        <v>27.91</v>
      </c>
      <c r="ET237"/>
      <c r="EU237" s="30"/>
    </row>
    <row r="238" spans="1:151" s="5" customFormat="1" x14ac:dyDescent="0.25">
      <c r="A238" s="13">
        <v>2013</v>
      </c>
      <c r="B238" s="13">
        <v>1</v>
      </c>
      <c r="C238" s="1"/>
      <c r="F238" s="5">
        <v>190</v>
      </c>
      <c r="G238" s="5">
        <v>202</v>
      </c>
      <c r="M238" s="5">
        <v>177</v>
      </c>
      <c r="N238" s="5">
        <v>153</v>
      </c>
      <c r="T238" s="5">
        <v>196</v>
      </c>
      <c r="U238" s="5">
        <v>202</v>
      </c>
      <c r="AA238" s="5">
        <v>175</v>
      </c>
      <c r="AB238" s="5">
        <v>219</v>
      </c>
      <c r="AH238" s="5">
        <v>204</v>
      </c>
      <c r="AI238" s="5">
        <v>213</v>
      </c>
      <c r="AO238" s="5">
        <v>172</v>
      </c>
      <c r="AP238" s="5">
        <v>195</v>
      </c>
      <c r="AV238" s="5">
        <v>172</v>
      </c>
      <c r="AW238" s="5">
        <v>223</v>
      </c>
      <c r="BC238" s="5">
        <v>182</v>
      </c>
      <c r="BD238" s="5">
        <v>189</v>
      </c>
      <c r="BJ238" s="5">
        <v>111</v>
      </c>
      <c r="BK238" s="5">
        <v>129</v>
      </c>
      <c r="BP238" s="5">
        <v>207</v>
      </c>
      <c r="BQ238" s="5">
        <v>215</v>
      </c>
      <c r="BU238" s="5">
        <v>154</v>
      </c>
      <c r="BV238" s="5">
        <v>187</v>
      </c>
      <c r="CC238" s="5">
        <v>23.67</v>
      </c>
      <c r="CD238" s="5">
        <v>30.93</v>
      </c>
      <c r="CJ238" s="5">
        <v>26.69</v>
      </c>
      <c r="CK238" s="5">
        <v>19.97</v>
      </c>
      <c r="CQ238" s="5">
        <v>33.46</v>
      </c>
      <c r="CR238" s="5">
        <v>33.97</v>
      </c>
      <c r="CX238" s="5">
        <v>23.52</v>
      </c>
      <c r="CY238" s="5">
        <v>32.200000000000003</v>
      </c>
      <c r="DE238" s="5">
        <v>28.84</v>
      </c>
      <c r="DF238" s="5">
        <v>31.38</v>
      </c>
      <c r="DL238" s="5">
        <v>20.75</v>
      </c>
      <c r="DM238" s="5">
        <v>31.14</v>
      </c>
      <c r="DS238" s="5">
        <v>16.149999999999999</v>
      </c>
      <c r="DT238" s="5">
        <v>24.66</v>
      </c>
      <c r="DZ238" s="5">
        <v>23.82</v>
      </c>
      <c r="EA238" s="5">
        <v>27.26</v>
      </c>
      <c r="EG238" s="5">
        <v>17.559999999999999</v>
      </c>
      <c r="EH238" s="5">
        <v>21.62</v>
      </c>
      <c r="EM238" s="5">
        <v>19.62</v>
      </c>
      <c r="EN238" s="5">
        <v>18.559999999999999</v>
      </c>
      <c r="ER238" s="5">
        <v>30.32</v>
      </c>
      <c r="ES238" s="5">
        <v>31.68</v>
      </c>
      <c r="ET238"/>
      <c r="EU238" s="30"/>
    </row>
    <row r="239" spans="1:151" s="5" customFormat="1" x14ac:dyDescent="0.25">
      <c r="A239" s="13">
        <v>2013</v>
      </c>
      <c r="B239" s="13">
        <v>2</v>
      </c>
      <c r="C239" s="1"/>
      <c r="F239" s="5">
        <v>197</v>
      </c>
      <c r="G239" s="5">
        <v>207</v>
      </c>
      <c r="M239" s="5">
        <v>177</v>
      </c>
      <c r="N239" s="5">
        <v>145</v>
      </c>
      <c r="T239" s="5">
        <v>207</v>
      </c>
      <c r="U239" s="5">
        <v>206</v>
      </c>
      <c r="AA239" s="5">
        <v>180</v>
      </c>
      <c r="AB239" s="5">
        <v>221</v>
      </c>
      <c r="AH239" s="5">
        <v>210</v>
      </c>
      <c r="AI239" s="5">
        <v>199</v>
      </c>
      <c r="AO239" s="5">
        <v>158</v>
      </c>
      <c r="AP239" s="5">
        <v>192</v>
      </c>
      <c r="AV239" s="5">
        <v>193</v>
      </c>
      <c r="AW239" s="5">
        <v>225</v>
      </c>
      <c r="BC239" s="5">
        <v>173</v>
      </c>
      <c r="BD239" s="5">
        <v>206</v>
      </c>
      <c r="BJ239" s="5">
        <v>93</v>
      </c>
      <c r="BK239" s="5">
        <v>120</v>
      </c>
      <c r="BP239" s="5">
        <v>214</v>
      </c>
      <c r="BQ239" s="5">
        <v>205</v>
      </c>
      <c r="BU239" s="5">
        <v>148</v>
      </c>
      <c r="BV239" s="5">
        <v>185</v>
      </c>
      <c r="CC239" s="5">
        <v>25.4</v>
      </c>
      <c r="CD239" s="5">
        <v>28.82</v>
      </c>
      <c r="CJ239" s="5">
        <v>25.53</v>
      </c>
      <c r="CK239" s="5">
        <v>20.29</v>
      </c>
      <c r="CQ239" s="5">
        <v>34.4</v>
      </c>
      <c r="CR239" s="5">
        <v>35.97</v>
      </c>
      <c r="CX239" s="5">
        <v>20.100000000000001</v>
      </c>
      <c r="CY239" s="5">
        <v>33.03</v>
      </c>
      <c r="DE239" s="5">
        <v>23.57</v>
      </c>
      <c r="DF239" s="5">
        <v>27.14</v>
      </c>
      <c r="DL239" s="5">
        <v>20.61</v>
      </c>
      <c r="DM239" s="5">
        <v>27.25</v>
      </c>
      <c r="DS239" s="5">
        <v>16.63</v>
      </c>
      <c r="DT239" s="5">
        <v>23.07</v>
      </c>
      <c r="DZ239" s="5">
        <v>23.26</v>
      </c>
      <c r="EA239" s="5">
        <v>28.86</v>
      </c>
      <c r="EG239" s="5">
        <v>17.36</v>
      </c>
      <c r="EH239" s="5">
        <v>20.440000000000001</v>
      </c>
      <c r="EM239" s="5">
        <v>24.54</v>
      </c>
      <c r="EN239" s="5">
        <v>23.85</v>
      </c>
      <c r="ER239" s="5">
        <v>30.99</v>
      </c>
      <c r="ES239" s="5">
        <v>31.84</v>
      </c>
      <c r="ET239"/>
      <c r="EU239" s="30"/>
    </row>
    <row r="240" spans="1:151" s="5" customFormat="1" x14ac:dyDescent="0.25">
      <c r="A240" s="13">
        <v>2013</v>
      </c>
      <c r="B240" s="13">
        <v>3</v>
      </c>
      <c r="C240" s="1"/>
      <c r="F240" s="5">
        <v>186</v>
      </c>
      <c r="G240" s="5">
        <v>216</v>
      </c>
      <c r="M240" s="5">
        <v>176</v>
      </c>
      <c r="N240" s="5">
        <v>129</v>
      </c>
      <c r="T240" s="5">
        <v>205</v>
      </c>
      <c r="U240" s="5">
        <v>221</v>
      </c>
      <c r="AA240" s="5">
        <v>168</v>
      </c>
      <c r="AB240" s="5">
        <v>216</v>
      </c>
      <c r="AH240" s="5">
        <v>185</v>
      </c>
      <c r="AI240" s="5">
        <v>191</v>
      </c>
      <c r="AO240" s="5">
        <v>168</v>
      </c>
      <c r="AP240" s="5">
        <v>190</v>
      </c>
      <c r="AV240" s="5">
        <v>175</v>
      </c>
      <c r="AW240" s="5">
        <v>205</v>
      </c>
      <c r="BC240" s="5">
        <v>162</v>
      </c>
      <c r="BD240" s="5">
        <v>188</v>
      </c>
      <c r="BJ240" s="5">
        <v>121</v>
      </c>
      <c r="BK240" s="5">
        <v>124</v>
      </c>
      <c r="BP240" s="5">
        <v>212</v>
      </c>
      <c r="BQ240" s="5">
        <v>176</v>
      </c>
      <c r="BU240" s="5">
        <v>161</v>
      </c>
      <c r="BV240" s="5">
        <v>192</v>
      </c>
      <c r="CC240" s="5">
        <v>22.73</v>
      </c>
      <c r="CD240" s="5">
        <v>34.409999999999997</v>
      </c>
      <c r="CJ240" s="5">
        <v>23.5</v>
      </c>
      <c r="CK240" s="5">
        <v>18.32</v>
      </c>
      <c r="CQ240" s="5">
        <v>38.81</v>
      </c>
      <c r="CR240" s="5">
        <v>40.619999999999997</v>
      </c>
      <c r="CX240" s="5">
        <v>20.47</v>
      </c>
      <c r="CY240" s="5">
        <v>36.9</v>
      </c>
      <c r="DE240" s="5">
        <v>23.61</v>
      </c>
      <c r="DF240" s="5">
        <v>23.6</v>
      </c>
      <c r="DL240" s="5">
        <v>20.53</v>
      </c>
      <c r="DM240" s="5">
        <v>26.05</v>
      </c>
      <c r="DS240" s="5">
        <v>18.899999999999999</v>
      </c>
      <c r="DT240" s="5">
        <v>26.04</v>
      </c>
      <c r="DZ240" s="5">
        <v>23.37</v>
      </c>
      <c r="EA240" s="5">
        <v>30.1</v>
      </c>
      <c r="EG240" s="5">
        <v>18.079999999999998</v>
      </c>
      <c r="EH240" s="5">
        <v>21.28</v>
      </c>
      <c r="EM240" s="5">
        <v>19.7</v>
      </c>
      <c r="EN240" s="5">
        <v>21.72</v>
      </c>
      <c r="ER240" s="5">
        <v>31.73</v>
      </c>
      <c r="ES240" s="5">
        <v>33.380000000000003</v>
      </c>
      <c r="ET240"/>
      <c r="EU240" s="30"/>
    </row>
    <row r="241" spans="1:151" s="5" customFormat="1" x14ac:dyDescent="0.25">
      <c r="A241" s="13">
        <v>2013</v>
      </c>
      <c r="B241" s="13">
        <v>4</v>
      </c>
      <c r="C241" s="1"/>
      <c r="F241" s="5">
        <v>170</v>
      </c>
      <c r="G241" s="5">
        <v>207</v>
      </c>
      <c r="M241" s="5">
        <v>180</v>
      </c>
      <c r="N241" s="5">
        <v>178</v>
      </c>
      <c r="T241" s="5">
        <v>208</v>
      </c>
      <c r="U241" s="5">
        <v>217</v>
      </c>
      <c r="AA241" s="5">
        <v>186</v>
      </c>
      <c r="AB241" s="5">
        <v>219</v>
      </c>
      <c r="AH241" s="5">
        <v>210</v>
      </c>
      <c r="AI241" s="5">
        <v>183</v>
      </c>
      <c r="AO241" s="5">
        <v>177</v>
      </c>
      <c r="AP241" s="5">
        <v>189</v>
      </c>
      <c r="AV241" s="5">
        <v>197</v>
      </c>
      <c r="AW241" s="5">
        <v>215</v>
      </c>
      <c r="BC241" s="5">
        <v>182</v>
      </c>
      <c r="BD241" s="5">
        <v>195</v>
      </c>
      <c r="BJ241" s="5">
        <v>125</v>
      </c>
      <c r="BK241" s="5">
        <v>125</v>
      </c>
      <c r="BP241" s="5">
        <v>206</v>
      </c>
      <c r="BQ241" s="5">
        <v>227</v>
      </c>
      <c r="BU241" s="5">
        <v>164</v>
      </c>
      <c r="BV241" s="5">
        <v>194</v>
      </c>
      <c r="CC241" s="5">
        <v>25.56</v>
      </c>
      <c r="CD241" s="5">
        <v>38.619999999999997</v>
      </c>
      <c r="CJ241" s="5">
        <v>23.81</v>
      </c>
      <c r="CK241" s="5">
        <v>17.7</v>
      </c>
      <c r="CQ241" s="5">
        <v>34.79</v>
      </c>
      <c r="CR241" s="5">
        <v>37.01</v>
      </c>
      <c r="CX241" s="5">
        <v>21.94</v>
      </c>
      <c r="CY241" s="5">
        <v>36.770000000000003</v>
      </c>
      <c r="DE241" s="5">
        <v>27.38</v>
      </c>
      <c r="DF241" s="5">
        <v>23.64</v>
      </c>
      <c r="DL241" s="5">
        <v>20.79</v>
      </c>
      <c r="DM241" s="5">
        <v>25.57</v>
      </c>
      <c r="DS241" s="5">
        <v>18.68</v>
      </c>
      <c r="DT241" s="5">
        <v>25.46</v>
      </c>
      <c r="DZ241" s="5">
        <v>22.38</v>
      </c>
      <c r="EA241" s="5">
        <v>28.88</v>
      </c>
      <c r="EG241" s="5">
        <v>18.440000000000001</v>
      </c>
      <c r="EH241" s="5">
        <v>19.18</v>
      </c>
      <c r="EM241" s="5">
        <v>22.25</v>
      </c>
      <c r="EN241" s="5">
        <v>27.87</v>
      </c>
      <c r="ER241" s="5">
        <v>27.98</v>
      </c>
      <c r="ES241" s="5">
        <v>33.700000000000003</v>
      </c>
      <c r="ET241"/>
      <c r="EU241" s="30"/>
    </row>
    <row r="242" spans="1:151" s="5" customFormat="1" x14ac:dyDescent="0.25">
      <c r="A242" s="1">
        <v>2014</v>
      </c>
      <c r="B242" s="1">
        <v>1</v>
      </c>
      <c r="C242" s="1"/>
      <c r="D242" s="1"/>
      <c r="E242" s="1"/>
      <c r="F242" s="5">
        <v>199</v>
      </c>
      <c r="G242" s="5">
        <v>230</v>
      </c>
      <c r="H242" s="1"/>
      <c r="I242" s="1"/>
      <c r="J242" s="1"/>
      <c r="K242" s="1"/>
      <c r="L242" s="1"/>
      <c r="M242" s="5">
        <v>182</v>
      </c>
      <c r="N242" s="5">
        <v>158</v>
      </c>
      <c r="T242" s="5">
        <v>202</v>
      </c>
      <c r="U242" s="5">
        <v>206</v>
      </c>
      <c r="AA242" s="5">
        <v>198</v>
      </c>
      <c r="AB242" s="5">
        <v>233</v>
      </c>
      <c r="AH242" s="5">
        <v>232</v>
      </c>
      <c r="AI242" s="5">
        <v>215</v>
      </c>
      <c r="AO242" s="5">
        <v>169</v>
      </c>
      <c r="AP242" s="5">
        <v>196</v>
      </c>
      <c r="AV242" s="5">
        <v>191</v>
      </c>
      <c r="AW242" s="5">
        <v>206</v>
      </c>
      <c r="BC242" s="5">
        <v>191</v>
      </c>
      <c r="BD242" s="5">
        <v>196</v>
      </c>
      <c r="BJ242" s="5">
        <v>124</v>
      </c>
      <c r="BK242" s="5">
        <v>126</v>
      </c>
      <c r="BP242" s="5">
        <v>210</v>
      </c>
      <c r="BQ242" s="5">
        <v>238</v>
      </c>
      <c r="BU242" s="5">
        <v>153</v>
      </c>
      <c r="BV242" s="5">
        <v>181</v>
      </c>
      <c r="CC242" s="5">
        <v>27.1</v>
      </c>
      <c r="CD242" s="5">
        <v>37.99</v>
      </c>
      <c r="CJ242" s="5">
        <v>25.19</v>
      </c>
      <c r="CK242" s="5">
        <v>18.22</v>
      </c>
      <c r="CQ242" s="5">
        <v>35.47</v>
      </c>
      <c r="CR242" s="5">
        <v>36.31</v>
      </c>
      <c r="CX242" s="5">
        <v>26.67</v>
      </c>
      <c r="CY242" s="5">
        <v>38.880000000000003</v>
      </c>
      <c r="DE242" s="5">
        <v>30.73</v>
      </c>
      <c r="DF242" s="5">
        <v>25.3</v>
      </c>
      <c r="DL242" s="5">
        <v>17.059999999999999</v>
      </c>
      <c r="DM242" s="5">
        <v>30.15</v>
      </c>
      <c r="DS242" s="5">
        <v>16.48</v>
      </c>
      <c r="DT242" s="5">
        <v>22.69</v>
      </c>
      <c r="DZ242" s="5">
        <v>26.71</v>
      </c>
      <c r="EA242" s="5">
        <v>34.44</v>
      </c>
      <c r="EG242" s="5">
        <v>19.11</v>
      </c>
      <c r="EH242" s="5">
        <v>19.579999999999998</v>
      </c>
      <c r="EM242" s="5">
        <v>25.05</v>
      </c>
      <c r="EN242" s="5">
        <v>27.42</v>
      </c>
      <c r="ER242" s="5">
        <v>27.43</v>
      </c>
      <c r="ES242" s="5">
        <v>34.770000000000003</v>
      </c>
      <c r="ET242"/>
      <c r="EU242" s="30"/>
    </row>
    <row r="243" spans="1:151" s="5" customFormat="1" x14ac:dyDescent="0.25">
      <c r="A243" s="1">
        <v>2014</v>
      </c>
      <c r="B243" s="1">
        <v>2</v>
      </c>
      <c r="C243" s="1"/>
      <c r="D243" s="1"/>
      <c r="E243" s="1"/>
      <c r="F243" s="5">
        <v>177</v>
      </c>
      <c r="G243" s="5">
        <v>228</v>
      </c>
      <c r="M243" s="5">
        <v>180</v>
      </c>
      <c r="N243" s="5">
        <v>168</v>
      </c>
      <c r="T243" s="5">
        <v>225</v>
      </c>
      <c r="U243" s="5">
        <v>210</v>
      </c>
      <c r="AA243" s="5">
        <v>187</v>
      </c>
      <c r="AB243" s="5">
        <v>226</v>
      </c>
      <c r="AH243" s="5">
        <v>208</v>
      </c>
      <c r="AI243" s="5">
        <v>194</v>
      </c>
      <c r="AO243" s="5">
        <v>163</v>
      </c>
      <c r="AP243" s="5">
        <v>192</v>
      </c>
      <c r="AV243" s="5">
        <v>175</v>
      </c>
      <c r="AW243" s="5">
        <v>212</v>
      </c>
      <c r="BC243" s="5">
        <v>184</v>
      </c>
      <c r="BD243" s="5">
        <v>207</v>
      </c>
      <c r="BJ243" s="5">
        <v>114</v>
      </c>
      <c r="BK243" s="5">
        <v>122</v>
      </c>
      <c r="BP243" s="5">
        <v>200</v>
      </c>
      <c r="BQ243" s="5">
        <v>220</v>
      </c>
      <c r="BU243" s="5">
        <v>182</v>
      </c>
      <c r="BV243" s="5">
        <v>195</v>
      </c>
      <c r="CC243" s="5">
        <v>25.18</v>
      </c>
      <c r="CD243" s="5">
        <v>23.58</v>
      </c>
      <c r="CJ243" s="5">
        <v>25.26</v>
      </c>
      <c r="CK243" s="5">
        <v>19.32</v>
      </c>
      <c r="CQ243" s="5">
        <v>40.11</v>
      </c>
      <c r="CR243" s="5">
        <v>45.23</v>
      </c>
      <c r="CX243" s="5">
        <v>24.86</v>
      </c>
      <c r="CY243" s="5">
        <v>39.799999999999997</v>
      </c>
      <c r="DE243" s="5">
        <v>32.85</v>
      </c>
      <c r="DF243" s="5">
        <v>29.21</v>
      </c>
      <c r="DL243" s="5">
        <v>17.7</v>
      </c>
      <c r="DM243" s="5">
        <v>27.62</v>
      </c>
      <c r="DS243" s="5">
        <v>16.77</v>
      </c>
      <c r="DT243" s="5">
        <v>25.83</v>
      </c>
      <c r="DZ243" s="5">
        <v>25.81</v>
      </c>
      <c r="EA243" s="5">
        <v>34.51</v>
      </c>
      <c r="EG243" s="5">
        <v>21</v>
      </c>
      <c r="EH243" s="5">
        <v>18.68</v>
      </c>
      <c r="EM243" s="5">
        <v>24.07</v>
      </c>
      <c r="EN243" s="5">
        <v>26.98</v>
      </c>
      <c r="ER243" s="5">
        <v>31.55</v>
      </c>
      <c r="ES243" s="5">
        <v>35.22</v>
      </c>
      <c r="ET243"/>
      <c r="EU243" s="30"/>
    </row>
    <row r="244" spans="1:151" s="5" customFormat="1" x14ac:dyDescent="0.25">
      <c r="A244" s="13">
        <v>2014</v>
      </c>
      <c r="B244" s="13">
        <v>3</v>
      </c>
      <c r="F244" s="5">
        <v>182</v>
      </c>
      <c r="G244" s="5">
        <v>205</v>
      </c>
      <c r="M244" s="5">
        <v>178</v>
      </c>
      <c r="N244" s="5">
        <v>163</v>
      </c>
      <c r="T244" s="5">
        <v>224</v>
      </c>
      <c r="U244" s="5">
        <v>212</v>
      </c>
      <c r="AA244" s="5">
        <v>201</v>
      </c>
      <c r="AB244" s="5">
        <v>223</v>
      </c>
      <c r="AH244" s="5">
        <v>195</v>
      </c>
      <c r="AI244" s="5">
        <v>189</v>
      </c>
      <c r="AO244" s="5">
        <v>158</v>
      </c>
      <c r="AP244" s="5">
        <v>186</v>
      </c>
      <c r="AV244" s="5">
        <v>162</v>
      </c>
      <c r="AW244" s="5">
        <v>200</v>
      </c>
      <c r="BC244" s="5">
        <v>175</v>
      </c>
      <c r="BD244" s="5">
        <v>209</v>
      </c>
      <c r="BJ244" s="5">
        <v>121</v>
      </c>
      <c r="BK244" s="5">
        <v>156</v>
      </c>
      <c r="BP244" s="5">
        <v>203</v>
      </c>
      <c r="BQ244" s="5">
        <v>246</v>
      </c>
      <c r="BU244" s="5">
        <v>181</v>
      </c>
      <c r="BV244" s="5">
        <v>179</v>
      </c>
      <c r="CC244" s="5">
        <v>24.47</v>
      </c>
      <c r="CD244" s="5">
        <v>34.74</v>
      </c>
      <c r="CJ244" s="5">
        <v>21.16</v>
      </c>
      <c r="CK244" s="5">
        <v>19.82</v>
      </c>
      <c r="CQ244" s="5">
        <v>41.29</v>
      </c>
      <c r="CR244" s="5">
        <v>38.729999999999997</v>
      </c>
      <c r="CX244" s="5">
        <v>26.86</v>
      </c>
      <c r="CY244" s="5">
        <v>37.950000000000003</v>
      </c>
      <c r="DE244" s="5">
        <v>29.33</v>
      </c>
      <c r="DF244" s="5">
        <v>25.85</v>
      </c>
      <c r="DL244" s="5">
        <v>13.9</v>
      </c>
      <c r="DM244" s="5">
        <v>24.75</v>
      </c>
      <c r="DS244" s="5">
        <v>14.39</v>
      </c>
      <c r="DT244" s="5">
        <v>22.86</v>
      </c>
      <c r="DZ244" s="5">
        <v>29.13</v>
      </c>
      <c r="EA244" s="5">
        <v>35.159999999999997</v>
      </c>
      <c r="EG244" s="5">
        <v>21.15</v>
      </c>
      <c r="EH244" s="5">
        <v>18.13</v>
      </c>
      <c r="EM244" s="5">
        <v>24.59</v>
      </c>
      <c r="EN244" s="5">
        <v>24.75</v>
      </c>
      <c r="ER244" s="5">
        <v>32.26</v>
      </c>
      <c r="ES244" s="5">
        <v>34.19</v>
      </c>
      <c r="ET244"/>
      <c r="EU244" s="30"/>
    </row>
    <row r="245" spans="1:151" s="5" customFormat="1" x14ac:dyDescent="0.25">
      <c r="A245" s="13">
        <v>2014</v>
      </c>
      <c r="B245" s="13">
        <v>4</v>
      </c>
      <c r="C245" s="1"/>
      <c r="F245" s="5">
        <v>187</v>
      </c>
      <c r="G245" s="5">
        <v>188</v>
      </c>
      <c r="M245" s="5">
        <v>193</v>
      </c>
      <c r="N245" s="5">
        <v>173</v>
      </c>
      <c r="T245" s="5">
        <v>227</v>
      </c>
      <c r="U245" s="5">
        <v>213</v>
      </c>
      <c r="AA245" s="5">
        <v>210</v>
      </c>
      <c r="AB245" s="5">
        <v>230</v>
      </c>
      <c r="AH245" s="5">
        <v>227</v>
      </c>
      <c r="AI245" s="5">
        <v>204</v>
      </c>
      <c r="AO245" s="5">
        <v>168</v>
      </c>
      <c r="AP245" s="5">
        <v>187</v>
      </c>
      <c r="AV245" s="5">
        <v>211</v>
      </c>
      <c r="AW245" s="5">
        <v>233</v>
      </c>
      <c r="BC245" s="5">
        <v>188</v>
      </c>
      <c r="BD245" s="5">
        <v>202</v>
      </c>
      <c r="BJ245" s="5">
        <v>116</v>
      </c>
      <c r="BK245" s="5">
        <v>122</v>
      </c>
      <c r="BP245" s="5">
        <v>244</v>
      </c>
      <c r="BQ245" s="5">
        <v>254</v>
      </c>
      <c r="BU245" s="5">
        <v>184</v>
      </c>
      <c r="BV245" s="5">
        <v>188</v>
      </c>
      <c r="CC245" s="5">
        <v>22.72</v>
      </c>
      <c r="CD245" s="5">
        <v>32.44</v>
      </c>
      <c r="CJ245" s="5">
        <v>23.67</v>
      </c>
      <c r="CK245" s="5">
        <v>20.64</v>
      </c>
      <c r="CQ245" s="5">
        <v>41.72</v>
      </c>
      <c r="CR245" s="5">
        <v>37.299999999999997</v>
      </c>
      <c r="CX245" s="5">
        <v>24.63</v>
      </c>
      <c r="CY245" s="5">
        <v>37.880000000000003</v>
      </c>
      <c r="DE245" s="5">
        <v>33.26</v>
      </c>
      <c r="DF245" s="5">
        <v>28.84</v>
      </c>
      <c r="DL245" s="5">
        <v>16.100000000000001</v>
      </c>
      <c r="DM245" s="5">
        <v>24.82</v>
      </c>
      <c r="DS245" s="5">
        <v>20.399999999999999</v>
      </c>
      <c r="DT245" s="5">
        <v>25</v>
      </c>
      <c r="DZ245" s="5">
        <v>26.17</v>
      </c>
      <c r="EA245" s="5">
        <v>36.44</v>
      </c>
      <c r="EG245" s="5">
        <v>21.35</v>
      </c>
      <c r="EH245" s="5">
        <v>21.94</v>
      </c>
      <c r="EM245" s="5">
        <v>35.049999999999997</v>
      </c>
      <c r="EN245" s="5">
        <v>29.04</v>
      </c>
      <c r="ER245" s="5">
        <v>34.35</v>
      </c>
      <c r="ES245" s="5">
        <v>36.1</v>
      </c>
      <c r="ET245"/>
      <c r="EU245" s="30"/>
    </row>
    <row r="246" spans="1:151" s="5" customFormat="1" x14ac:dyDescent="0.25">
      <c r="A246" s="13">
        <v>2015</v>
      </c>
      <c r="B246" s="13">
        <v>1</v>
      </c>
      <c r="C246" s="1"/>
      <c r="F246" s="5">
        <v>184</v>
      </c>
      <c r="G246" s="5">
        <v>188</v>
      </c>
      <c r="M246" s="5">
        <v>203</v>
      </c>
      <c r="N246" s="5">
        <v>177</v>
      </c>
      <c r="T246" s="5">
        <v>231</v>
      </c>
      <c r="U246" s="5">
        <v>216</v>
      </c>
      <c r="AA246" s="5">
        <v>214</v>
      </c>
      <c r="AB246" s="5">
        <v>228</v>
      </c>
      <c r="AH246" s="5">
        <v>231</v>
      </c>
      <c r="AI246" s="5">
        <v>211</v>
      </c>
      <c r="AO246" s="5">
        <v>168</v>
      </c>
      <c r="AP246" s="5">
        <v>197</v>
      </c>
      <c r="AV246" s="5">
        <v>167</v>
      </c>
      <c r="AW246" s="5">
        <v>222</v>
      </c>
      <c r="BC246" s="5">
        <v>194</v>
      </c>
      <c r="BD246" s="5">
        <v>208</v>
      </c>
      <c r="BJ246" s="5">
        <v>137</v>
      </c>
      <c r="BK246" s="5">
        <v>144</v>
      </c>
      <c r="BP246" s="5">
        <v>225</v>
      </c>
      <c r="BQ246" s="5">
        <v>246</v>
      </c>
      <c r="BU246" s="5">
        <v>169</v>
      </c>
      <c r="BV246" s="5">
        <v>180</v>
      </c>
      <c r="CC246" s="5">
        <v>23.52</v>
      </c>
      <c r="CD246" s="5">
        <v>34.020000000000003</v>
      </c>
      <c r="CJ246" s="5">
        <v>20.95</v>
      </c>
      <c r="CK246" s="5">
        <v>19.34</v>
      </c>
      <c r="CQ246" s="5">
        <v>40.79</v>
      </c>
      <c r="CR246" s="5">
        <v>36.049999999999997</v>
      </c>
      <c r="CX246" s="5">
        <v>25.72</v>
      </c>
      <c r="CY246" s="5">
        <v>38.25</v>
      </c>
      <c r="DE246" s="5">
        <v>26.87</v>
      </c>
      <c r="DF246" s="5">
        <v>25.62</v>
      </c>
      <c r="DL246" s="5">
        <v>14.75</v>
      </c>
      <c r="DM246" s="5">
        <v>30.13</v>
      </c>
      <c r="DS246" s="5">
        <v>18.760000000000002</v>
      </c>
      <c r="DT246" s="5">
        <v>31.02</v>
      </c>
      <c r="DZ246" s="5">
        <v>27.69</v>
      </c>
      <c r="EA246" s="5">
        <v>37.31</v>
      </c>
      <c r="EG246" s="5">
        <v>17.57</v>
      </c>
      <c r="EH246" s="5">
        <v>23.83</v>
      </c>
      <c r="EM246" s="5">
        <v>26.76</v>
      </c>
      <c r="EN246" s="5">
        <v>27.61</v>
      </c>
      <c r="ER246" s="5">
        <v>34.17</v>
      </c>
      <c r="ES246" s="5">
        <v>35.340000000000003</v>
      </c>
      <c r="ET246"/>
      <c r="EU246" s="30"/>
    </row>
    <row r="247" spans="1:151" s="5" customFormat="1" x14ac:dyDescent="0.25">
      <c r="A247" s="13">
        <v>2015</v>
      </c>
      <c r="B247" s="13">
        <v>2</v>
      </c>
      <c r="C247" s="1"/>
      <c r="F247" s="5">
        <v>174</v>
      </c>
      <c r="G247" s="5">
        <v>202</v>
      </c>
      <c r="M247" s="5">
        <v>196</v>
      </c>
      <c r="N247" s="5">
        <v>167</v>
      </c>
      <c r="T247" s="5">
        <v>228</v>
      </c>
      <c r="U247" s="5">
        <v>201</v>
      </c>
      <c r="AA247" s="5">
        <v>191</v>
      </c>
      <c r="AB247" s="5">
        <v>214</v>
      </c>
      <c r="AH247" s="5">
        <v>229</v>
      </c>
      <c r="AI247" s="5">
        <v>204</v>
      </c>
      <c r="AO247" s="5">
        <v>174</v>
      </c>
      <c r="AP247" s="5">
        <v>199</v>
      </c>
      <c r="AV247" s="5">
        <v>159</v>
      </c>
      <c r="AW247" s="5">
        <v>194</v>
      </c>
      <c r="BC247" s="5">
        <v>179</v>
      </c>
      <c r="BD247" s="5">
        <v>203</v>
      </c>
      <c r="BJ247" s="5">
        <v>147</v>
      </c>
      <c r="BK247" s="5">
        <v>151</v>
      </c>
      <c r="BP247" s="5">
        <v>229</v>
      </c>
      <c r="BQ247" s="5">
        <v>237</v>
      </c>
      <c r="BU247" s="5">
        <v>167</v>
      </c>
      <c r="BV247" s="5">
        <v>183</v>
      </c>
      <c r="CC247" s="5">
        <v>21.67</v>
      </c>
      <c r="CD247" s="5">
        <v>29.44</v>
      </c>
      <c r="CJ247" s="5">
        <v>19.989999999999998</v>
      </c>
      <c r="CK247" s="5">
        <v>20.69</v>
      </c>
      <c r="CQ247" s="5">
        <v>43.67</v>
      </c>
      <c r="CR247" s="5">
        <v>33.39</v>
      </c>
      <c r="CX247" s="5">
        <v>24.82</v>
      </c>
      <c r="CY247" s="5">
        <v>39.61</v>
      </c>
      <c r="DE247" s="5">
        <v>29.48</v>
      </c>
      <c r="DF247" s="5">
        <v>26.95</v>
      </c>
      <c r="DL247" s="5">
        <v>14.05</v>
      </c>
      <c r="DM247" s="5">
        <v>27.32</v>
      </c>
      <c r="DS247" s="5">
        <v>16.940000000000001</v>
      </c>
      <c r="DT247" s="5">
        <v>23.36</v>
      </c>
      <c r="DZ247" s="5">
        <v>25.09</v>
      </c>
      <c r="EA247" s="5">
        <v>32.19</v>
      </c>
      <c r="EG247" s="5">
        <v>20.059999999999999</v>
      </c>
      <c r="EH247" s="5">
        <v>21.52</v>
      </c>
      <c r="EM247" s="5">
        <v>28.06</v>
      </c>
      <c r="EN247" s="5">
        <v>32.68</v>
      </c>
      <c r="ER247" s="5">
        <v>29.17</v>
      </c>
      <c r="ES247" s="5">
        <v>35.74</v>
      </c>
      <c r="ET247"/>
      <c r="EU247" s="30"/>
    </row>
    <row r="248" spans="1:151" s="5" customFormat="1" x14ac:dyDescent="0.25">
      <c r="A248" s="13">
        <v>2015</v>
      </c>
      <c r="B248" s="13">
        <v>3</v>
      </c>
      <c r="C248" s="1"/>
      <c r="F248" s="5">
        <v>189</v>
      </c>
      <c r="G248" s="5">
        <v>189</v>
      </c>
      <c r="M248" s="5">
        <v>182</v>
      </c>
      <c r="N248" s="5">
        <v>163</v>
      </c>
      <c r="T248" s="5">
        <v>224</v>
      </c>
      <c r="U248" s="5">
        <v>202</v>
      </c>
      <c r="AA248" s="5">
        <v>189</v>
      </c>
      <c r="AB248" s="5">
        <v>216</v>
      </c>
      <c r="AH248" s="5">
        <v>237</v>
      </c>
      <c r="AI248" s="5">
        <v>198</v>
      </c>
      <c r="AO248" s="5">
        <v>183</v>
      </c>
      <c r="AP248" s="5">
        <v>205</v>
      </c>
      <c r="AV248" s="5">
        <v>153</v>
      </c>
      <c r="AW248" s="5">
        <v>190</v>
      </c>
      <c r="BC248" s="5">
        <v>190</v>
      </c>
      <c r="BD248" s="5">
        <v>212</v>
      </c>
      <c r="BJ248" s="5">
        <v>145</v>
      </c>
      <c r="BK248" s="5">
        <v>153</v>
      </c>
      <c r="BP248" s="5">
        <v>219</v>
      </c>
      <c r="BQ248" s="5">
        <v>229</v>
      </c>
      <c r="BU248" s="5">
        <v>161</v>
      </c>
      <c r="BV248" s="5">
        <v>178</v>
      </c>
      <c r="CC248" s="5">
        <v>21.81</v>
      </c>
      <c r="CD248" s="5">
        <v>27.97</v>
      </c>
      <c r="CJ248" s="5">
        <v>22.1</v>
      </c>
      <c r="CK248" s="5">
        <v>17.09</v>
      </c>
      <c r="CQ248" s="5">
        <v>45.02</v>
      </c>
      <c r="CR248" s="5">
        <v>33.21</v>
      </c>
      <c r="CX248" s="5">
        <v>25.45</v>
      </c>
      <c r="CY248" s="5">
        <v>35.659999999999997</v>
      </c>
      <c r="DE248" s="5">
        <v>28.36</v>
      </c>
      <c r="DF248" s="5">
        <v>24.73</v>
      </c>
      <c r="DL248" s="5">
        <v>13.19</v>
      </c>
      <c r="DM248" s="5">
        <v>24.11</v>
      </c>
      <c r="DS248" s="5">
        <v>15.61</v>
      </c>
      <c r="DT248" s="5">
        <v>23.72</v>
      </c>
      <c r="DZ248" s="5">
        <v>26.94</v>
      </c>
      <c r="EA248" s="5">
        <v>35.26</v>
      </c>
      <c r="EG248" s="5">
        <v>20.41</v>
      </c>
      <c r="EH248" s="5">
        <v>20.18</v>
      </c>
      <c r="EM248" s="5">
        <v>23.76</v>
      </c>
      <c r="EN248" s="5">
        <v>27.97</v>
      </c>
      <c r="ER248" s="5">
        <v>34.119999999999997</v>
      </c>
      <c r="ES248" s="5">
        <v>34.799999999999997</v>
      </c>
      <c r="ET248"/>
      <c r="EU248" s="30"/>
    </row>
    <row r="249" spans="1:151" s="5" customFormat="1" x14ac:dyDescent="0.25">
      <c r="A249" s="13">
        <v>2015</v>
      </c>
      <c r="B249" s="13">
        <v>4</v>
      </c>
      <c r="C249" s="1"/>
      <c r="F249" s="5">
        <v>183</v>
      </c>
      <c r="G249" s="5">
        <v>182</v>
      </c>
      <c r="M249" s="5">
        <v>176</v>
      </c>
      <c r="N249" s="5">
        <v>183</v>
      </c>
      <c r="T249" s="5">
        <v>224</v>
      </c>
      <c r="U249" s="5">
        <v>211</v>
      </c>
      <c r="AA249" s="5">
        <v>193</v>
      </c>
      <c r="AB249" s="5">
        <v>213</v>
      </c>
      <c r="AH249" s="5">
        <v>225</v>
      </c>
      <c r="AI249" s="5">
        <v>186</v>
      </c>
      <c r="AO249" s="5">
        <v>181</v>
      </c>
      <c r="AP249" s="5">
        <v>197</v>
      </c>
      <c r="AV249" s="5">
        <v>164</v>
      </c>
      <c r="AW249" s="5">
        <v>199</v>
      </c>
      <c r="BC249" s="5">
        <v>188</v>
      </c>
      <c r="BD249" s="5">
        <v>218</v>
      </c>
      <c r="BJ249" s="5">
        <v>151</v>
      </c>
      <c r="BK249" s="5">
        <v>149</v>
      </c>
      <c r="BP249" s="5">
        <v>221</v>
      </c>
      <c r="BQ249" s="5">
        <v>231</v>
      </c>
      <c r="BU249" s="5">
        <v>178</v>
      </c>
      <c r="BV249" s="5">
        <v>175</v>
      </c>
      <c r="CC249" s="5">
        <v>23.82</v>
      </c>
      <c r="CD249" s="5">
        <v>28.65</v>
      </c>
      <c r="CJ249" s="5">
        <v>22.98</v>
      </c>
      <c r="CK249" s="5">
        <v>21.24</v>
      </c>
      <c r="CQ249" s="5">
        <v>38.42</v>
      </c>
      <c r="CR249" s="5">
        <v>32.89</v>
      </c>
      <c r="CX249" s="5">
        <v>28.7</v>
      </c>
      <c r="CY249" s="5">
        <v>42.08</v>
      </c>
      <c r="DE249" s="5">
        <v>31</v>
      </c>
      <c r="DF249" s="5">
        <v>23.11</v>
      </c>
      <c r="DL249" s="5">
        <v>15.01</v>
      </c>
      <c r="DM249" s="5">
        <v>25.33</v>
      </c>
      <c r="DS249" s="5">
        <v>15.38</v>
      </c>
      <c r="DT249" s="5">
        <v>24.6</v>
      </c>
      <c r="DZ249" s="5">
        <v>27.67</v>
      </c>
      <c r="EA249" s="5">
        <v>40.61</v>
      </c>
      <c r="EG249" s="5">
        <v>19.899999999999999</v>
      </c>
      <c r="EH249" s="5">
        <v>19.38</v>
      </c>
      <c r="EM249" s="5">
        <v>28.13</v>
      </c>
      <c r="EN249" s="5">
        <v>27.36</v>
      </c>
      <c r="ER249" s="5">
        <v>27.76</v>
      </c>
      <c r="ES249" s="5">
        <v>31.63</v>
      </c>
      <c r="ET249"/>
      <c r="EU249" s="30"/>
    </row>
    <row r="250" spans="1:151" s="5" customFormat="1" x14ac:dyDescent="0.25">
      <c r="A250" s="1">
        <v>2016</v>
      </c>
      <c r="B250" s="1">
        <v>1</v>
      </c>
      <c r="C250" s="1"/>
      <c r="D250" s="1"/>
      <c r="E250" s="1"/>
      <c r="F250" s="5">
        <v>183</v>
      </c>
      <c r="G250" s="5">
        <v>201</v>
      </c>
      <c r="M250" s="5">
        <v>178</v>
      </c>
      <c r="N250" s="5">
        <v>177</v>
      </c>
      <c r="T250" s="5">
        <v>227</v>
      </c>
      <c r="U250" s="5">
        <v>215</v>
      </c>
      <c r="AA250" s="5">
        <v>200</v>
      </c>
      <c r="AB250" s="5">
        <v>218</v>
      </c>
      <c r="AH250" s="5">
        <v>205</v>
      </c>
      <c r="AI250" s="5">
        <v>199</v>
      </c>
      <c r="AO250" s="5">
        <v>148</v>
      </c>
      <c r="AP250" s="5">
        <v>192</v>
      </c>
      <c r="AV250" s="5">
        <v>174</v>
      </c>
      <c r="AW250" s="5">
        <v>207</v>
      </c>
      <c r="BC250" s="5">
        <v>188</v>
      </c>
      <c r="BD250" s="5">
        <v>217</v>
      </c>
      <c r="BJ250" s="5">
        <v>151</v>
      </c>
      <c r="BK250" s="5">
        <v>157</v>
      </c>
      <c r="BP250" s="5">
        <v>194</v>
      </c>
      <c r="BQ250" s="5">
        <v>244</v>
      </c>
      <c r="BU250" s="5">
        <v>174</v>
      </c>
      <c r="BV250" s="5">
        <v>174</v>
      </c>
      <c r="CC250" s="5">
        <v>22.83</v>
      </c>
      <c r="CD250" s="5">
        <v>28.64</v>
      </c>
      <c r="CJ250" s="5">
        <v>21.21</v>
      </c>
      <c r="CK250" s="5">
        <v>17.36</v>
      </c>
      <c r="CQ250" s="5">
        <v>41.75</v>
      </c>
      <c r="CR250" s="5">
        <v>40</v>
      </c>
      <c r="CX250" s="5">
        <v>29.11</v>
      </c>
      <c r="CY250" s="5">
        <v>43.89</v>
      </c>
      <c r="DE250" s="5">
        <v>34.880000000000003</v>
      </c>
      <c r="DF250" s="5">
        <v>28.19</v>
      </c>
      <c r="DL250" s="5">
        <v>16.5</v>
      </c>
      <c r="DM250" s="5">
        <v>26.69</v>
      </c>
      <c r="DS250" s="5">
        <v>17.829999999999998</v>
      </c>
      <c r="DT250" s="5">
        <v>24.27</v>
      </c>
      <c r="DZ250" s="5">
        <v>29.24</v>
      </c>
      <c r="EA250" s="5">
        <v>40.659999999999997</v>
      </c>
      <c r="EG250" s="5">
        <v>21.59</v>
      </c>
      <c r="EH250" s="5">
        <v>15.76</v>
      </c>
      <c r="EM250" s="5">
        <v>30.15</v>
      </c>
      <c r="EN250" s="5">
        <v>27.57</v>
      </c>
      <c r="ER250" s="5">
        <v>32.979999999999997</v>
      </c>
      <c r="ES250" s="5">
        <v>34.549999999999997</v>
      </c>
      <c r="ET250"/>
      <c r="EU250" s="30"/>
    </row>
    <row r="251" spans="1:151" s="5" customFormat="1" x14ac:dyDescent="0.25">
      <c r="A251" s="13">
        <v>2016</v>
      </c>
      <c r="B251" s="13">
        <v>2</v>
      </c>
      <c r="C251" s="1"/>
      <c r="F251" s="5">
        <v>177</v>
      </c>
      <c r="G251" s="5">
        <v>192</v>
      </c>
      <c r="M251" s="5">
        <v>176</v>
      </c>
      <c r="N251" s="5">
        <v>174</v>
      </c>
      <c r="T251" s="5">
        <v>222</v>
      </c>
      <c r="U251" s="5">
        <v>205</v>
      </c>
      <c r="AA251" s="5">
        <v>183</v>
      </c>
      <c r="AB251" s="5">
        <v>200</v>
      </c>
      <c r="AH251" s="5">
        <v>226</v>
      </c>
      <c r="AI251" s="5">
        <v>200</v>
      </c>
      <c r="AO251" s="5">
        <v>179</v>
      </c>
      <c r="AP251" s="5">
        <v>191</v>
      </c>
      <c r="AV251" s="5">
        <v>157</v>
      </c>
      <c r="AW251" s="5">
        <v>224</v>
      </c>
      <c r="BC251" s="5">
        <v>183</v>
      </c>
      <c r="BD251" s="5">
        <v>208</v>
      </c>
      <c r="BJ251" s="5">
        <v>146</v>
      </c>
      <c r="BK251" s="5">
        <v>163</v>
      </c>
      <c r="BP251" s="5">
        <v>203</v>
      </c>
      <c r="BQ251" s="5">
        <v>210</v>
      </c>
      <c r="BU251" s="5">
        <v>144</v>
      </c>
      <c r="BV251" s="5">
        <v>156</v>
      </c>
      <c r="CC251" s="5">
        <v>22.78</v>
      </c>
      <c r="CD251" s="5">
        <v>29.29</v>
      </c>
      <c r="CJ251" s="5">
        <v>20.45</v>
      </c>
      <c r="CK251" s="5">
        <v>16.02</v>
      </c>
      <c r="CQ251" s="5">
        <v>45.85</v>
      </c>
      <c r="CR251" s="5">
        <v>34.340000000000003</v>
      </c>
      <c r="CX251" s="5">
        <v>28.38</v>
      </c>
      <c r="CY251" s="5">
        <v>38.42</v>
      </c>
      <c r="DE251" s="5">
        <v>30.54</v>
      </c>
      <c r="DF251" s="5">
        <v>26.84</v>
      </c>
      <c r="DL251" s="5">
        <v>16.71</v>
      </c>
      <c r="DM251" s="5">
        <v>26.12</v>
      </c>
      <c r="DS251" s="5">
        <v>16.739999999999998</v>
      </c>
      <c r="DT251" s="5">
        <v>36.28</v>
      </c>
      <c r="DZ251" s="5">
        <v>27.74</v>
      </c>
      <c r="EA251" s="5">
        <v>38.93</v>
      </c>
      <c r="EG251" s="5">
        <v>16.690000000000001</v>
      </c>
      <c r="EH251" s="5">
        <v>16.850000000000001</v>
      </c>
      <c r="EM251" s="5">
        <v>25.48</v>
      </c>
      <c r="EN251" s="5">
        <v>22.3</v>
      </c>
      <c r="ER251" s="5">
        <v>34.17</v>
      </c>
      <c r="ES251" s="5">
        <v>33.75</v>
      </c>
      <c r="ET251"/>
      <c r="EU251" s="30"/>
    </row>
    <row r="252" spans="1:151" s="5" customFormat="1" x14ac:dyDescent="0.25">
      <c r="A252" s="13">
        <v>2016</v>
      </c>
      <c r="B252" s="13">
        <v>3</v>
      </c>
      <c r="C252" s="1"/>
      <c r="F252" s="5">
        <v>183</v>
      </c>
      <c r="G252" s="5">
        <v>170</v>
      </c>
      <c r="M252" s="5">
        <v>178</v>
      </c>
      <c r="N252" s="5">
        <v>169</v>
      </c>
      <c r="T252" s="5">
        <v>216</v>
      </c>
      <c r="U252" s="5">
        <v>199</v>
      </c>
      <c r="AA252" s="5">
        <v>167</v>
      </c>
      <c r="AB252" s="5">
        <v>214</v>
      </c>
      <c r="AH252" s="5">
        <v>223</v>
      </c>
      <c r="AI252" s="5">
        <v>193</v>
      </c>
      <c r="AO252" s="5">
        <v>175</v>
      </c>
      <c r="AP252" s="5">
        <v>186</v>
      </c>
      <c r="AV252" s="5">
        <v>152</v>
      </c>
      <c r="AW252" s="5">
        <v>227</v>
      </c>
      <c r="BC252" s="5">
        <v>186</v>
      </c>
      <c r="BD252" s="5">
        <v>218</v>
      </c>
      <c r="BJ252" s="5">
        <v>212</v>
      </c>
      <c r="BK252" s="5">
        <v>125</v>
      </c>
      <c r="BP252" s="5">
        <v>187</v>
      </c>
      <c r="BQ252" s="5">
        <v>213</v>
      </c>
      <c r="BU252" s="5">
        <v>153</v>
      </c>
      <c r="BV252" s="5">
        <v>159</v>
      </c>
      <c r="CC252" s="5">
        <v>21.84</v>
      </c>
      <c r="CD252" s="5">
        <v>28.25</v>
      </c>
      <c r="CJ252" s="5">
        <v>18.37</v>
      </c>
      <c r="CK252" s="5">
        <v>15.32</v>
      </c>
      <c r="CQ252" s="5">
        <v>43.95</v>
      </c>
      <c r="CR252" s="5">
        <v>33.799999999999997</v>
      </c>
      <c r="CX252" s="5">
        <v>24.07</v>
      </c>
      <c r="CY252" s="5">
        <v>40.78</v>
      </c>
      <c r="DE252" s="5">
        <v>29.84</v>
      </c>
      <c r="DF252" s="5">
        <v>24.04</v>
      </c>
      <c r="DL252" s="5">
        <v>16.84</v>
      </c>
      <c r="DM252" s="5">
        <v>24.82</v>
      </c>
      <c r="DS252" s="5">
        <v>21.28</v>
      </c>
      <c r="DT252" s="5">
        <v>40.119999999999997</v>
      </c>
      <c r="DZ252" s="5">
        <v>26.4</v>
      </c>
      <c r="EA252" s="5">
        <v>40.82</v>
      </c>
      <c r="EG252" s="5">
        <v>16.03</v>
      </c>
      <c r="EH252" s="5">
        <v>15.76</v>
      </c>
      <c r="EM252" s="5">
        <v>23.98</v>
      </c>
      <c r="EN252" s="5">
        <v>19.420000000000002</v>
      </c>
      <c r="ER252" s="5">
        <v>38.46</v>
      </c>
      <c r="ES252" s="5">
        <v>35.159999999999997</v>
      </c>
      <c r="ET252"/>
      <c r="EU252" s="30"/>
    </row>
    <row r="253" spans="1:151" s="5" customFormat="1" x14ac:dyDescent="0.25">
      <c r="A253" s="13">
        <v>2016</v>
      </c>
      <c r="B253" s="13">
        <v>4</v>
      </c>
      <c r="C253" s="1"/>
      <c r="F253" s="5">
        <v>180</v>
      </c>
      <c r="G253" s="5">
        <v>171</v>
      </c>
      <c r="M253" s="5">
        <v>175</v>
      </c>
      <c r="N253" s="5">
        <v>171</v>
      </c>
      <c r="T253" s="5">
        <v>216</v>
      </c>
      <c r="U253" s="5">
        <v>201</v>
      </c>
      <c r="AA253" s="5">
        <v>172</v>
      </c>
      <c r="AB253" s="5">
        <v>202</v>
      </c>
      <c r="AH253" s="5">
        <v>201</v>
      </c>
      <c r="AI253" s="5">
        <v>202</v>
      </c>
      <c r="AO253" s="5">
        <v>166</v>
      </c>
      <c r="AP253" s="5">
        <v>182</v>
      </c>
      <c r="AV253" s="5">
        <v>159</v>
      </c>
      <c r="AW253" s="5">
        <v>225</v>
      </c>
      <c r="BC253" s="5">
        <v>182</v>
      </c>
      <c r="BD253" s="5">
        <v>208</v>
      </c>
      <c r="BJ253" s="5">
        <v>117</v>
      </c>
      <c r="BK253" s="5">
        <v>114</v>
      </c>
      <c r="BP253" s="5">
        <v>198</v>
      </c>
      <c r="BQ253" s="5">
        <v>222</v>
      </c>
      <c r="BU253" s="5">
        <v>155</v>
      </c>
      <c r="BV253" s="5">
        <v>165</v>
      </c>
      <c r="CC253" s="5">
        <v>21.56</v>
      </c>
      <c r="CD253" s="5">
        <v>26.29</v>
      </c>
      <c r="CJ253" s="5">
        <v>19</v>
      </c>
      <c r="CK253" s="5">
        <v>20.02</v>
      </c>
      <c r="CQ253" s="5">
        <v>35.08</v>
      </c>
      <c r="CR253" s="5">
        <v>30.18</v>
      </c>
      <c r="CX253" s="5">
        <v>25.18</v>
      </c>
      <c r="CY253" s="5">
        <v>35.97</v>
      </c>
      <c r="DE253" s="5">
        <v>30.6</v>
      </c>
      <c r="DF253" s="5">
        <v>21.32</v>
      </c>
      <c r="DL253" s="5">
        <v>14.93</v>
      </c>
      <c r="DM253" s="5">
        <v>21.26</v>
      </c>
      <c r="DS253" s="5">
        <v>18.78</v>
      </c>
      <c r="DT253" s="5">
        <v>37</v>
      </c>
      <c r="DZ253" s="5">
        <v>24.18</v>
      </c>
      <c r="EA253" s="5">
        <v>33.5</v>
      </c>
      <c r="EG253" s="5">
        <v>17.54</v>
      </c>
      <c r="EH253" s="5">
        <v>16.11</v>
      </c>
      <c r="EM253" s="5">
        <v>25.49</v>
      </c>
      <c r="EN253" s="5">
        <v>26.02</v>
      </c>
      <c r="ER253" s="5">
        <v>31.8</v>
      </c>
      <c r="ES253" s="5">
        <v>33.01</v>
      </c>
      <c r="ET253"/>
      <c r="EU253" s="30"/>
    </row>
    <row r="254" spans="1:151" s="5" customFormat="1" x14ac:dyDescent="0.25">
      <c r="A254" s="13">
        <v>2017</v>
      </c>
      <c r="B254" s="13">
        <v>1</v>
      </c>
      <c r="C254" s="1"/>
      <c r="F254" s="5">
        <v>167</v>
      </c>
      <c r="G254" s="5">
        <v>181</v>
      </c>
      <c r="M254" s="5">
        <v>176</v>
      </c>
      <c r="N254" s="5">
        <v>147</v>
      </c>
      <c r="T254" s="5">
        <v>224</v>
      </c>
      <c r="U254" s="5">
        <v>195</v>
      </c>
      <c r="AA254" s="5">
        <v>161</v>
      </c>
      <c r="AB254" s="5">
        <v>195</v>
      </c>
      <c r="AH254" s="5">
        <v>201</v>
      </c>
      <c r="AI254" s="5">
        <v>187</v>
      </c>
      <c r="AO254" s="5">
        <v>152</v>
      </c>
      <c r="AP254" s="5">
        <v>190</v>
      </c>
      <c r="AV254" s="5">
        <v>158</v>
      </c>
      <c r="AW254" s="5">
        <v>217</v>
      </c>
      <c r="BC254" s="5">
        <v>175</v>
      </c>
      <c r="BD254" s="5">
        <v>208</v>
      </c>
      <c r="BJ254" s="5">
        <v>146</v>
      </c>
      <c r="BK254" s="5">
        <v>131</v>
      </c>
      <c r="BP254" s="5">
        <v>199</v>
      </c>
      <c r="BQ254" s="5">
        <v>202</v>
      </c>
      <c r="BU254" s="5">
        <v>153</v>
      </c>
      <c r="BV254" s="5">
        <v>155</v>
      </c>
      <c r="CC254" s="5">
        <v>20.010000000000002</v>
      </c>
      <c r="CD254" s="5">
        <v>24.78</v>
      </c>
      <c r="CJ254" s="5">
        <v>17.350000000000001</v>
      </c>
      <c r="CK254" s="5">
        <v>17.84</v>
      </c>
      <c r="CQ254" s="5">
        <v>38.299999999999997</v>
      </c>
      <c r="CR254" s="5">
        <v>31.45</v>
      </c>
      <c r="CX254" s="5">
        <v>23.77</v>
      </c>
      <c r="CY254" s="5">
        <v>38.14</v>
      </c>
      <c r="DE254" s="5">
        <v>30.29</v>
      </c>
      <c r="DF254" s="5">
        <v>25.89</v>
      </c>
      <c r="DL254" s="5">
        <v>14.01</v>
      </c>
      <c r="DM254" s="5">
        <v>22.22</v>
      </c>
      <c r="DS254" s="5">
        <v>21.44</v>
      </c>
      <c r="DT254" s="5">
        <v>35.869999999999997</v>
      </c>
      <c r="DZ254" s="5">
        <v>23.9</v>
      </c>
      <c r="EA254" s="5">
        <v>33.369999999999997</v>
      </c>
      <c r="EG254" s="5">
        <v>19.47</v>
      </c>
      <c r="EH254" s="5">
        <v>19.5</v>
      </c>
      <c r="EM254" s="5">
        <v>21.76</v>
      </c>
      <c r="EN254" s="5">
        <v>24.63</v>
      </c>
      <c r="ER254" s="5">
        <v>27.18</v>
      </c>
      <c r="ES254" s="5">
        <v>32.9</v>
      </c>
      <c r="ET254"/>
      <c r="EU254" s="30"/>
    </row>
    <row r="255" spans="1:151" s="5" customFormat="1" x14ac:dyDescent="0.25">
      <c r="A255" s="13">
        <v>2017</v>
      </c>
      <c r="B255" s="13">
        <v>2</v>
      </c>
      <c r="C255" s="1"/>
      <c r="F255" s="61">
        <v>173</v>
      </c>
      <c r="G255" s="61">
        <v>174</v>
      </c>
      <c r="M255" s="61">
        <v>169</v>
      </c>
      <c r="N255" s="61">
        <v>164</v>
      </c>
      <c r="T255" s="61">
        <v>224</v>
      </c>
      <c r="U255" s="61">
        <v>196</v>
      </c>
      <c r="AA255" s="61">
        <v>153</v>
      </c>
      <c r="AB255" s="61">
        <v>200</v>
      </c>
      <c r="AH255" s="61">
        <v>191</v>
      </c>
      <c r="AI255" s="61">
        <v>171</v>
      </c>
      <c r="AO255" s="61">
        <v>156</v>
      </c>
      <c r="AP255" s="61">
        <v>177</v>
      </c>
      <c r="AV255" s="61">
        <v>151</v>
      </c>
      <c r="AW255" s="61">
        <v>204</v>
      </c>
      <c r="BC255" s="61">
        <v>178</v>
      </c>
      <c r="BD255" s="61">
        <v>207</v>
      </c>
      <c r="BJ255" s="61">
        <v>139</v>
      </c>
      <c r="BK255" s="61">
        <v>140</v>
      </c>
      <c r="BP255" s="61">
        <v>203</v>
      </c>
      <c r="BQ255" s="61">
        <v>207</v>
      </c>
      <c r="BU255" s="61">
        <v>145</v>
      </c>
      <c r="BV255" s="61">
        <v>147</v>
      </c>
      <c r="CC255" s="61">
        <v>17.78</v>
      </c>
      <c r="CD255" s="61">
        <v>22.18</v>
      </c>
      <c r="CJ255" s="61">
        <v>16.55</v>
      </c>
      <c r="CK255" s="61">
        <v>14.1</v>
      </c>
      <c r="CQ255" s="61">
        <v>38.94</v>
      </c>
      <c r="CR255" s="61">
        <v>30.04</v>
      </c>
      <c r="CX255" s="61">
        <v>23.6</v>
      </c>
      <c r="CY255" s="61">
        <v>36.18</v>
      </c>
      <c r="DE255" s="61">
        <v>28.91</v>
      </c>
      <c r="DF255" s="61">
        <v>25.02</v>
      </c>
      <c r="DL255" s="61">
        <v>13.31</v>
      </c>
      <c r="DM255" s="61">
        <v>22.67</v>
      </c>
      <c r="DS255" s="61">
        <v>22.46</v>
      </c>
      <c r="DT255" s="61">
        <v>44.35</v>
      </c>
      <c r="DZ255" s="61">
        <v>23.98</v>
      </c>
      <c r="EA255" s="61">
        <v>32.57</v>
      </c>
      <c r="EG255" s="61">
        <v>18.36</v>
      </c>
      <c r="EH255" s="61">
        <v>18.28</v>
      </c>
      <c r="EM255" s="61">
        <v>19.22</v>
      </c>
      <c r="EN255" s="61">
        <v>22.95</v>
      </c>
      <c r="ER255" s="61">
        <v>25.57</v>
      </c>
      <c r="ES255" s="61">
        <v>31.19</v>
      </c>
      <c r="ET255"/>
      <c r="EU255" s="30"/>
    </row>
    <row r="256" spans="1:151" s="5" customFormat="1" x14ac:dyDescent="0.25">
      <c r="A256" s="13">
        <v>2017</v>
      </c>
      <c r="B256" s="13">
        <v>3</v>
      </c>
      <c r="C256" s="1"/>
      <c r="F256" s="61">
        <v>169</v>
      </c>
      <c r="G256" s="61">
        <v>174</v>
      </c>
      <c r="M256" s="61">
        <v>166</v>
      </c>
      <c r="N256" s="61">
        <v>170</v>
      </c>
      <c r="T256" s="61">
        <v>216</v>
      </c>
      <c r="U256" s="61">
        <v>201</v>
      </c>
      <c r="AA256" s="61">
        <v>170</v>
      </c>
      <c r="AB256" s="61">
        <v>205</v>
      </c>
      <c r="AH256" s="61">
        <v>195</v>
      </c>
      <c r="AI256" s="61">
        <v>179</v>
      </c>
      <c r="AO256" s="61">
        <v>162</v>
      </c>
      <c r="AP256" s="61">
        <v>187</v>
      </c>
      <c r="AV256" s="61">
        <v>153</v>
      </c>
      <c r="AW256" s="61">
        <v>197</v>
      </c>
      <c r="BC256" s="61">
        <v>177</v>
      </c>
      <c r="BD256" s="61">
        <v>204</v>
      </c>
      <c r="BJ256" s="61">
        <v>139</v>
      </c>
      <c r="BK256" s="61">
        <v>133</v>
      </c>
      <c r="BP256" s="61">
        <v>207</v>
      </c>
      <c r="BQ256" s="61">
        <v>214</v>
      </c>
      <c r="BU256" s="61">
        <v>142</v>
      </c>
      <c r="BV256" s="61">
        <v>152</v>
      </c>
      <c r="CC256" s="61">
        <v>20.92</v>
      </c>
      <c r="CD256" s="61">
        <v>23.86</v>
      </c>
      <c r="CJ256" s="61">
        <v>17.309999999999999</v>
      </c>
      <c r="CK256" s="61">
        <v>15.22</v>
      </c>
      <c r="CQ256" s="61">
        <v>40.98</v>
      </c>
      <c r="CR256" s="61">
        <v>31.35</v>
      </c>
      <c r="CX256" s="61">
        <v>25.25</v>
      </c>
      <c r="CY256" s="61">
        <v>38.58</v>
      </c>
      <c r="DE256" s="61">
        <v>28.73</v>
      </c>
      <c r="DF256" s="61">
        <v>25.99</v>
      </c>
      <c r="DL256" s="61">
        <v>13.8</v>
      </c>
      <c r="DM256" s="61">
        <v>20.41</v>
      </c>
      <c r="DS256" s="61">
        <v>21.44</v>
      </c>
      <c r="DT256" s="61">
        <v>37.92</v>
      </c>
      <c r="DZ256" s="61">
        <v>23.35</v>
      </c>
      <c r="EA256" s="61">
        <v>32.619999999999997</v>
      </c>
      <c r="EG256" s="61">
        <v>15.37</v>
      </c>
      <c r="EH256" s="61">
        <v>19.100000000000001</v>
      </c>
      <c r="EM256" s="61">
        <v>19.87</v>
      </c>
      <c r="EN256" s="61">
        <v>22.59</v>
      </c>
      <c r="ER256" s="61">
        <v>23.95</v>
      </c>
      <c r="ES256" s="61">
        <v>30.77</v>
      </c>
      <c r="ET256"/>
      <c r="EU256" s="30"/>
    </row>
    <row r="257" spans="1:151" s="5" customFormat="1" x14ac:dyDescent="0.25">
      <c r="A257" s="13">
        <v>2017</v>
      </c>
      <c r="B257" s="13">
        <v>4</v>
      </c>
      <c r="C257" s="1"/>
      <c r="F257" s="61">
        <v>177</v>
      </c>
      <c r="G257" s="61">
        <v>187</v>
      </c>
      <c r="M257" s="61">
        <v>177</v>
      </c>
      <c r="N257" s="61">
        <v>161</v>
      </c>
      <c r="T257" s="61">
        <v>233</v>
      </c>
      <c r="U257" s="61">
        <v>212</v>
      </c>
      <c r="AA257" s="61">
        <v>168</v>
      </c>
      <c r="AB257" s="61">
        <v>205</v>
      </c>
      <c r="AH257" s="61">
        <v>176</v>
      </c>
      <c r="AI257" s="61">
        <v>171</v>
      </c>
      <c r="AO257" s="61">
        <v>164</v>
      </c>
      <c r="AP257" s="61">
        <v>184</v>
      </c>
      <c r="AV257" s="61">
        <v>160</v>
      </c>
      <c r="AW257" s="61">
        <v>200</v>
      </c>
      <c r="BC257" s="61">
        <v>178</v>
      </c>
      <c r="BD257" s="61">
        <v>198</v>
      </c>
      <c r="BJ257" s="61">
        <v>137</v>
      </c>
      <c r="BK257" s="61">
        <v>140</v>
      </c>
      <c r="BP257" s="61">
        <v>183</v>
      </c>
      <c r="BQ257" s="61">
        <v>188</v>
      </c>
      <c r="BU257" s="61">
        <v>144</v>
      </c>
      <c r="BV257" s="61">
        <v>153</v>
      </c>
      <c r="CC257" s="61">
        <v>22.87</v>
      </c>
      <c r="CD257" s="61">
        <v>27.34</v>
      </c>
      <c r="CJ257" s="61">
        <v>17.04</v>
      </c>
      <c r="CK257" s="61">
        <v>17.62</v>
      </c>
      <c r="CQ257" s="61">
        <v>42.05</v>
      </c>
      <c r="CR257" s="61">
        <v>32.89</v>
      </c>
      <c r="CX257" s="61">
        <v>24.89</v>
      </c>
      <c r="CY257" s="61">
        <v>38.86</v>
      </c>
      <c r="DE257" s="61">
        <v>28.68</v>
      </c>
      <c r="DF257" s="61">
        <v>24.93</v>
      </c>
      <c r="DL257" s="61">
        <v>14.62</v>
      </c>
      <c r="DM257" s="61">
        <v>22.61</v>
      </c>
      <c r="DS257" s="61">
        <v>21.76</v>
      </c>
      <c r="DT257" s="61">
        <v>35.93</v>
      </c>
      <c r="DZ257" s="61">
        <v>22.25</v>
      </c>
      <c r="EA257" s="61">
        <v>33.29</v>
      </c>
      <c r="EG257" s="61">
        <v>16.34</v>
      </c>
      <c r="EH257" s="61">
        <v>15.87</v>
      </c>
      <c r="EM257" s="61">
        <v>23.09</v>
      </c>
      <c r="EN257" s="61">
        <v>25.52</v>
      </c>
      <c r="ER257" s="61">
        <v>26</v>
      </c>
      <c r="ES257" s="61">
        <v>32.96</v>
      </c>
      <c r="ET257"/>
      <c r="EU257" s="30"/>
    </row>
    <row r="258" spans="1:151" s="5" customFormat="1" x14ac:dyDescent="0.25">
      <c r="A258" s="1">
        <v>2018</v>
      </c>
      <c r="B258" s="13">
        <v>1</v>
      </c>
      <c r="C258" s="1"/>
      <c r="F258" s="61">
        <v>182</v>
      </c>
      <c r="G258" s="61">
        <v>195</v>
      </c>
      <c r="M258" s="61">
        <v>177</v>
      </c>
      <c r="N258" s="61">
        <v>166</v>
      </c>
      <c r="T258" s="61">
        <v>231</v>
      </c>
      <c r="U258" s="61">
        <v>199</v>
      </c>
      <c r="AA258" s="61">
        <v>168</v>
      </c>
      <c r="AB258" s="61">
        <v>210</v>
      </c>
      <c r="AH258" s="61">
        <v>193</v>
      </c>
      <c r="AI258" s="61">
        <v>174</v>
      </c>
      <c r="AO258" s="61">
        <v>166</v>
      </c>
      <c r="AP258" s="61">
        <v>184</v>
      </c>
      <c r="AV258" s="61">
        <v>165</v>
      </c>
      <c r="AW258" s="61">
        <v>210</v>
      </c>
      <c r="BC258" s="61">
        <v>169</v>
      </c>
      <c r="BD258" s="61">
        <v>205</v>
      </c>
      <c r="BJ258" s="61">
        <v>139</v>
      </c>
      <c r="BK258" s="61">
        <v>135</v>
      </c>
      <c r="BP258" s="61">
        <v>203</v>
      </c>
      <c r="BQ258" s="61">
        <v>190</v>
      </c>
      <c r="BU258" s="61">
        <v>146</v>
      </c>
      <c r="BV258" s="61">
        <v>149</v>
      </c>
      <c r="CC258" s="61">
        <v>19.3</v>
      </c>
      <c r="CD258" s="61">
        <v>28.44</v>
      </c>
      <c r="CJ258" s="61">
        <v>19.39</v>
      </c>
      <c r="CK258" s="61">
        <v>17.27</v>
      </c>
      <c r="CQ258" s="61">
        <v>42.89</v>
      </c>
      <c r="CR258" s="61">
        <v>31.76</v>
      </c>
      <c r="CX258" s="61">
        <v>24.37</v>
      </c>
      <c r="CY258" s="61">
        <v>36.840000000000003</v>
      </c>
      <c r="DE258" s="61">
        <v>31.05</v>
      </c>
      <c r="DF258" s="61">
        <v>23.39</v>
      </c>
      <c r="DL258" s="61">
        <v>12.24</v>
      </c>
      <c r="DM258" s="61">
        <v>20.77</v>
      </c>
      <c r="DS258" s="61">
        <v>23.48</v>
      </c>
      <c r="DT258" s="61">
        <v>37.93</v>
      </c>
      <c r="DZ258" s="61">
        <v>23.33</v>
      </c>
      <c r="EA258" s="61">
        <v>34.369999999999997</v>
      </c>
      <c r="EG258" s="61">
        <v>13.94</v>
      </c>
      <c r="EH258" s="61">
        <v>16.43</v>
      </c>
      <c r="EM258" s="61">
        <v>25.1</v>
      </c>
      <c r="EN258" s="61">
        <v>24.15</v>
      </c>
      <c r="ER258" s="61">
        <v>24.79</v>
      </c>
      <c r="ES258" s="61">
        <v>32.36</v>
      </c>
      <c r="ET258"/>
      <c r="EU258" s="30"/>
    </row>
    <row r="259" spans="1:151" s="5" customFormat="1" x14ac:dyDescent="0.25">
      <c r="A259" s="1">
        <v>2018</v>
      </c>
      <c r="B259" s="13">
        <v>2</v>
      </c>
      <c r="C259" s="1"/>
      <c r="F259" s="61">
        <v>173</v>
      </c>
      <c r="G259" s="61">
        <v>184</v>
      </c>
      <c r="M259" s="61">
        <v>172</v>
      </c>
      <c r="N259" s="61">
        <v>159</v>
      </c>
      <c r="T259" s="61">
        <v>226</v>
      </c>
      <c r="U259" s="61">
        <v>202</v>
      </c>
      <c r="AA259" s="61">
        <v>165</v>
      </c>
      <c r="AB259" s="61">
        <v>212</v>
      </c>
      <c r="AH259" s="61">
        <v>205</v>
      </c>
      <c r="AI259" s="61">
        <v>168</v>
      </c>
      <c r="AO259" s="61">
        <v>173</v>
      </c>
      <c r="AP259" s="61">
        <v>186</v>
      </c>
      <c r="AV259" s="61">
        <v>166</v>
      </c>
      <c r="AW259" s="61">
        <v>211</v>
      </c>
      <c r="BC259" s="61">
        <v>168</v>
      </c>
      <c r="BD259" s="61">
        <v>205</v>
      </c>
      <c r="BJ259" s="61">
        <v>140</v>
      </c>
      <c r="BK259" s="61">
        <v>131</v>
      </c>
      <c r="BP259" s="61">
        <v>192</v>
      </c>
      <c r="BQ259" s="61">
        <v>184</v>
      </c>
      <c r="BU259" s="61">
        <v>139</v>
      </c>
      <c r="BV259" s="61">
        <v>148</v>
      </c>
      <c r="CC259" s="61">
        <v>17.88</v>
      </c>
      <c r="CD259" s="61">
        <v>25.3</v>
      </c>
      <c r="CJ259" s="61">
        <v>20.03</v>
      </c>
      <c r="CK259" s="61">
        <v>17.21</v>
      </c>
      <c r="CQ259" s="61">
        <v>43.16</v>
      </c>
      <c r="CR259" s="61">
        <v>31.13</v>
      </c>
      <c r="CX259" s="61">
        <v>24.39</v>
      </c>
      <c r="CY259" s="61">
        <v>37.19</v>
      </c>
      <c r="DE259" s="61">
        <v>29.87</v>
      </c>
      <c r="DF259" s="61">
        <v>23.77</v>
      </c>
      <c r="DL259" s="61">
        <v>11.4</v>
      </c>
      <c r="DM259" s="61">
        <v>19.89</v>
      </c>
      <c r="DS259" s="61">
        <v>21.59</v>
      </c>
      <c r="DT259" s="61">
        <v>39.61</v>
      </c>
      <c r="DZ259" s="61">
        <v>22.14</v>
      </c>
      <c r="EA259" s="61">
        <v>34.92</v>
      </c>
      <c r="EG259" s="61">
        <v>13.6</v>
      </c>
      <c r="EH259" s="61">
        <v>13.09</v>
      </c>
      <c r="EM259" s="61">
        <v>24.14</v>
      </c>
      <c r="EN259" s="61">
        <v>20.22</v>
      </c>
      <c r="ER259" s="61">
        <v>25.95</v>
      </c>
      <c r="ES259" s="61">
        <v>31</v>
      </c>
      <c r="ET259"/>
      <c r="EU259" s="30"/>
    </row>
    <row r="260" spans="1:151" s="5" customFormat="1" x14ac:dyDescent="0.25">
      <c r="A260" s="1">
        <v>2018</v>
      </c>
      <c r="B260" s="13">
        <v>3</v>
      </c>
      <c r="C260" s="1"/>
      <c r="F260" s="61">
        <v>179</v>
      </c>
      <c r="G260" s="61">
        <v>180</v>
      </c>
      <c r="M260" s="61">
        <v>173</v>
      </c>
      <c r="N260" s="61">
        <v>159</v>
      </c>
      <c r="T260" s="61">
        <v>234</v>
      </c>
      <c r="U260" s="61">
        <v>212</v>
      </c>
      <c r="AA260" s="61">
        <v>163</v>
      </c>
      <c r="AB260" s="61">
        <v>204</v>
      </c>
      <c r="AH260" s="61">
        <v>196</v>
      </c>
      <c r="AI260" s="61">
        <v>161</v>
      </c>
      <c r="AO260" s="61">
        <v>176</v>
      </c>
      <c r="AP260" s="61">
        <v>182</v>
      </c>
      <c r="AV260" s="61">
        <v>167</v>
      </c>
      <c r="AW260" s="61">
        <v>221</v>
      </c>
      <c r="BC260" s="61">
        <v>164</v>
      </c>
      <c r="BD260" s="61">
        <v>206</v>
      </c>
      <c r="BJ260" s="61">
        <v>139</v>
      </c>
      <c r="BK260" s="61">
        <v>140</v>
      </c>
      <c r="BP260" s="61">
        <v>186</v>
      </c>
      <c r="BQ260" s="61">
        <v>181</v>
      </c>
      <c r="BU260" s="61">
        <v>144</v>
      </c>
      <c r="BV260" s="61">
        <v>164</v>
      </c>
      <c r="CC260" s="61">
        <v>18.05</v>
      </c>
      <c r="CD260" s="61">
        <v>23.61</v>
      </c>
      <c r="CJ260" s="61">
        <v>17.329999999999998</v>
      </c>
      <c r="CK260" s="61">
        <v>16.649999999999999</v>
      </c>
      <c r="CQ260" s="61">
        <v>42.77</v>
      </c>
      <c r="CR260" s="61">
        <v>33.14</v>
      </c>
      <c r="CX260" s="61">
        <v>22.53</v>
      </c>
      <c r="CY260" s="61">
        <v>35.47</v>
      </c>
      <c r="DE260" s="61">
        <v>24.78</v>
      </c>
      <c r="DF260" s="61">
        <v>18.670000000000002</v>
      </c>
      <c r="DL260" s="61">
        <v>9.6</v>
      </c>
      <c r="DM260" s="61">
        <v>18.05</v>
      </c>
      <c r="DS260" s="61">
        <v>20.52</v>
      </c>
      <c r="DT260" s="61">
        <v>33.93</v>
      </c>
      <c r="DZ260" s="61">
        <v>22.9</v>
      </c>
      <c r="EA260" s="61">
        <v>31.75</v>
      </c>
      <c r="EG260" s="61">
        <v>13.63</v>
      </c>
      <c r="EH260" s="61">
        <v>13.67</v>
      </c>
      <c r="EM260" s="61">
        <v>22.37</v>
      </c>
      <c r="EN260" s="61">
        <v>18.72</v>
      </c>
      <c r="ER260" s="61">
        <v>28.81</v>
      </c>
      <c r="ES260" s="61">
        <v>30.27</v>
      </c>
      <c r="ET260"/>
      <c r="EU260" s="30"/>
    </row>
    <row r="261" spans="1:151" s="5" customFormat="1" x14ac:dyDescent="0.25">
      <c r="A261" s="1">
        <v>2018</v>
      </c>
      <c r="B261" s="1">
        <v>4</v>
      </c>
      <c r="C261" s="1"/>
      <c r="F261" s="61">
        <v>171</v>
      </c>
      <c r="G261" s="61">
        <v>180</v>
      </c>
      <c r="M261" s="61">
        <v>183</v>
      </c>
      <c r="N261" s="61">
        <v>169</v>
      </c>
      <c r="T261" s="61">
        <v>226</v>
      </c>
      <c r="U261" s="61">
        <v>202</v>
      </c>
      <c r="AA261" s="61">
        <v>179</v>
      </c>
      <c r="AB261" s="61">
        <v>204</v>
      </c>
      <c r="AH261" s="61">
        <v>192</v>
      </c>
      <c r="AI261" s="61">
        <v>159</v>
      </c>
      <c r="AO261" s="61">
        <v>161</v>
      </c>
      <c r="AP261" s="61">
        <v>187</v>
      </c>
      <c r="AV261" s="61">
        <v>166</v>
      </c>
      <c r="AW261" s="61">
        <v>202</v>
      </c>
      <c r="BC261" s="61">
        <v>169</v>
      </c>
      <c r="BD261" s="61">
        <v>204</v>
      </c>
      <c r="BJ261" s="61">
        <v>139</v>
      </c>
      <c r="BK261" s="61">
        <v>157</v>
      </c>
      <c r="BP261" s="61">
        <v>196</v>
      </c>
      <c r="BQ261" s="61">
        <v>195</v>
      </c>
      <c r="BU261" s="61">
        <v>151</v>
      </c>
      <c r="BV261" s="61">
        <v>168</v>
      </c>
      <c r="CC261" s="61">
        <v>16.05</v>
      </c>
      <c r="CD261" s="61">
        <v>29.46</v>
      </c>
      <c r="CJ261" s="61">
        <v>17.88</v>
      </c>
      <c r="CK261" s="61">
        <v>19.21</v>
      </c>
      <c r="CQ261" s="61">
        <v>39.82</v>
      </c>
      <c r="CR261" s="61">
        <v>20.83</v>
      </c>
      <c r="CX261" s="61">
        <v>25.74</v>
      </c>
      <c r="CY261" s="61">
        <v>37.92</v>
      </c>
      <c r="DE261" s="61">
        <v>24.5</v>
      </c>
      <c r="DF261" s="61">
        <v>20.059999999999999</v>
      </c>
      <c r="DL261" s="61">
        <v>11.63</v>
      </c>
      <c r="DM261" s="61">
        <v>17.809999999999999</v>
      </c>
      <c r="DS261" s="61">
        <v>20.43</v>
      </c>
      <c r="DT261" s="61">
        <v>35.26</v>
      </c>
      <c r="DZ261" s="61">
        <v>21.83</v>
      </c>
      <c r="EA261" s="61">
        <v>30.27</v>
      </c>
      <c r="EG261" s="61">
        <v>13.94</v>
      </c>
      <c r="EH261" s="61">
        <v>15.23</v>
      </c>
      <c r="EM261" s="61">
        <v>28.17</v>
      </c>
      <c r="EN261" s="61">
        <v>19.670000000000002</v>
      </c>
      <c r="ER261" s="61">
        <v>31.55</v>
      </c>
      <c r="ES261" s="61">
        <v>33.090000000000003</v>
      </c>
      <c r="ET261"/>
      <c r="EU261" s="30"/>
    </row>
    <row r="262" spans="1:151" s="5" customFormat="1" x14ac:dyDescent="0.25">
      <c r="A262" s="1">
        <v>2019</v>
      </c>
      <c r="B262" s="13">
        <v>1</v>
      </c>
      <c r="C262" s="1"/>
      <c r="F262" s="61">
        <v>167.44</v>
      </c>
      <c r="G262" s="61">
        <v>177.94</v>
      </c>
      <c r="M262" s="61">
        <v>190.67999999999998</v>
      </c>
      <c r="N262" s="61">
        <v>167.51</v>
      </c>
      <c r="T262" s="61">
        <v>207.54999999999998</v>
      </c>
      <c r="U262" s="61">
        <v>207.97</v>
      </c>
      <c r="AA262" s="61">
        <v>169.26</v>
      </c>
      <c r="AB262" s="61">
        <v>196.49</v>
      </c>
      <c r="AH262" s="61">
        <v>187.53</v>
      </c>
      <c r="AI262" s="61">
        <v>156.87</v>
      </c>
      <c r="AO262" s="61">
        <v>152.17999999999998</v>
      </c>
      <c r="AP262" s="61">
        <v>174.23000000000002</v>
      </c>
      <c r="AV262" s="61">
        <v>169.4</v>
      </c>
      <c r="AW262" s="61">
        <v>249.90000000000003</v>
      </c>
      <c r="BC262" s="61">
        <v>157.22</v>
      </c>
      <c r="BD262" s="61">
        <v>187.6</v>
      </c>
      <c r="BJ262" s="61">
        <v>130.48000000000002</v>
      </c>
      <c r="BK262" s="61">
        <v>136.08000000000001</v>
      </c>
      <c r="BP262" s="61">
        <v>194.32000000000002</v>
      </c>
      <c r="BQ262" s="61">
        <v>182.56</v>
      </c>
      <c r="BU262" s="61">
        <v>139.09</v>
      </c>
      <c r="BV262" s="61">
        <v>159.66999999999999</v>
      </c>
      <c r="CC262" s="61">
        <v>16.910799999999998</v>
      </c>
      <c r="CD262" s="61">
        <v>28.434799999999999</v>
      </c>
      <c r="CJ262" s="61">
        <v>25.888800000000003</v>
      </c>
      <c r="CK262" s="61">
        <v>22.324400000000001</v>
      </c>
      <c r="CQ262" s="61">
        <v>44.434399999999997</v>
      </c>
      <c r="CR262" s="61">
        <v>27.604000000000003</v>
      </c>
      <c r="CX262" s="61">
        <v>27.523600000000002</v>
      </c>
      <c r="CY262" s="61">
        <v>38.592000000000006</v>
      </c>
      <c r="DE262" s="61">
        <v>27.014400000000002</v>
      </c>
      <c r="DF262" s="61">
        <v>24.522000000000002</v>
      </c>
      <c r="DL262" s="61">
        <v>9.2192000000000007</v>
      </c>
      <c r="DM262" s="61">
        <v>20.180400000000002</v>
      </c>
      <c r="DS262" s="61">
        <v>22.860399999999998</v>
      </c>
      <c r="DT262" s="61">
        <v>31.543600000000001</v>
      </c>
      <c r="DZ262" s="61">
        <v>26.076400000000003</v>
      </c>
      <c r="EA262" s="61">
        <v>35.510000000000005</v>
      </c>
      <c r="EG262" s="61">
        <v>14.364800000000002</v>
      </c>
      <c r="EH262" s="61">
        <v>13.185600000000001</v>
      </c>
      <c r="EM262" s="61">
        <v>32.803200000000004</v>
      </c>
      <c r="EN262" s="61">
        <v>35.912000000000006</v>
      </c>
      <c r="ER262" s="61">
        <v>33.848400000000005</v>
      </c>
      <c r="ES262" s="61">
        <v>37.734400000000001</v>
      </c>
      <c r="ET262"/>
      <c r="EU262" s="30"/>
    </row>
    <row r="263" spans="1:151" s="5" customFormat="1" x14ac:dyDescent="0.25">
      <c r="A263" s="1">
        <v>2019</v>
      </c>
      <c r="B263" s="13">
        <v>2</v>
      </c>
      <c r="C263" s="1"/>
      <c r="F263" s="61">
        <v>164</v>
      </c>
      <c r="G263" s="61">
        <v>166</v>
      </c>
      <c r="M263" s="61">
        <v>183</v>
      </c>
      <c r="N263" s="61">
        <v>165</v>
      </c>
      <c r="T263" s="61">
        <v>207</v>
      </c>
      <c r="U263" s="61">
        <v>190</v>
      </c>
      <c r="AA263" s="61">
        <v>160</v>
      </c>
      <c r="AB263" s="61">
        <v>193</v>
      </c>
      <c r="AH263" s="61">
        <v>186</v>
      </c>
      <c r="AI263" s="61">
        <v>160</v>
      </c>
      <c r="AO263" s="61">
        <v>152</v>
      </c>
      <c r="AP263" s="61">
        <v>174</v>
      </c>
      <c r="AV263" s="61">
        <v>159</v>
      </c>
      <c r="AW263" s="61">
        <v>239</v>
      </c>
      <c r="BC263" s="61">
        <v>153</v>
      </c>
      <c r="BD263" s="61">
        <v>186</v>
      </c>
      <c r="BJ263" s="61">
        <v>134</v>
      </c>
      <c r="BK263" s="61">
        <v>135</v>
      </c>
      <c r="BP263" s="61">
        <v>214</v>
      </c>
      <c r="BQ263" s="61">
        <v>181</v>
      </c>
      <c r="BU263" s="61">
        <v>141</v>
      </c>
      <c r="BV263" s="61">
        <v>142</v>
      </c>
      <c r="CC263" s="61">
        <v>16.440000000000001</v>
      </c>
      <c r="CD263" s="61">
        <v>24.11</v>
      </c>
      <c r="CJ263" s="61">
        <v>18.5</v>
      </c>
      <c r="CK263" s="61">
        <v>17.66</v>
      </c>
      <c r="CQ263" s="61">
        <v>41.81</v>
      </c>
      <c r="CR263" s="61">
        <v>29.06</v>
      </c>
      <c r="CX263" s="61">
        <v>25.19</v>
      </c>
      <c r="CY263" s="61">
        <v>40.15</v>
      </c>
      <c r="DE263" s="61">
        <v>27.27</v>
      </c>
      <c r="DF263" s="61">
        <v>21.29</v>
      </c>
      <c r="DL263" s="61">
        <v>10.95</v>
      </c>
      <c r="DM263" s="61">
        <v>21.49</v>
      </c>
      <c r="DS263" s="61">
        <v>21.14</v>
      </c>
      <c r="DT263" s="61">
        <v>23.99</v>
      </c>
      <c r="DZ263" s="61">
        <v>23.96</v>
      </c>
      <c r="EA263" s="61">
        <v>35.549999999999997</v>
      </c>
      <c r="EG263" s="61">
        <v>14.4</v>
      </c>
      <c r="EH263" s="61">
        <v>11.44</v>
      </c>
      <c r="EM263" s="61">
        <v>29.43</v>
      </c>
      <c r="EN263" s="61">
        <v>27.6</v>
      </c>
      <c r="ER263" s="61">
        <v>32.14</v>
      </c>
      <c r="ES263" s="61">
        <v>32.39</v>
      </c>
      <c r="ET263"/>
      <c r="EU263" s="30"/>
    </row>
    <row r="264" spans="1:151" s="5" customFormat="1" x14ac:dyDescent="0.25">
      <c r="A264" s="1">
        <v>2019</v>
      </c>
      <c r="B264" s="13">
        <v>3</v>
      </c>
      <c r="C264" s="1"/>
      <c r="F264" s="61">
        <v>155</v>
      </c>
      <c r="G264" s="61">
        <v>164</v>
      </c>
      <c r="M264" s="61">
        <v>170</v>
      </c>
      <c r="N264" s="61">
        <v>154</v>
      </c>
      <c r="T264" s="61">
        <v>197</v>
      </c>
      <c r="U264" s="61">
        <v>187</v>
      </c>
      <c r="AA264" s="61">
        <v>151</v>
      </c>
      <c r="AB264" s="61">
        <v>179</v>
      </c>
      <c r="AH264" s="61">
        <v>182</v>
      </c>
      <c r="AI264" s="61">
        <v>153</v>
      </c>
      <c r="AO264" s="61">
        <v>150</v>
      </c>
      <c r="AP264" s="61">
        <v>169</v>
      </c>
      <c r="AV264" s="61">
        <v>159</v>
      </c>
      <c r="AW264" s="61">
        <v>226</v>
      </c>
      <c r="BC264" s="61">
        <v>147</v>
      </c>
      <c r="BD264" s="61">
        <v>177</v>
      </c>
      <c r="BJ264" s="61">
        <v>134</v>
      </c>
      <c r="BK264" s="61">
        <v>124</v>
      </c>
      <c r="BP264" s="61">
        <v>201</v>
      </c>
      <c r="BQ264" s="61">
        <v>188</v>
      </c>
      <c r="BU264" s="61">
        <v>136</v>
      </c>
      <c r="BV264" s="61">
        <v>143</v>
      </c>
      <c r="CC264" s="61">
        <v>15.79</v>
      </c>
      <c r="CD264" s="61">
        <v>21.41</v>
      </c>
      <c r="CJ264" s="61">
        <v>18.37</v>
      </c>
      <c r="CK264" s="61">
        <v>17.18</v>
      </c>
      <c r="CQ264" s="61">
        <v>40.98</v>
      </c>
      <c r="CR264" s="61">
        <v>28.22</v>
      </c>
      <c r="CX264" s="61">
        <v>24.04</v>
      </c>
      <c r="CY264" s="61">
        <v>36.76</v>
      </c>
      <c r="DE264" s="61">
        <v>26.66</v>
      </c>
      <c r="DF264" s="61">
        <v>19.309999999999999</v>
      </c>
      <c r="DL264" s="61">
        <v>11.7</v>
      </c>
      <c r="DM264" s="61">
        <v>18.63</v>
      </c>
      <c r="DS264" s="61">
        <v>21.08</v>
      </c>
      <c r="DT264" s="61">
        <v>26.68</v>
      </c>
      <c r="DZ264" s="61">
        <v>22.92</v>
      </c>
      <c r="EA264" s="61">
        <v>30.88</v>
      </c>
      <c r="EG264" s="61">
        <v>14.65</v>
      </c>
      <c r="EH264" s="61">
        <v>13.88</v>
      </c>
      <c r="EM264" s="61">
        <v>25.25</v>
      </c>
      <c r="EN264" s="61">
        <v>22.04</v>
      </c>
      <c r="ER264" s="61">
        <v>25.86</v>
      </c>
      <c r="ES264" s="61">
        <v>28.8</v>
      </c>
      <c r="ET264"/>
      <c r="EU264" s="30"/>
    </row>
    <row r="265" spans="1:151" s="5" customFormat="1" x14ac:dyDescent="0.25">
      <c r="A265" s="1">
        <v>2019</v>
      </c>
      <c r="B265" s="1">
        <v>4</v>
      </c>
      <c r="C265" s="1"/>
      <c r="F265" s="61">
        <v>159</v>
      </c>
      <c r="G265" s="61">
        <v>162</v>
      </c>
      <c r="M265" s="61">
        <v>172</v>
      </c>
      <c r="N265" s="61">
        <v>162</v>
      </c>
      <c r="T265" s="61">
        <v>202</v>
      </c>
      <c r="U265" s="61">
        <v>179</v>
      </c>
      <c r="AA265" s="61">
        <v>155</v>
      </c>
      <c r="AB265" s="61">
        <v>177</v>
      </c>
      <c r="AH265" s="61">
        <v>183</v>
      </c>
      <c r="AI265" s="61">
        <v>159</v>
      </c>
      <c r="AO265" s="61">
        <v>150</v>
      </c>
      <c r="AP265" s="61">
        <v>168</v>
      </c>
      <c r="AV265" s="61">
        <v>156</v>
      </c>
      <c r="AW265" s="61">
        <v>231</v>
      </c>
      <c r="BC265" s="61">
        <v>157</v>
      </c>
      <c r="BD265" s="61">
        <v>173</v>
      </c>
      <c r="BJ265" s="61">
        <v>136</v>
      </c>
      <c r="BK265" s="61">
        <v>120</v>
      </c>
      <c r="BP265" s="61">
        <v>189</v>
      </c>
      <c r="BQ265" s="61">
        <v>200</v>
      </c>
      <c r="BU265" s="61">
        <v>154</v>
      </c>
      <c r="BV265" s="61">
        <v>150</v>
      </c>
      <c r="CC265" s="61">
        <v>15.75</v>
      </c>
      <c r="CD265" s="61">
        <v>22.37</v>
      </c>
      <c r="CJ265" s="61">
        <v>16.97</v>
      </c>
      <c r="CK265" s="61">
        <v>17.3</v>
      </c>
      <c r="CQ265" s="61">
        <v>38.549999999999997</v>
      </c>
      <c r="CR265" s="61">
        <v>26.71</v>
      </c>
      <c r="CX265" s="61">
        <v>24.54</v>
      </c>
      <c r="CY265" s="61">
        <v>34.14</v>
      </c>
      <c r="DE265" s="61">
        <v>24.74</v>
      </c>
      <c r="DF265" s="61">
        <v>16.579999999999998</v>
      </c>
      <c r="DL265" s="61">
        <v>9.42</v>
      </c>
      <c r="DM265" s="61">
        <v>15.71</v>
      </c>
      <c r="DS265" s="61">
        <v>21.08</v>
      </c>
      <c r="DT265" s="61">
        <v>31.61</v>
      </c>
      <c r="DZ265" s="61">
        <v>21.44</v>
      </c>
      <c r="EA265" s="61">
        <v>28.69</v>
      </c>
      <c r="EG265" s="61">
        <v>18.21</v>
      </c>
      <c r="EH265" s="61">
        <v>14.29</v>
      </c>
      <c r="EM265" s="61">
        <v>21.88</v>
      </c>
      <c r="EN265" s="61">
        <v>25.85</v>
      </c>
      <c r="ER265" s="61">
        <v>32.159999999999997</v>
      </c>
      <c r="ES265" s="61">
        <v>34.380000000000003</v>
      </c>
      <c r="ET265"/>
      <c r="EU265" s="30"/>
    </row>
    <row r="266" spans="1:151" s="5" customFormat="1" x14ac:dyDescent="0.25">
      <c r="A266" s="1">
        <v>2020</v>
      </c>
      <c r="B266" s="13">
        <v>1</v>
      </c>
      <c r="C266" s="1"/>
      <c r="F266" s="61">
        <v>167</v>
      </c>
      <c r="G266" s="61">
        <v>168</v>
      </c>
      <c r="M266" s="61">
        <v>178</v>
      </c>
      <c r="N266" s="61">
        <v>154</v>
      </c>
      <c r="T266" s="61">
        <v>198</v>
      </c>
      <c r="U266" s="61">
        <v>179</v>
      </c>
      <c r="AA266" s="61">
        <v>153</v>
      </c>
      <c r="AB266" s="61">
        <v>190</v>
      </c>
      <c r="AH266" s="61">
        <v>184</v>
      </c>
      <c r="AI266" s="61">
        <v>160</v>
      </c>
      <c r="AO266" s="61">
        <v>155</v>
      </c>
      <c r="AP266" s="61">
        <v>171</v>
      </c>
      <c r="AV266" s="61">
        <v>146</v>
      </c>
      <c r="AW266" s="61">
        <v>229</v>
      </c>
      <c r="BC266" s="61">
        <v>157</v>
      </c>
      <c r="BD266" s="61">
        <v>172</v>
      </c>
      <c r="BJ266" s="61">
        <v>136</v>
      </c>
      <c r="BK266" s="61">
        <v>119</v>
      </c>
      <c r="BP266" s="61">
        <v>210</v>
      </c>
      <c r="BQ266" s="61">
        <v>190</v>
      </c>
      <c r="BU266" s="61">
        <v>147</v>
      </c>
      <c r="BV266" s="61">
        <v>151</v>
      </c>
      <c r="CC266" s="61">
        <v>17.22</v>
      </c>
      <c r="CD266" s="61">
        <v>24.73</v>
      </c>
      <c r="CJ266" s="61">
        <v>15.78</v>
      </c>
      <c r="CK266" s="61">
        <v>14.69</v>
      </c>
      <c r="CQ266" s="61">
        <v>38.18</v>
      </c>
      <c r="CR266" s="61">
        <v>28.14</v>
      </c>
      <c r="CX266" s="61">
        <v>23.2</v>
      </c>
      <c r="CY266" s="61">
        <v>35.270000000000003</v>
      </c>
      <c r="DE266" s="61">
        <v>24.19</v>
      </c>
      <c r="DF266" s="61">
        <v>18.13</v>
      </c>
      <c r="DL266" s="61">
        <v>8.94</v>
      </c>
      <c r="DM266" s="61">
        <v>16.25</v>
      </c>
      <c r="DS266" s="61">
        <v>19.29</v>
      </c>
      <c r="DT266" s="61">
        <v>31.3</v>
      </c>
      <c r="DZ266" s="61">
        <v>23.16</v>
      </c>
      <c r="EA266" s="61">
        <v>27.1</v>
      </c>
      <c r="EG266" s="61">
        <v>19.03</v>
      </c>
      <c r="EH266" s="61">
        <v>16.86</v>
      </c>
      <c r="EM266" s="61">
        <v>25.65</v>
      </c>
      <c r="EN266" s="61">
        <v>28.6</v>
      </c>
      <c r="ER266" s="61">
        <v>26.9</v>
      </c>
      <c r="ES266" s="61">
        <v>31.99</v>
      </c>
      <c r="ET266"/>
      <c r="EU266" s="30"/>
    </row>
    <row r="267" spans="1:151" s="5" customFormat="1" x14ac:dyDescent="0.25">
      <c r="A267" s="1">
        <v>2020</v>
      </c>
      <c r="B267" s="13">
        <v>2</v>
      </c>
      <c r="C267" s="1"/>
      <c r="F267" s="61">
        <v>155</v>
      </c>
      <c r="G267" s="61">
        <v>172</v>
      </c>
      <c r="M267" s="61">
        <v>170</v>
      </c>
      <c r="N267" s="61">
        <v>161</v>
      </c>
      <c r="T267" s="61">
        <v>195</v>
      </c>
      <c r="U267" s="61">
        <v>183</v>
      </c>
      <c r="AA267" s="61">
        <v>142</v>
      </c>
      <c r="AB267" s="61">
        <v>189</v>
      </c>
      <c r="AH267" s="61">
        <v>194</v>
      </c>
      <c r="AI267" s="61">
        <v>171</v>
      </c>
      <c r="AO267" s="61">
        <v>140</v>
      </c>
      <c r="AP267" s="61">
        <v>146</v>
      </c>
      <c r="AV267" s="61">
        <v>132</v>
      </c>
      <c r="AW267" s="61">
        <v>188</v>
      </c>
      <c r="BC267" s="61">
        <v>140</v>
      </c>
      <c r="BD267" s="61">
        <v>175</v>
      </c>
      <c r="BJ267" s="61">
        <v>132</v>
      </c>
      <c r="BK267" s="61">
        <v>116</v>
      </c>
      <c r="BP267" s="61">
        <v>159</v>
      </c>
      <c r="BQ267" s="61">
        <v>168</v>
      </c>
      <c r="BU267" s="61">
        <v>142</v>
      </c>
      <c r="BV267" s="61">
        <v>138</v>
      </c>
      <c r="CC267" s="61">
        <v>12.32</v>
      </c>
      <c r="CD267" s="61">
        <v>22.19</v>
      </c>
      <c r="CJ267" s="61">
        <v>16.399999999999999</v>
      </c>
      <c r="CK267" s="61">
        <v>15.55</v>
      </c>
      <c r="CQ267" s="61">
        <v>40.19</v>
      </c>
      <c r="CR267" s="61">
        <v>29.28</v>
      </c>
      <c r="CX267" s="61">
        <v>18.68</v>
      </c>
      <c r="CY267" s="61">
        <v>35.49</v>
      </c>
      <c r="DE267" s="61">
        <v>23.64</v>
      </c>
      <c r="DF267" s="61">
        <v>20.02</v>
      </c>
      <c r="DL267" s="61">
        <v>8.19</v>
      </c>
      <c r="DM267" s="61">
        <v>15.78</v>
      </c>
      <c r="DS267" s="61">
        <v>20</v>
      </c>
      <c r="DT267" s="61">
        <v>28.76</v>
      </c>
      <c r="DZ267" s="61">
        <v>22.18</v>
      </c>
      <c r="EA267" s="61">
        <v>26.48</v>
      </c>
      <c r="EG267" s="61">
        <v>16.43</v>
      </c>
      <c r="EH267" s="61">
        <v>16.739999999999998</v>
      </c>
      <c r="EM267" s="61">
        <v>21.31</v>
      </c>
      <c r="EN267" s="61">
        <v>25.8</v>
      </c>
      <c r="ER267" s="61">
        <v>24.38</v>
      </c>
      <c r="ES267" s="61">
        <v>32.03</v>
      </c>
      <c r="ET267"/>
      <c r="EU267" s="30"/>
    </row>
    <row r="268" spans="1:151" s="5" customFormat="1" x14ac:dyDescent="0.25">
      <c r="A268" s="1">
        <v>2020</v>
      </c>
      <c r="B268" s="13">
        <v>3</v>
      </c>
      <c r="C268" s="1"/>
      <c r="F268" s="61">
        <v>153</v>
      </c>
      <c r="G268" s="61">
        <v>165</v>
      </c>
      <c r="M268" s="61">
        <v>168</v>
      </c>
      <c r="N268" s="61">
        <v>158</v>
      </c>
      <c r="T268" s="61">
        <v>199</v>
      </c>
      <c r="U268" s="61">
        <v>185</v>
      </c>
      <c r="AA268" s="61">
        <v>144</v>
      </c>
      <c r="AB268" s="61">
        <v>194</v>
      </c>
      <c r="AH268" s="61">
        <v>180</v>
      </c>
      <c r="AI268" s="61">
        <v>146</v>
      </c>
      <c r="AO268" s="61">
        <v>141</v>
      </c>
      <c r="AP268" s="61">
        <v>164</v>
      </c>
      <c r="AV268" s="61">
        <v>131</v>
      </c>
      <c r="AW268" s="61">
        <v>188</v>
      </c>
      <c r="BC268" s="61">
        <v>135</v>
      </c>
      <c r="BD268" s="61">
        <v>168</v>
      </c>
      <c r="BJ268" s="61">
        <v>115</v>
      </c>
      <c r="BK268" s="61">
        <v>119</v>
      </c>
      <c r="BP268" s="61">
        <v>160</v>
      </c>
      <c r="BQ268" s="61">
        <v>168</v>
      </c>
      <c r="BU268" s="61">
        <v>151</v>
      </c>
      <c r="BV268" s="61">
        <v>136</v>
      </c>
      <c r="CC268" s="61">
        <v>13.7</v>
      </c>
      <c r="CD268" s="61">
        <v>18.329999999999998</v>
      </c>
      <c r="CJ268" s="61">
        <v>16.46</v>
      </c>
      <c r="CK268" s="61">
        <v>14.84</v>
      </c>
      <c r="CQ268" s="61">
        <v>39.56</v>
      </c>
      <c r="CR268" s="61">
        <v>31.95</v>
      </c>
      <c r="CX268" s="61">
        <v>18.149999999999999</v>
      </c>
      <c r="CY268" s="61">
        <v>35.93</v>
      </c>
      <c r="DE268" s="61">
        <v>17.940000000000001</v>
      </c>
      <c r="DF268" s="61">
        <v>12.88</v>
      </c>
      <c r="DL268" s="61">
        <v>9.41</v>
      </c>
      <c r="DM268" s="61">
        <v>14.57</v>
      </c>
      <c r="DS268" s="61">
        <v>19.41</v>
      </c>
      <c r="DT268" s="61">
        <v>32.22</v>
      </c>
      <c r="DZ268" s="61">
        <v>20.69</v>
      </c>
      <c r="EA268" s="61">
        <v>26.72</v>
      </c>
      <c r="EG268" s="61">
        <v>15.09</v>
      </c>
      <c r="EH268" s="61">
        <v>14.38</v>
      </c>
      <c r="EM268" s="61">
        <v>20.37</v>
      </c>
      <c r="EN268" s="61">
        <v>24.6</v>
      </c>
      <c r="ER268" s="61">
        <v>29.95</v>
      </c>
      <c r="ES268" s="61">
        <v>30.65</v>
      </c>
      <c r="ET268"/>
      <c r="EU268" s="30"/>
    </row>
    <row r="269" spans="1:151" s="5" customFormat="1" x14ac:dyDescent="0.25">
      <c r="A269" s="1">
        <v>2020</v>
      </c>
      <c r="B269" s="1">
        <v>4</v>
      </c>
      <c r="C269" s="1"/>
      <c r="F269" s="5">
        <v>159</v>
      </c>
      <c r="G269" s="5">
        <v>171</v>
      </c>
      <c r="M269" s="5">
        <v>180</v>
      </c>
      <c r="N269" s="5">
        <v>153</v>
      </c>
      <c r="T269" s="5">
        <v>210</v>
      </c>
      <c r="U269" s="5">
        <v>205</v>
      </c>
      <c r="AA269" s="5">
        <v>158</v>
      </c>
      <c r="AB269" s="5">
        <v>190</v>
      </c>
      <c r="AH269" s="5">
        <v>179</v>
      </c>
      <c r="AI269" s="5">
        <v>158</v>
      </c>
      <c r="AO269" s="5">
        <v>169</v>
      </c>
      <c r="AP269" s="5">
        <v>165</v>
      </c>
      <c r="AV269" s="5">
        <v>150</v>
      </c>
      <c r="AW269" s="5">
        <v>230</v>
      </c>
      <c r="BC269" s="5">
        <v>138</v>
      </c>
      <c r="BD269" s="5">
        <v>170</v>
      </c>
      <c r="BJ269" s="5">
        <v>99</v>
      </c>
      <c r="BK269" s="5">
        <v>109</v>
      </c>
      <c r="BP269" s="5">
        <v>182</v>
      </c>
      <c r="BQ269" s="5">
        <v>226</v>
      </c>
      <c r="BU269" s="5">
        <v>147</v>
      </c>
      <c r="BV269" s="5">
        <v>156</v>
      </c>
      <c r="CC269" s="5">
        <v>15.95</v>
      </c>
      <c r="CD269" s="5">
        <v>22.19</v>
      </c>
      <c r="CJ269" s="5">
        <v>14.61</v>
      </c>
      <c r="CK269" s="5">
        <v>14.82</v>
      </c>
      <c r="CQ269" s="5">
        <v>42.6</v>
      </c>
      <c r="CR269" s="5">
        <v>31.12</v>
      </c>
      <c r="CX269" s="5">
        <v>25.23</v>
      </c>
      <c r="CY269" s="5">
        <v>36.99</v>
      </c>
      <c r="DE269" s="5">
        <v>21.49</v>
      </c>
      <c r="DF269" s="5">
        <v>15.47</v>
      </c>
      <c r="DL269" s="5">
        <v>10.81</v>
      </c>
      <c r="DM269" s="5">
        <v>14.3</v>
      </c>
      <c r="DS269" s="5">
        <v>20.72</v>
      </c>
      <c r="DT269" s="5">
        <v>33.450000000000003</v>
      </c>
      <c r="DZ269" s="5">
        <v>21.88</v>
      </c>
      <c r="EA269" s="5">
        <v>28.85</v>
      </c>
      <c r="EG269" s="5">
        <v>16.079999999999998</v>
      </c>
      <c r="EH269" s="5">
        <v>15.4</v>
      </c>
      <c r="EM269" s="5">
        <v>19.72</v>
      </c>
      <c r="EN269" s="5">
        <v>25.22</v>
      </c>
      <c r="ER269" s="5">
        <v>25.54</v>
      </c>
      <c r="ES269" s="5">
        <v>33.47</v>
      </c>
      <c r="ET269"/>
      <c r="EU269" s="30"/>
    </row>
    <row r="270" spans="1:151" s="5" customFormat="1" x14ac:dyDescent="0.25">
      <c r="A270" s="1">
        <v>2021</v>
      </c>
      <c r="B270" s="13">
        <v>1</v>
      </c>
      <c r="C270" s="1"/>
      <c r="F270" s="5">
        <v>158</v>
      </c>
      <c r="G270" s="5">
        <v>169</v>
      </c>
      <c r="M270" s="5">
        <v>209</v>
      </c>
      <c r="N270" s="5">
        <v>169</v>
      </c>
      <c r="T270" s="5">
        <v>223</v>
      </c>
      <c r="U270" s="5">
        <v>210</v>
      </c>
      <c r="AA270" s="5">
        <v>164</v>
      </c>
      <c r="AB270" s="5">
        <v>214</v>
      </c>
      <c r="AH270" s="5">
        <v>159</v>
      </c>
      <c r="AI270" s="5">
        <v>160</v>
      </c>
      <c r="AO270" s="5">
        <v>174</v>
      </c>
      <c r="AP270" s="5">
        <v>171</v>
      </c>
      <c r="AV270" s="5">
        <v>164</v>
      </c>
      <c r="AW270" s="5">
        <v>187</v>
      </c>
      <c r="BC270" s="5">
        <v>152</v>
      </c>
      <c r="BD270" s="5">
        <v>178</v>
      </c>
      <c r="BJ270" s="5">
        <v>119</v>
      </c>
      <c r="BK270" s="5">
        <v>109</v>
      </c>
      <c r="BP270" s="5">
        <v>181</v>
      </c>
      <c r="BQ270" s="5">
        <v>241</v>
      </c>
      <c r="BU270" s="5">
        <v>138</v>
      </c>
      <c r="BV270" s="5">
        <v>158</v>
      </c>
      <c r="CC270" s="5">
        <v>15.4</v>
      </c>
      <c r="CD270" s="5">
        <v>26.91</v>
      </c>
      <c r="CJ270" s="5">
        <v>13.69</v>
      </c>
      <c r="CK270" s="5">
        <v>11.86</v>
      </c>
      <c r="CQ270" s="5">
        <v>45.11</v>
      </c>
      <c r="CR270" s="5">
        <v>29.95</v>
      </c>
      <c r="CX270" s="5">
        <v>25.21</v>
      </c>
      <c r="CY270" s="5">
        <v>36.340000000000003</v>
      </c>
      <c r="DE270" s="5">
        <v>23.69</v>
      </c>
      <c r="DF270" s="5">
        <v>15.24</v>
      </c>
      <c r="DL270" s="5">
        <v>8.07</v>
      </c>
      <c r="DM270" s="5">
        <v>14.6</v>
      </c>
      <c r="DS270" s="5">
        <v>23.43</v>
      </c>
      <c r="DT270" s="5">
        <v>37.79</v>
      </c>
      <c r="DZ270" s="5">
        <v>25.49</v>
      </c>
      <c r="EA270" s="5">
        <v>31.09</v>
      </c>
      <c r="EG270" s="5">
        <v>20.22</v>
      </c>
      <c r="EH270" s="5">
        <v>14.3</v>
      </c>
      <c r="EM270" s="5">
        <v>19.309999999999999</v>
      </c>
      <c r="EN270" s="5">
        <v>26.58</v>
      </c>
      <c r="ER270" s="5">
        <v>28.54</v>
      </c>
      <c r="ES270" s="5">
        <v>38.42</v>
      </c>
      <c r="ET270"/>
      <c r="EU270" s="30"/>
    </row>
    <row r="271" spans="1:151" s="5" customFormat="1" x14ac:dyDescent="0.25">
      <c r="A271" s="1">
        <v>2021</v>
      </c>
      <c r="B271" s="13">
        <v>2</v>
      </c>
      <c r="C271" s="1"/>
      <c r="F271" s="5">
        <v>161</v>
      </c>
      <c r="G271" s="5">
        <v>173</v>
      </c>
      <c r="M271" s="5">
        <v>203</v>
      </c>
      <c r="N271" s="5">
        <v>167</v>
      </c>
      <c r="T271" s="5">
        <v>216</v>
      </c>
      <c r="U271" s="5">
        <v>207</v>
      </c>
      <c r="AA271" s="5">
        <v>177</v>
      </c>
      <c r="AB271" s="5">
        <v>203</v>
      </c>
      <c r="AH271" s="5">
        <v>193</v>
      </c>
      <c r="AI271" s="5">
        <v>192</v>
      </c>
      <c r="AO271" s="5">
        <v>152</v>
      </c>
      <c r="AP271" s="5">
        <v>173</v>
      </c>
      <c r="AV271" s="5">
        <v>184</v>
      </c>
      <c r="AW271" s="5">
        <v>242</v>
      </c>
      <c r="BC271" s="5">
        <v>164</v>
      </c>
      <c r="BD271" s="5">
        <v>178</v>
      </c>
      <c r="BJ271" s="5">
        <v>116</v>
      </c>
      <c r="BK271" s="5">
        <v>111</v>
      </c>
      <c r="BP271" s="5">
        <v>197</v>
      </c>
      <c r="BQ271" s="5">
        <v>228</v>
      </c>
      <c r="BU271" s="5">
        <v>141</v>
      </c>
      <c r="BV271" s="5">
        <v>142</v>
      </c>
      <c r="CC271" s="5">
        <v>16.47</v>
      </c>
      <c r="CD271" s="5">
        <v>27.16</v>
      </c>
      <c r="CJ271" s="5">
        <v>13.28</v>
      </c>
      <c r="CK271" s="5">
        <v>13.1</v>
      </c>
      <c r="CQ271" s="5">
        <v>48.98</v>
      </c>
      <c r="CR271" s="5">
        <v>32.340000000000003</v>
      </c>
      <c r="CX271" s="5">
        <v>25.77</v>
      </c>
      <c r="CY271" s="5">
        <v>40.54</v>
      </c>
      <c r="DE271" s="5">
        <v>23.1</v>
      </c>
      <c r="DF271" s="5">
        <v>15.43</v>
      </c>
      <c r="DL271" s="5">
        <v>8.84</v>
      </c>
      <c r="DM271" s="5">
        <v>13.33</v>
      </c>
      <c r="DS271" s="5">
        <v>19.63</v>
      </c>
      <c r="DT271" s="5">
        <v>30.82</v>
      </c>
      <c r="DZ271" s="5">
        <v>25.6</v>
      </c>
      <c r="EA271" s="5">
        <v>25.85</v>
      </c>
      <c r="EG271" s="5">
        <v>18.329999999999998</v>
      </c>
      <c r="EH271" s="5">
        <v>12.92</v>
      </c>
      <c r="EM271" s="5">
        <v>19.04</v>
      </c>
      <c r="EN271" s="5">
        <v>24.26</v>
      </c>
      <c r="ER271" s="5">
        <v>26.55</v>
      </c>
      <c r="ES271" s="5">
        <v>33.53</v>
      </c>
      <c r="ET271"/>
      <c r="EU271" s="30"/>
    </row>
    <row r="272" spans="1:151" s="5" customFormat="1" x14ac:dyDescent="0.25">
      <c r="A272" s="1">
        <v>2021</v>
      </c>
      <c r="B272" s="13">
        <v>3</v>
      </c>
      <c r="C272" s="1"/>
      <c r="ET272"/>
      <c r="EU272" s="30"/>
    </row>
    <row r="273" spans="1:151" s="5" customFormat="1" x14ac:dyDescent="0.25">
      <c r="A273" s="1">
        <v>2021</v>
      </c>
      <c r="B273" s="1">
        <v>4</v>
      </c>
      <c r="C273" s="1"/>
      <c r="ET273"/>
      <c r="EU273" s="30"/>
    </row>
    <row r="274" spans="1:151" s="5" customFormat="1" x14ac:dyDescent="0.25">
      <c r="A274" s="13"/>
      <c r="B274" s="13"/>
      <c r="ET274"/>
      <c r="EU274" s="30"/>
    </row>
    <row r="275" spans="1:151" ht="13.8" x14ac:dyDescent="0.3">
      <c r="A275" s="2" t="s">
        <v>143</v>
      </c>
      <c r="C275" s="5"/>
      <c r="D275" s="4"/>
      <c r="E275" s="4"/>
      <c r="I275" s="5"/>
      <c r="Q275"/>
      <c r="R275"/>
      <c r="S275"/>
      <c r="T275" s="1"/>
      <c r="U275" s="1"/>
      <c r="V275"/>
      <c r="W275"/>
      <c r="X275" s="3"/>
      <c r="Y275" s="3"/>
      <c r="Z275" s="1"/>
      <c r="AA275" s="1"/>
      <c r="AB275" s="1"/>
      <c r="AC275" s="3"/>
      <c r="AD275"/>
      <c r="AG275"/>
      <c r="AH275"/>
      <c r="AI275"/>
      <c r="AJ275"/>
      <c r="AK275"/>
      <c r="AL275"/>
      <c r="AM275" s="4"/>
      <c r="AN275"/>
      <c r="AO275"/>
      <c r="AP275"/>
      <c r="AQ275"/>
      <c r="AR275"/>
      <c r="AS275"/>
      <c r="AW275" s="3"/>
      <c r="AY275" s="1"/>
      <c r="AZ275" s="1"/>
      <c r="BB275" s="3"/>
      <c r="BC275" s="3"/>
      <c r="BE275"/>
      <c r="BF275" s="3"/>
      <c r="BG275"/>
      <c r="BH275"/>
      <c r="BI275"/>
      <c r="BJ275"/>
      <c r="BL275"/>
      <c r="BN275"/>
      <c r="BO275"/>
      <c r="BP275"/>
      <c r="BQ275"/>
      <c r="CA275"/>
      <c r="CB275"/>
      <c r="CC275"/>
      <c r="CE275"/>
      <c r="CF275"/>
      <c r="CG275"/>
      <c r="CH275"/>
      <c r="CI275"/>
      <c r="CJ275"/>
      <c r="CL275"/>
      <c r="CN275"/>
      <c r="CO275"/>
      <c r="CP275"/>
      <c r="CQ275"/>
      <c r="CR275"/>
      <c r="CS275"/>
      <c r="CT275"/>
      <c r="CU275"/>
      <c r="CV275"/>
      <c r="CW275"/>
      <c r="DB275"/>
      <c r="DC275"/>
      <c r="DF275"/>
      <c r="DP275"/>
      <c r="DS275"/>
    </row>
    <row r="276" spans="1:151" ht="13.8" x14ac:dyDescent="0.3">
      <c r="A276" s="2" t="s">
        <v>144</v>
      </c>
      <c r="C276" s="5"/>
      <c r="D276" s="4"/>
      <c r="E276" s="4"/>
      <c r="I276" s="5"/>
      <c r="Q276"/>
      <c r="R276"/>
      <c r="S276"/>
      <c r="T276" s="1"/>
      <c r="U276" s="1"/>
      <c r="V276" s="1"/>
      <c r="W276" s="1"/>
      <c r="AG276"/>
      <c r="AH276"/>
      <c r="AI276"/>
      <c r="AJ276"/>
      <c r="AK276"/>
      <c r="AL276"/>
      <c r="AM276" s="4"/>
      <c r="AO276" s="1"/>
      <c r="AR276" s="3"/>
      <c r="AW276" s="3"/>
      <c r="AY276" s="1"/>
      <c r="AZ276" s="1"/>
      <c r="BB276" s="3"/>
      <c r="BE276"/>
      <c r="BF276" s="3"/>
      <c r="BG276" s="3"/>
      <c r="BH276"/>
      <c r="BP276"/>
      <c r="CA276"/>
      <c r="CB276"/>
      <c r="CC276"/>
      <c r="CD276"/>
      <c r="CE276"/>
      <c r="CF276"/>
      <c r="CG276"/>
      <c r="CH276"/>
      <c r="CL276"/>
      <c r="DB276"/>
      <c r="DC276"/>
    </row>
    <row r="277" spans="1:151" ht="13.8" x14ac:dyDescent="0.3">
      <c r="A277" s="2" t="s">
        <v>145</v>
      </c>
      <c r="C277" s="5"/>
      <c r="D277" s="4"/>
      <c r="E277" s="4"/>
      <c r="I277" s="5"/>
      <c r="Q277"/>
      <c r="R277"/>
      <c r="S277"/>
      <c r="T277" s="1"/>
      <c r="U277" s="1"/>
      <c r="V277" s="1"/>
      <c r="W277" s="1"/>
      <c r="AG277"/>
      <c r="AH277"/>
      <c r="AI277"/>
      <c r="AJ277"/>
      <c r="AK277"/>
      <c r="AL277"/>
      <c r="AM277" s="4"/>
      <c r="AO277" s="1"/>
      <c r="AR277" s="3"/>
      <c r="AW277" s="3"/>
      <c r="AY277" s="1"/>
      <c r="AZ277" s="1"/>
      <c r="BB277" s="3"/>
      <c r="BE277"/>
      <c r="BF277" s="3"/>
      <c r="BG277" s="3"/>
      <c r="BH277"/>
      <c r="BP277"/>
      <c r="CA277"/>
      <c r="CB277"/>
      <c r="CC277"/>
      <c r="CD277"/>
      <c r="CE277"/>
      <c r="CF277"/>
      <c r="CG277"/>
      <c r="CH277"/>
      <c r="CL277"/>
      <c r="DB277"/>
      <c r="DC277"/>
    </row>
    <row r="278" spans="1:151" ht="13.8" x14ac:dyDescent="0.3">
      <c r="A278" s="2"/>
      <c r="C278" s="5"/>
      <c r="D278" s="4"/>
      <c r="E278" s="4"/>
      <c r="I278" s="5"/>
      <c r="Q278"/>
      <c r="R278"/>
      <c r="S278"/>
      <c r="T278" s="1"/>
      <c r="U278" s="1"/>
      <c r="V278" s="1"/>
      <c r="W278" s="1"/>
      <c r="AG278"/>
      <c r="AH278"/>
      <c r="AI278"/>
      <c r="AJ278"/>
      <c r="AK278"/>
      <c r="AL278"/>
      <c r="AM278" s="4"/>
      <c r="AO278" s="1"/>
      <c r="AR278" s="3"/>
      <c r="AW278" s="3"/>
      <c r="AY278" s="1"/>
      <c r="AZ278" s="1"/>
      <c r="BB278" s="3"/>
      <c r="BE278"/>
      <c r="BF278" s="3"/>
      <c r="BG278" s="3"/>
      <c r="BH278"/>
      <c r="BP278"/>
      <c r="CA278"/>
      <c r="CB278"/>
      <c r="CC278"/>
      <c r="CD278"/>
      <c r="CE278"/>
      <c r="CF278"/>
      <c r="CG278"/>
      <c r="CH278"/>
      <c r="CL278"/>
      <c r="DB278"/>
      <c r="DC278"/>
    </row>
    <row r="279" spans="1:151" ht="16.2" x14ac:dyDescent="0.35">
      <c r="A279" s="31" t="s">
        <v>204</v>
      </c>
      <c r="I279" s="5"/>
      <c r="S279"/>
      <c r="AG279"/>
      <c r="AH279"/>
      <c r="AI279"/>
      <c r="AJ279"/>
      <c r="AK279"/>
      <c r="AL279"/>
      <c r="AM279" s="4"/>
      <c r="AO279" s="1"/>
      <c r="BB279" s="3"/>
      <c r="BE279" s="3"/>
      <c r="BF279" s="3"/>
      <c r="BG279" s="3"/>
      <c r="BP279"/>
      <c r="CA279"/>
      <c r="CB279"/>
      <c r="CC279"/>
      <c r="CD279"/>
      <c r="CE279"/>
      <c r="CF279"/>
      <c r="CG279"/>
      <c r="CH279"/>
      <c r="CL279"/>
    </row>
    <row r="280" spans="1:151" ht="16.2" x14ac:dyDescent="0.35">
      <c r="A280" s="14"/>
      <c r="D280" s="21" t="s">
        <v>3</v>
      </c>
      <c r="E280" s="21" t="s">
        <v>3</v>
      </c>
      <c r="F280" s="21" t="s">
        <v>3</v>
      </c>
      <c r="G280" s="21" t="s">
        <v>3</v>
      </c>
      <c r="H280" s="21" t="s">
        <v>3</v>
      </c>
      <c r="I280" s="21" t="s">
        <v>3</v>
      </c>
      <c r="J280" s="21" t="s">
        <v>3</v>
      </c>
      <c r="K280" s="21" t="s">
        <v>3</v>
      </c>
      <c r="L280" s="21" t="s">
        <v>3</v>
      </c>
      <c r="M280" s="21" t="s">
        <v>3</v>
      </c>
      <c r="N280" s="23" t="s">
        <v>3</v>
      </c>
      <c r="O280" s="23" t="s">
        <v>3</v>
      </c>
      <c r="P280" s="24" t="s">
        <v>3</v>
      </c>
      <c r="Q280" s="24" t="s">
        <v>3</v>
      </c>
      <c r="R280" s="24" t="s">
        <v>3</v>
      </c>
      <c r="S280" s="24" t="s">
        <v>3</v>
      </c>
      <c r="T280" s="24" t="s">
        <v>3</v>
      </c>
      <c r="U280" s="24" t="s">
        <v>3</v>
      </c>
      <c r="V280" s="24" t="s">
        <v>3</v>
      </c>
      <c r="W280" s="27" t="s">
        <v>3</v>
      </c>
      <c r="X280" s="24" t="s">
        <v>3</v>
      </c>
      <c r="Y280" s="27" t="s">
        <v>3</v>
      </c>
      <c r="Z280" s="23" t="s">
        <v>4</v>
      </c>
      <c r="AA280" s="23" t="s">
        <v>4</v>
      </c>
      <c r="AB280" s="23" t="s">
        <v>4</v>
      </c>
      <c r="AC280" s="23" t="s">
        <v>4</v>
      </c>
      <c r="AD280" s="23" t="s">
        <v>4</v>
      </c>
      <c r="AE280" s="23" t="s">
        <v>4</v>
      </c>
      <c r="AF280" s="28" t="s">
        <v>4</v>
      </c>
      <c r="AG280" s="23" t="s">
        <v>4</v>
      </c>
      <c r="AH280" s="23" t="s">
        <v>4</v>
      </c>
      <c r="AI280" s="23" t="s">
        <v>4</v>
      </c>
      <c r="AJ280" s="23" t="s">
        <v>4</v>
      </c>
      <c r="AK280" s="23" t="s">
        <v>4</v>
      </c>
      <c r="AL280" s="23" t="s">
        <v>4</v>
      </c>
      <c r="AM280" s="23" t="s">
        <v>4</v>
      </c>
      <c r="AN280" s="23" t="s">
        <v>4</v>
      </c>
      <c r="AO280" s="23" t="s">
        <v>4</v>
      </c>
      <c r="AP280" s="23" t="s">
        <v>4</v>
      </c>
      <c r="AQ280" s="23" t="s">
        <v>4</v>
      </c>
      <c r="AR280" s="23" t="s">
        <v>4</v>
      </c>
      <c r="AS280" s="23" t="s">
        <v>4</v>
      </c>
      <c r="AT280" s="24" t="s">
        <v>4</v>
      </c>
      <c r="AU280" s="27" t="s">
        <v>4</v>
      </c>
      <c r="AV280"/>
      <c r="AW280" s="60" t="s">
        <v>146</v>
      </c>
      <c r="AX280" s="56"/>
      <c r="AY280" s="60" t="s">
        <v>173</v>
      </c>
      <c r="AZ280" s="37"/>
      <c r="BC280" s="3"/>
      <c r="BD280"/>
      <c r="BE280"/>
      <c r="BF280"/>
      <c r="CL280"/>
    </row>
    <row r="281" spans="1:151" ht="13.8" x14ac:dyDescent="0.3">
      <c r="A281" s="2"/>
      <c r="D281" s="27" t="s">
        <v>14</v>
      </c>
      <c r="E281" s="27" t="s">
        <v>15</v>
      </c>
      <c r="F281" s="21" t="s">
        <v>15</v>
      </c>
      <c r="G281" s="21" t="s">
        <v>14</v>
      </c>
      <c r="H281" s="21" t="s">
        <v>14</v>
      </c>
      <c r="I281" s="28" t="s">
        <v>18</v>
      </c>
      <c r="J281" s="27" t="s">
        <v>14</v>
      </c>
      <c r="K281" s="27" t="s">
        <v>15</v>
      </c>
      <c r="L281" s="27" t="s">
        <v>20</v>
      </c>
      <c r="M281" s="27" t="s">
        <v>22</v>
      </c>
      <c r="N281" s="27" t="s">
        <v>14</v>
      </c>
      <c r="O281" s="27" t="s">
        <v>15</v>
      </c>
      <c r="P281" s="27" t="s">
        <v>23</v>
      </c>
      <c r="Q281" s="27" t="s">
        <v>17</v>
      </c>
      <c r="R281" s="27" t="s">
        <v>147</v>
      </c>
      <c r="S281" s="25" t="s">
        <v>148</v>
      </c>
      <c r="T281" s="27" t="s">
        <v>23</v>
      </c>
      <c r="U281" s="27" t="s">
        <v>17</v>
      </c>
      <c r="V281" s="27" t="s">
        <v>21</v>
      </c>
      <c r="W281" s="27" t="s">
        <v>22</v>
      </c>
      <c r="X281" s="25" t="s">
        <v>23</v>
      </c>
      <c r="Y281" s="25" t="s">
        <v>17</v>
      </c>
      <c r="Z281" s="27" t="s">
        <v>14</v>
      </c>
      <c r="AA281" s="27" t="s">
        <v>15</v>
      </c>
      <c r="AB281" s="21" t="s">
        <v>15</v>
      </c>
      <c r="AC281" s="21" t="s">
        <v>14</v>
      </c>
      <c r="AD281" s="27" t="s">
        <v>14</v>
      </c>
      <c r="AE281" s="27" t="s">
        <v>18</v>
      </c>
      <c r="AF281" s="27" t="s">
        <v>14</v>
      </c>
      <c r="AG281" s="27" t="s">
        <v>15</v>
      </c>
      <c r="AH281" s="27" t="s">
        <v>20</v>
      </c>
      <c r="AI281" s="27" t="s">
        <v>22</v>
      </c>
      <c r="AJ281" s="27" t="s">
        <v>14</v>
      </c>
      <c r="AK281" s="27" t="s">
        <v>15</v>
      </c>
      <c r="AL281" s="27" t="s">
        <v>23</v>
      </c>
      <c r="AM281" s="27" t="s">
        <v>17</v>
      </c>
      <c r="AN281" s="27" t="s">
        <v>147</v>
      </c>
      <c r="AO281" s="27" t="s">
        <v>148</v>
      </c>
      <c r="AP281" s="27" t="s">
        <v>23</v>
      </c>
      <c r="AQ281" s="27" t="s">
        <v>17</v>
      </c>
      <c r="AR281" s="27" t="s">
        <v>21</v>
      </c>
      <c r="AS281" s="27" t="s">
        <v>22</v>
      </c>
      <c r="AT281" s="27" t="s">
        <v>23</v>
      </c>
      <c r="AU281" s="27" t="s">
        <v>17</v>
      </c>
      <c r="AV281"/>
      <c r="AW281" s="22" t="s">
        <v>149</v>
      </c>
      <c r="AX281" s="22" t="s">
        <v>150</v>
      </c>
      <c r="AY281" s="22" t="s">
        <v>149</v>
      </c>
      <c r="AZ281" s="22" t="s">
        <v>150</v>
      </c>
      <c r="BC281"/>
      <c r="BD281"/>
      <c r="BE281" s="3"/>
      <c r="BF281"/>
      <c r="BG281"/>
      <c r="BH281"/>
      <c r="DA281" s="5"/>
      <c r="DK281"/>
      <c r="DL281"/>
      <c r="DM281"/>
      <c r="DP281"/>
    </row>
    <row r="282" spans="1:151" ht="13.8" x14ac:dyDescent="0.3">
      <c r="A282" s="2" t="s">
        <v>30</v>
      </c>
      <c r="B282" s="7" t="s">
        <v>151</v>
      </c>
      <c r="C282" s="7" t="s">
        <v>151</v>
      </c>
      <c r="D282" s="21" t="s">
        <v>37</v>
      </c>
      <c r="E282" s="21" t="s">
        <v>38</v>
      </c>
      <c r="F282" s="21" t="s">
        <v>44</v>
      </c>
      <c r="G282" s="21" t="s">
        <v>45</v>
      </c>
      <c r="H282" s="25" t="s">
        <v>51</v>
      </c>
      <c r="I282" s="25" t="s">
        <v>52</v>
      </c>
      <c r="J282" s="21" t="s">
        <v>58</v>
      </c>
      <c r="K282" s="21" t="s">
        <v>59</v>
      </c>
      <c r="L282" s="25" t="s">
        <v>65</v>
      </c>
      <c r="M282" s="25" t="s">
        <v>66</v>
      </c>
      <c r="N282" s="25" t="s">
        <v>72</v>
      </c>
      <c r="O282" s="25" t="s">
        <v>73</v>
      </c>
      <c r="P282" s="21" t="s">
        <v>79</v>
      </c>
      <c r="Q282" s="21" t="s">
        <v>80</v>
      </c>
      <c r="R282" s="23" t="s">
        <v>86</v>
      </c>
      <c r="S282" s="21" t="s">
        <v>87</v>
      </c>
      <c r="T282" s="25" t="s">
        <v>93</v>
      </c>
      <c r="U282" s="28" t="s">
        <v>94</v>
      </c>
      <c r="V282" s="25" t="s">
        <v>152</v>
      </c>
      <c r="W282" s="28" t="s">
        <v>153</v>
      </c>
      <c r="X282" s="21" t="s">
        <v>154</v>
      </c>
      <c r="Y282" s="21" t="s">
        <v>155</v>
      </c>
      <c r="Z282" s="21" t="s">
        <v>37</v>
      </c>
      <c r="AA282" s="21" t="s">
        <v>38</v>
      </c>
      <c r="AB282" s="21" t="s">
        <v>44</v>
      </c>
      <c r="AC282" s="21" t="s">
        <v>45</v>
      </c>
      <c r="AD282" s="25" t="s">
        <v>51</v>
      </c>
      <c r="AE282" s="25" t="s">
        <v>52</v>
      </c>
      <c r="AF282" s="21" t="s">
        <v>58</v>
      </c>
      <c r="AG282" s="21" t="s">
        <v>59</v>
      </c>
      <c r="AH282" s="25" t="s">
        <v>65</v>
      </c>
      <c r="AI282" s="25" t="s">
        <v>66</v>
      </c>
      <c r="AJ282" s="25" t="s">
        <v>72</v>
      </c>
      <c r="AK282" s="25" t="s">
        <v>73</v>
      </c>
      <c r="AL282" s="21" t="s">
        <v>79</v>
      </c>
      <c r="AM282" s="21" t="s">
        <v>80</v>
      </c>
      <c r="AN282" s="22" t="s">
        <v>86</v>
      </c>
      <c r="AO282" s="21" t="s">
        <v>87</v>
      </c>
      <c r="AP282" s="25" t="s">
        <v>93</v>
      </c>
      <c r="AQ282" s="28" t="s">
        <v>94</v>
      </c>
      <c r="AR282" s="25" t="s">
        <v>152</v>
      </c>
      <c r="AS282" s="27" t="s">
        <v>153</v>
      </c>
      <c r="AT282" s="21" t="s">
        <v>154</v>
      </c>
      <c r="AU282" s="21" t="s">
        <v>155</v>
      </c>
      <c r="AV282"/>
      <c r="AW282" s="22" t="s">
        <v>108</v>
      </c>
      <c r="AX282" s="22" t="s">
        <v>156</v>
      </c>
      <c r="AY282" s="22" t="s">
        <v>108</v>
      </c>
      <c r="AZ282" s="22" t="s">
        <v>156</v>
      </c>
      <c r="BC282"/>
      <c r="BD282"/>
      <c r="BE282" s="3"/>
      <c r="BF282"/>
      <c r="BG282"/>
      <c r="BH282"/>
    </row>
    <row r="283" spans="1:151" x14ac:dyDescent="0.25">
      <c r="A283" s="1">
        <f t="shared" ref="A283:A326" si="40">A287-1</f>
        <v>1977</v>
      </c>
      <c r="B283" s="1">
        <v>1</v>
      </c>
      <c r="C283" s="1">
        <v>1</v>
      </c>
      <c r="D283" s="10">
        <f>H7</f>
        <v>74.908656440299097</v>
      </c>
      <c r="E283" s="10">
        <f>I7</f>
        <v>100.97635438491469</v>
      </c>
      <c r="F283" s="10">
        <f>J7</f>
        <v>88</v>
      </c>
      <c r="G283" s="10" t="s">
        <v>137</v>
      </c>
      <c r="H283" s="10">
        <f>V7</f>
        <v>105</v>
      </c>
      <c r="I283" s="10">
        <f>W7</f>
        <v>82.748908750779464</v>
      </c>
      <c r="J283" s="10">
        <f>AC7</f>
        <v>62.115410634555531</v>
      </c>
      <c r="K283" s="10">
        <f>AD7</f>
        <v>99.756718277273492</v>
      </c>
      <c r="L283" s="10">
        <f>AJ7</f>
        <v>96</v>
      </c>
      <c r="M283" s="10">
        <f>AK7</f>
        <v>101</v>
      </c>
      <c r="N283" s="10">
        <f>AQ7</f>
        <v>75.682770175928496</v>
      </c>
      <c r="O283" s="10">
        <f>AR7</f>
        <v>90</v>
      </c>
      <c r="P283" s="10">
        <f>AX7</f>
        <v>56.820152671755721</v>
      </c>
      <c r="Q283" s="10">
        <f>AY7</f>
        <v>116.5804520921285</v>
      </c>
      <c r="R283" s="10">
        <f>AZ7</f>
        <v>65</v>
      </c>
      <c r="S283" s="10">
        <f>BF7</f>
        <v>105.0616</v>
      </c>
      <c r="T283" s="10">
        <f>BL7</f>
        <v>40</v>
      </c>
      <c r="U283" s="10">
        <f>BM7</f>
        <v>36.502057613168724</v>
      </c>
      <c r="V283" s="10">
        <f>BN7</f>
        <v>70</v>
      </c>
      <c r="W283" s="10">
        <f>BO7</f>
        <v>75</v>
      </c>
      <c r="X283" s="10">
        <f>BW7</f>
        <v>40.866666666666674</v>
      </c>
      <c r="Y283" s="10">
        <f>BX7</f>
        <v>63.501326259946936</v>
      </c>
      <c r="Z283" s="10">
        <f>CE7</f>
        <v>7.9697493517718243</v>
      </c>
      <c r="AA283" s="10">
        <f>CF7</f>
        <v>11.617230098146131</v>
      </c>
      <c r="AB283" s="10">
        <f>CG7</f>
        <v>6.5</v>
      </c>
      <c r="AC283" s="4" t="s">
        <v>137</v>
      </c>
      <c r="AD283" s="10">
        <f>CS7</f>
        <v>24</v>
      </c>
      <c r="AE283" s="10">
        <f>CT7</f>
        <v>17.523480662983431</v>
      </c>
      <c r="AF283" s="10">
        <f>CZ7</f>
        <v>8.4358306188925081</v>
      </c>
      <c r="AG283" s="10">
        <f>DA7</f>
        <v>15.193086003372677</v>
      </c>
      <c r="AH283" s="4">
        <f>DG7</f>
        <v>7</v>
      </c>
      <c r="AI283" s="4">
        <f>DH7</f>
        <v>7.8</v>
      </c>
      <c r="AJ283" s="10">
        <f>DN7</f>
        <v>7.1470588235294104</v>
      </c>
      <c r="AK283" s="10">
        <f>DO7</f>
        <v>7.5</v>
      </c>
      <c r="AL283" s="10">
        <f>DU7</f>
        <v>5.997967479674795</v>
      </c>
      <c r="AM283" s="10">
        <f>DV7</f>
        <v>6.4292452830188696</v>
      </c>
      <c r="AN283" s="10">
        <f>EB7</f>
        <v>6.45</v>
      </c>
      <c r="AO283" s="10">
        <f>EC7</f>
        <v>13.086734693877549</v>
      </c>
      <c r="AP283" s="10">
        <f>EI7</f>
        <v>5.9642857142857144</v>
      </c>
      <c r="AQ283" s="10">
        <f>EJ7</f>
        <v>4.2037037037037033</v>
      </c>
      <c r="AR283" s="10">
        <f>EK7</f>
        <v>6</v>
      </c>
      <c r="AS283" s="10">
        <f>EL7</f>
        <v>5.5</v>
      </c>
      <c r="AT283" s="10">
        <f>ET7</f>
        <v>5.5531914893617031</v>
      </c>
      <c r="AU283" s="10">
        <f>EU7</f>
        <v>6.7243589743589762</v>
      </c>
      <c r="AV283"/>
      <c r="AW283" s="1">
        <v>63.5</v>
      </c>
      <c r="AX283" s="1">
        <v>63.466666666666661</v>
      </c>
      <c r="AY283" s="1">
        <v>59.1</v>
      </c>
      <c r="AZ283" s="1">
        <v>59.033333333333331</v>
      </c>
      <c r="BC283"/>
      <c r="BD283"/>
      <c r="BE283" s="3"/>
      <c r="BF283"/>
      <c r="BG283"/>
      <c r="BH283"/>
    </row>
    <row r="284" spans="1:151" x14ac:dyDescent="0.25">
      <c r="A284" s="1">
        <f t="shared" si="40"/>
        <v>1977</v>
      </c>
      <c r="B284" s="1">
        <v>2</v>
      </c>
      <c r="C284" s="1">
        <f t="shared" ref="C284:C315" si="41">C283+1</f>
        <v>2</v>
      </c>
      <c r="D284" s="10">
        <f>H10</f>
        <v>76.42388036691591</v>
      </c>
      <c r="E284" s="10">
        <f>I10</f>
        <v>111.5015264890751</v>
      </c>
      <c r="F284" s="10">
        <f>J10</f>
        <v>120</v>
      </c>
      <c r="G284" s="10" t="s">
        <v>137</v>
      </c>
      <c r="H284" s="10">
        <f>V10</f>
        <v>130</v>
      </c>
      <c r="I284" s="10">
        <f>W10</f>
        <v>103.29869050093535</v>
      </c>
      <c r="J284" s="10">
        <f>AC10</f>
        <v>68.301312406981452</v>
      </c>
      <c r="K284" s="10">
        <f>AD10</f>
        <v>108.415198433885</v>
      </c>
      <c r="L284" s="10">
        <f>AJ10</f>
        <v>120</v>
      </c>
      <c r="M284" s="10">
        <f>AK10</f>
        <v>110</v>
      </c>
      <c r="N284" s="10">
        <f>AQ10</f>
        <v>105.37838592571904</v>
      </c>
      <c r="O284" s="10">
        <f>AR10</f>
        <v>115</v>
      </c>
      <c r="P284" s="10">
        <f>AX10</f>
        <v>68.82137404580152</v>
      </c>
      <c r="Q284" s="10">
        <f>AY10</f>
        <v>111.26436167370281</v>
      </c>
      <c r="R284" s="10">
        <f>AZ10</f>
        <v>80</v>
      </c>
      <c r="S284" s="10">
        <f>BF10</f>
        <v>125.37439999999998</v>
      </c>
      <c r="T284" s="10">
        <f>BL10</f>
        <v>45.508982035928142</v>
      </c>
      <c r="U284" s="10">
        <f>BM10</f>
        <v>46.502057613168731</v>
      </c>
      <c r="V284" s="10">
        <f>BN10</f>
        <v>85</v>
      </c>
      <c r="W284" s="10">
        <f>BO10</f>
        <v>90</v>
      </c>
      <c r="X284" s="10">
        <f>BW10</f>
        <v>46.300000000000004</v>
      </c>
      <c r="Y284" s="10">
        <f>BX10</f>
        <v>66.750663129973461</v>
      </c>
      <c r="Z284" s="10">
        <f>CE10</f>
        <v>8.4546240276577365</v>
      </c>
      <c r="AA284" s="10">
        <f>CF10</f>
        <v>12.617230098146129</v>
      </c>
      <c r="AB284" s="10">
        <f>CG10</f>
        <v>6.5</v>
      </c>
      <c r="AC284" s="4" t="s">
        <v>137</v>
      </c>
      <c r="AD284" s="10">
        <f>CS10</f>
        <v>20.8</v>
      </c>
      <c r="AE284" s="10">
        <f>CT10</f>
        <v>16.698204419889507</v>
      </c>
      <c r="AF284" s="10">
        <f>CZ10</f>
        <v>8.6644951140065132</v>
      </c>
      <c r="AG284" s="10">
        <f>DA10</f>
        <v>14.954468802698141</v>
      </c>
      <c r="AH284" s="4">
        <f>DG10</f>
        <v>6.5</v>
      </c>
      <c r="AI284" s="4">
        <f>DH10</f>
        <v>7</v>
      </c>
      <c r="AJ284" s="10">
        <f>DN10</f>
        <v>7.1470588235294104</v>
      </c>
      <c r="AK284" s="10">
        <f>DO10</f>
        <v>7.5</v>
      </c>
      <c r="AL284" s="10">
        <f>DU10</f>
        <v>5.9959349593495919</v>
      </c>
      <c r="AM284" s="10">
        <f>DV10</f>
        <v>7.933962264150944</v>
      </c>
      <c r="AN284" s="10">
        <f>EB10</f>
        <v>6.9750000000000005</v>
      </c>
      <c r="AO284" s="10">
        <f>EC10</f>
        <v>13.578061224489794</v>
      </c>
      <c r="AP284" s="10">
        <f>EI10</f>
        <v>5.5357142857142865</v>
      </c>
      <c r="AQ284" s="10">
        <f>EJ10</f>
        <v>5.9999999999999991</v>
      </c>
      <c r="AR284" s="10">
        <f>EK10</f>
        <v>6.5</v>
      </c>
      <c r="AS284" s="10">
        <f>EL10</f>
        <v>6.5</v>
      </c>
      <c r="AT284" s="10">
        <f>ET10</f>
        <v>5.6914893617021285</v>
      </c>
      <c r="AU284" s="10">
        <f>EU10</f>
        <v>7.6378205128205146</v>
      </c>
      <c r="AV284"/>
      <c r="AW284" s="1">
        <v>65.2</v>
      </c>
      <c r="AX284" s="1">
        <v>65.033333333333346</v>
      </c>
      <c r="AY284" s="1">
        <v>60.3</v>
      </c>
      <c r="AZ284" s="1">
        <v>60.333333333333336</v>
      </c>
      <c r="BC284"/>
      <c r="BD284"/>
      <c r="BE284" s="3"/>
      <c r="BF284"/>
      <c r="BG284"/>
      <c r="BH284"/>
    </row>
    <row r="285" spans="1:151" x14ac:dyDescent="0.25">
      <c r="A285" s="1">
        <f t="shared" si="40"/>
        <v>1977</v>
      </c>
      <c r="B285" s="1">
        <v>3</v>
      </c>
      <c r="C285" s="1">
        <f t="shared" si="41"/>
        <v>3</v>
      </c>
      <c r="D285" s="10">
        <f>H13</f>
        <v>92.454328220149563</v>
      </c>
      <c r="E285" s="10">
        <f>I13</f>
        <v>116.46453157737203</v>
      </c>
      <c r="F285" s="10">
        <f>J13</f>
        <v>130</v>
      </c>
      <c r="G285" s="10" t="s">
        <v>137</v>
      </c>
      <c r="H285" s="10">
        <f>V13</f>
        <v>120</v>
      </c>
      <c r="I285" s="10">
        <f>W13</f>
        <v>93.298690500935351</v>
      </c>
      <c r="J285" s="10">
        <f>AC13</f>
        <v>69.487214179407374</v>
      </c>
      <c r="K285" s="10">
        <f>AD13</f>
        <v>115.65106483953249</v>
      </c>
      <c r="L285" s="10">
        <f>AJ13</f>
        <v>125</v>
      </c>
      <c r="M285" s="10">
        <f>AK13</f>
        <v>135</v>
      </c>
      <c r="N285" s="10">
        <f>AQ13</f>
        <v>122.72270315554313</v>
      </c>
      <c r="O285" s="10">
        <f>AR13</f>
        <v>130</v>
      </c>
      <c r="P285" s="10">
        <f>AX13</f>
        <v>66.704732824427467</v>
      </c>
      <c r="Q285" s="10">
        <f>AY13</f>
        <v>97.669534548175108</v>
      </c>
      <c r="R285" s="10">
        <f>AZ13</f>
        <v>80</v>
      </c>
      <c r="S285" s="10">
        <f>BF13</f>
        <v>125.37439999999998</v>
      </c>
      <c r="T285" s="10">
        <f>BL13</f>
        <v>48.982035928143709</v>
      </c>
      <c r="U285" s="10">
        <f>BM13</f>
        <v>41.748971193415642</v>
      </c>
      <c r="V285" s="10">
        <f>BN13</f>
        <v>105</v>
      </c>
      <c r="W285" s="10">
        <f>BO13</f>
        <v>115</v>
      </c>
      <c r="X285" s="10">
        <f>BW13</f>
        <v>46.300000000000004</v>
      </c>
      <c r="Y285" s="10">
        <f>BX13</f>
        <v>72.151193633952246</v>
      </c>
      <c r="Z285" s="10">
        <f>CE13</f>
        <v>8.9697493517718243</v>
      </c>
      <c r="AA285" s="10">
        <f>CF13</f>
        <v>12.355507088331517</v>
      </c>
      <c r="AB285" s="10">
        <f>CG13</f>
        <v>6.5</v>
      </c>
      <c r="AC285" s="4" t="s">
        <v>137</v>
      </c>
      <c r="AD285" s="10">
        <f>CS13</f>
        <v>18</v>
      </c>
      <c r="AE285" s="10">
        <f>CT13</f>
        <v>15.841160220994478</v>
      </c>
      <c r="AF285" s="10">
        <f>CZ13</f>
        <v>8.9511400651465785</v>
      </c>
      <c r="AG285" s="10">
        <f>DA13</f>
        <v>13.67032040472175</v>
      </c>
      <c r="AH285" s="4">
        <f>DG13</f>
        <v>7.25</v>
      </c>
      <c r="AI285" s="4">
        <f>DH13</f>
        <v>7.32</v>
      </c>
      <c r="AJ285" s="10">
        <f>DN13</f>
        <v>7.9411764705882337</v>
      </c>
      <c r="AK285" s="10">
        <f>DO13</f>
        <v>9</v>
      </c>
      <c r="AL285" s="10">
        <f>DU13</f>
        <v>6.2479674796747959</v>
      </c>
      <c r="AM285" s="10">
        <f>DV13</f>
        <v>7.933962264150944</v>
      </c>
      <c r="AN285" s="10">
        <f>EB13</f>
        <v>8.3000000000000007</v>
      </c>
      <c r="AO285" s="10">
        <f>EC13</f>
        <v>13.414285714285713</v>
      </c>
      <c r="AP285" s="10">
        <f>EI13</f>
        <v>5.5357142857142865</v>
      </c>
      <c r="AQ285" s="10">
        <f>EJ13</f>
        <v>5.9999999999999991</v>
      </c>
      <c r="AR285" s="10">
        <f>EK13</f>
        <v>6.5</v>
      </c>
      <c r="AS285" s="10">
        <f>EL13</f>
        <v>6.5</v>
      </c>
      <c r="AT285" s="10">
        <f>ET13</f>
        <v>5.9148936170212778</v>
      </c>
      <c r="AU285" s="10">
        <f>EU13</f>
        <v>7.0000000000000018</v>
      </c>
      <c r="AV285"/>
      <c r="AW285" s="1">
        <v>65</v>
      </c>
      <c r="AX285" s="1">
        <v>65.133333333333326</v>
      </c>
      <c r="AY285" s="1">
        <v>61.2</v>
      </c>
      <c r="AZ285" s="1">
        <v>61.199999999999996</v>
      </c>
      <c r="BC285"/>
      <c r="BD285"/>
      <c r="BE285" s="3"/>
      <c r="BF285"/>
      <c r="BG285"/>
      <c r="BH285"/>
    </row>
    <row r="286" spans="1:151" x14ac:dyDescent="0.25">
      <c r="A286" s="1">
        <f t="shared" si="40"/>
        <v>1977</v>
      </c>
      <c r="B286" s="1">
        <v>4</v>
      </c>
      <c r="C286" s="1">
        <f t="shared" si="41"/>
        <v>4</v>
      </c>
      <c r="D286" s="10">
        <f>H16</f>
        <v>92.454328220149563</v>
      </c>
      <c r="E286" s="10">
        <f>I16</f>
        <v>110.97635438491469</v>
      </c>
      <c r="F286" s="10">
        <f>J16</f>
        <v>140</v>
      </c>
      <c r="G286" s="10" t="s">
        <v>137</v>
      </c>
      <c r="H286" s="10">
        <f>V16</f>
        <v>110</v>
      </c>
      <c r="I286" s="10">
        <f>W16</f>
        <v>101.09956350031179</v>
      </c>
      <c r="J286" s="10">
        <f>AC16</f>
        <v>67.032066026248131</v>
      </c>
      <c r="K286" s="10">
        <f>AD16</f>
        <v>95.651064839532495</v>
      </c>
      <c r="L286" s="10">
        <f>AJ16</f>
        <v>135</v>
      </c>
      <c r="M286" s="10">
        <f>AK16</f>
        <v>140</v>
      </c>
      <c r="N286" s="10">
        <f>AQ16</f>
        <v>101.43535325328119</v>
      </c>
      <c r="O286" s="10">
        <f>AR16</f>
        <v>130</v>
      </c>
      <c r="P286" s="10">
        <f>AX16</f>
        <v>69.410687022900746</v>
      </c>
      <c r="Q286" s="10">
        <f>AY16</f>
        <v>106.58045209212851</v>
      </c>
      <c r="R286" s="10">
        <f>AZ16</f>
        <v>70</v>
      </c>
      <c r="S286" s="10">
        <f>BF16</f>
        <v>116.12319999999998</v>
      </c>
      <c r="T286" s="10">
        <f>BL16</f>
        <v>48.982035928143709</v>
      </c>
      <c r="U286" s="10">
        <f>BM16</f>
        <v>41.748971193415642</v>
      </c>
      <c r="V286" s="10">
        <f>BN16</f>
        <v>120</v>
      </c>
      <c r="W286" s="10">
        <f>BO16</f>
        <v>130</v>
      </c>
      <c r="X286" s="10">
        <f>BW16</f>
        <v>50.866666666666674</v>
      </c>
      <c r="Y286" s="10">
        <f>BX16</f>
        <v>80.251989389920411</v>
      </c>
      <c r="Z286" s="10">
        <f>CE16</f>
        <v>8.4848746758859122</v>
      </c>
      <c r="AA286" s="10">
        <f>CF16</f>
        <v>12.140676117775355</v>
      </c>
      <c r="AB286" s="10">
        <f>CG16</f>
        <v>7</v>
      </c>
      <c r="AC286" s="4" t="s">
        <v>137</v>
      </c>
      <c r="AD286" s="10">
        <f>CS16</f>
        <v>17</v>
      </c>
      <c r="AE286" s="10">
        <f>CT16</f>
        <v>15.560773480662988</v>
      </c>
      <c r="AF286" s="10">
        <f>CZ16</f>
        <v>8.3916938110749193</v>
      </c>
      <c r="AG286" s="10">
        <f>DA16</f>
        <v>13.039629005059018</v>
      </c>
      <c r="AH286" s="4">
        <f>DG16</f>
        <v>7.25</v>
      </c>
      <c r="AI286" s="4">
        <f>DH16</f>
        <v>8.5</v>
      </c>
      <c r="AJ286" s="10">
        <f>DN16</f>
        <v>7.9558823529411749</v>
      </c>
      <c r="AK286" s="10">
        <f>DO16</f>
        <v>10.25</v>
      </c>
      <c r="AL286" s="10">
        <f>DU16</f>
        <v>5.7439024390243887</v>
      </c>
      <c r="AM286" s="10">
        <f>DV16</f>
        <v>7.933962264150944</v>
      </c>
      <c r="AN286" s="10">
        <f>EB16</f>
        <v>8.625</v>
      </c>
      <c r="AO286" s="10">
        <f>EC16</f>
        <v>13.724489795918366</v>
      </c>
      <c r="AP286" s="10">
        <f>EI16</f>
        <v>5.5357142857142865</v>
      </c>
      <c r="AQ286" s="10">
        <f>EJ16</f>
        <v>5.9999999999999991</v>
      </c>
      <c r="AR286" s="10">
        <f>EK16</f>
        <v>6.5</v>
      </c>
      <c r="AS286" s="10">
        <f>EL16</f>
        <v>6.5</v>
      </c>
      <c r="AT286" s="10">
        <f>ET16</f>
        <v>5.5531914893617031</v>
      </c>
      <c r="AU286" s="10">
        <f>EU16</f>
        <v>7.0000000000000018</v>
      </c>
      <c r="AV286"/>
      <c r="AW286" s="1">
        <v>65.8</v>
      </c>
      <c r="AX286" s="1">
        <v>65.86666666666666</v>
      </c>
      <c r="AY286" s="1">
        <v>61.9</v>
      </c>
      <c r="AZ286" s="1">
        <v>61.866666666666667</v>
      </c>
      <c r="BC286"/>
      <c r="BD286"/>
      <c r="BE286" s="3"/>
      <c r="BF286"/>
      <c r="BG286"/>
      <c r="BH286"/>
    </row>
    <row r="287" spans="1:151" x14ac:dyDescent="0.25">
      <c r="A287" s="1">
        <f t="shared" si="40"/>
        <v>1978</v>
      </c>
      <c r="B287" s="1">
        <v>1</v>
      </c>
      <c r="C287" s="1">
        <f t="shared" si="41"/>
        <v>5</v>
      </c>
      <c r="D287" s="10">
        <f>H19</f>
        <v>109.93910429353275</v>
      </c>
      <c r="E287" s="10">
        <f>I19</f>
        <v>128.23226578868599</v>
      </c>
      <c r="F287" s="10">
        <f>J19</f>
        <v>140</v>
      </c>
      <c r="G287" s="10" t="s">
        <v>137</v>
      </c>
      <c r="H287" s="10">
        <f>V19</f>
        <v>125</v>
      </c>
      <c r="I287" s="10">
        <f>W19</f>
        <v>116.09956350031179</v>
      </c>
      <c r="J287" s="10">
        <f>AC19</f>
        <v>78.557705317277765</v>
      </c>
      <c r="K287" s="10">
        <f>AD19</f>
        <v>102.52085187162598</v>
      </c>
      <c r="L287" s="10">
        <f>AJ19</f>
        <v>133</v>
      </c>
      <c r="M287" s="10">
        <f>AK19</f>
        <v>140</v>
      </c>
      <c r="N287" s="10">
        <f>AQ19</f>
        <v>110.89583915107511</v>
      </c>
      <c r="O287" s="10">
        <f>AR19</f>
        <v>139</v>
      </c>
      <c r="P287" s="10">
        <f>AX19</f>
        <v>75.880916030534337</v>
      </c>
      <c r="Q287" s="10">
        <f>AY19</f>
        <v>108.60631646448996</v>
      </c>
      <c r="R287" s="10">
        <f>AZ19</f>
        <v>80</v>
      </c>
      <c r="S287" s="10">
        <f>BF19</f>
        <v>123.06159999999998</v>
      </c>
      <c r="T287" s="10">
        <f>BL19</f>
        <v>49.491017964071851</v>
      </c>
      <c r="U287" s="10">
        <f>BM19</f>
        <v>45</v>
      </c>
      <c r="V287" s="10">
        <f>BN19</f>
        <v>130</v>
      </c>
      <c r="W287" s="10">
        <f>BO19</f>
        <v>137</v>
      </c>
      <c r="X287" s="10">
        <f>BW19</f>
        <v>70.433333333333337</v>
      </c>
      <c r="Y287" s="10">
        <f>BX19</f>
        <v>85.125994694960198</v>
      </c>
      <c r="Z287" s="10">
        <f>CE19</f>
        <v>8.9697493517718243</v>
      </c>
      <c r="AA287" s="10">
        <f>CF19</f>
        <v>13.140676117775355</v>
      </c>
      <c r="AB287" s="10">
        <f>CG19</f>
        <v>8.3000000000000007</v>
      </c>
      <c r="AC287" s="4" t="s">
        <v>137</v>
      </c>
      <c r="AD287" s="10">
        <f>CS19</f>
        <v>16.5</v>
      </c>
      <c r="AE287" s="10">
        <f>CT19</f>
        <v>16.140193370165747</v>
      </c>
      <c r="AF287" s="10">
        <f>CZ19</f>
        <v>8.3916938110749193</v>
      </c>
      <c r="AG287" s="10">
        <f>DA19</f>
        <v>13.51686340640809</v>
      </c>
      <c r="AH287" s="4">
        <f>DG19</f>
        <v>7.5</v>
      </c>
      <c r="AI287" s="4">
        <f>DH19</f>
        <v>8.5</v>
      </c>
      <c r="AJ287" s="10">
        <f>DN19</f>
        <v>8.588235294117645</v>
      </c>
      <c r="AK287" s="10">
        <f>DO19</f>
        <v>10</v>
      </c>
      <c r="AL287" s="10">
        <f>DU19</f>
        <v>5.7439024390243887</v>
      </c>
      <c r="AM287" s="10">
        <f>DV19</f>
        <v>8.2924528301886813</v>
      </c>
      <c r="AN287" s="10">
        <f>EB19</f>
        <v>9.4</v>
      </c>
      <c r="AO287" s="10">
        <f>EC19</f>
        <v>14.724489795918366</v>
      </c>
      <c r="AP287" s="10">
        <f>EI19</f>
        <v>6</v>
      </c>
      <c r="AQ287" s="10">
        <f>EJ19</f>
        <v>5.9999999999999991</v>
      </c>
      <c r="AR287" s="10">
        <f>EK19</f>
        <v>7</v>
      </c>
      <c r="AS287" s="10">
        <f>EL19</f>
        <v>7</v>
      </c>
      <c r="AT287" s="10">
        <f>ET19</f>
        <v>6.2765957446808525</v>
      </c>
      <c r="AU287" s="10">
        <f>EU19</f>
        <v>7.0000000000000018</v>
      </c>
      <c r="AV287"/>
      <c r="AW287" s="1">
        <v>67.5</v>
      </c>
      <c r="AX287" s="1">
        <v>67.466666666666669</v>
      </c>
      <c r="AY287" s="1">
        <v>62.9</v>
      </c>
      <c r="AZ287" s="1">
        <v>62.933333333333337</v>
      </c>
      <c r="BC287"/>
      <c r="BD287"/>
      <c r="BE287" s="3"/>
      <c r="BF287"/>
      <c r="BG287"/>
      <c r="BH287"/>
    </row>
    <row r="288" spans="1:151" x14ac:dyDescent="0.25">
      <c r="A288" s="1">
        <f t="shared" si="40"/>
        <v>1978</v>
      </c>
      <c r="B288" s="1">
        <v>2</v>
      </c>
      <c r="C288" s="1">
        <f t="shared" si="41"/>
        <v>6</v>
      </c>
      <c r="D288" s="10">
        <f>H22</f>
        <v>92.454328220149563</v>
      </c>
      <c r="E288" s="10">
        <f>I22</f>
        <v>108.23226578868602</v>
      </c>
      <c r="F288" s="10">
        <f>J22</f>
        <v>140</v>
      </c>
      <c r="G288" s="10" t="s">
        <v>137</v>
      </c>
      <c r="H288" s="10">
        <f>V22</f>
        <v>115</v>
      </c>
      <c r="I288" s="10">
        <f>W22</f>
        <v>110.54978175015589</v>
      </c>
      <c r="J288" s="10">
        <f>AC22</f>
        <v>78.557705317277765</v>
      </c>
      <c r="K288" s="10">
        <f>AD22</f>
        <v>101.1793320282375</v>
      </c>
      <c r="L288" s="10">
        <f>AJ22</f>
        <v>136</v>
      </c>
      <c r="M288" s="10">
        <f>AK22</f>
        <v>137</v>
      </c>
      <c r="N288" s="10">
        <f>AQ22</f>
        <v>140.854509913432</v>
      </c>
      <c r="O288" s="10">
        <f>AR22</f>
        <v>160</v>
      </c>
      <c r="P288" s="10">
        <f>AX22</f>
        <v>76.470229007633577</v>
      </c>
      <c r="Q288" s="10">
        <f>AY22</f>
        <v>98.606316464489964</v>
      </c>
      <c r="R288" s="10">
        <f>AZ22</f>
        <v>80</v>
      </c>
      <c r="S288" s="10">
        <f>BF22</f>
        <v>113.43599999999999</v>
      </c>
      <c r="T288" s="10">
        <f>BL22</f>
        <v>64.491017964071858</v>
      </c>
      <c r="U288" s="10">
        <f>BM22</f>
        <v>60</v>
      </c>
      <c r="V288" s="10">
        <f>BN22</f>
        <v>133</v>
      </c>
      <c r="W288" s="10">
        <f>BO22</f>
        <v>137</v>
      </c>
      <c r="X288" s="10">
        <f>BW22</f>
        <v>75.433333333333351</v>
      </c>
      <c r="Y288" s="10">
        <f>BX22</f>
        <v>90.125994694960212</v>
      </c>
      <c r="Z288" s="10">
        <f>CE22</f>
        <v>8.7121866897147804</v>
      </c>
      <c r="AA288" s="10">
        <f>CF22</f>
        <v>12.617230098146129</v>
      </c>
      <c r="AB288" s="10">
        <f>CG22</f>
        <v>8.3000000000000007</v>
      </c>
      <c r="AC288" s="4" t="s">
        <v>137</v>
      </c>
      <c r="AD288" s="10">
        <f>CS22</f>
        <v>17.5</v>
      </c>
      <c r="AE288" s="10">
        <f>CT22</f>
        <v>16.420580110497241</v>
      </c>
      <c r="AF288" s="10">
        <f>CZ22</f>
        <v>8.9511400651465785</v>
      </c>
      <c r="AG288" s="10">
        <f>DA22</f>
        <v>14.624789207419894</v>
      </c>
      <c r="AH288" s="4">
        <f>DG22</f>
        <v>7.5</v>
      </c>
      <c r="AI288" s="4">
        <f>DH22</f>
        <v>8.25</v>
      </c>
      <c r="AJ288" s="10">
        <f>DN22</f>
        <v>9.5147058823529385</v>
      </c>
      <c r="AK288" s="10">
        <f>DO22</f>
        <v>10.75</v>
      </c>
      <c r="AL288" s="10">
        <f>DU22</f>
        <v>5.7439024390243887</v>
      </c>
      <c r="AM288" s="10">
        <f>DV22</f>
        <v>7.933962264150944</v>
      </c>
      <c r="AN288" s="10">
        <f>EB22</f>
        <v>9.3000000000000007</v>
      </c>
      <c r="AO288" s="10">
        <f>EC22</f>
        <v>14.069387755102039</v>
      </c>
      <c r="AP288" s="10">
        <f>EI22</f>
        <v>6</v>
      </c>
      <c r="AQ288" s="10">
        <f>EJ22</f>
        <v>5.9999999999999991</v>
      </c>
      <c r="AR288" s="10">
        <f>EK22</f>
        <v>7.3</v>
      </c>
      <c r="AS288" s="10">
        <f>EL22</f>
        <v>7.2</v>
      </c>
      <c r="AT288" s="10">
        <f>ET22</f>
        <v>6.2765957446808525</v>
      </c>
      <c r="AU288" s="10">
        <f>EU22</f>
        <v>7.0000000000000018</v>
      </c>
      <c r="AV288"/>
      <c r="AW288" s="1">
        <v>69.5</v>
      </c>
      <c r="AX288" s="1">
        <v>69.5</v>
      </c>
      <c r="AY288" s="1">
        <v>64.5</v>
      </c>
      <c r="AZ288" s="1">
        <v>64.533333333333346</v>
      </c>
      <c r="BC288"/>
      <c r="BD288"/>
      <c r="BE288" s="3"/>
      <c r="BF288"/>
      <c r="BG288"/>
      <c r="BH288"/>
    </row>
    <row r="289" spans="1:60" x14ac:dyDescent="0.25">
      <c r="A289" s="1">
        <f t="shared" si="40"/>
        <v>1978</v>
      </c>
      <c r="B289" s="1">
        <v>3</v>
      </c>
      <c r="C289" s="1">
        <f t="shared" si="41"/>
        <v>7</v>
      </c>
      <c r="D289" s="10">
        <f>H25</f>
        <v>119.87820858706547</v>
      </c>
      <c r="E289" s="10">
        <f>I25</f>
        <v>148.23226578868602</v>
      </c>
      <c r="F289" s="10">
        <f>J25</f>
        <v>150</v>
      </c>
      <c r="G289" s="10" t="s">
        <v>137</v>
      </c>
      <c r="H289" s="10">
        <f>V25</f>
        <v>130</v>
      </c>
      <c r="I289" s="10">
        <f>W25</f>
        <v>121.09956350031177</v>
      </c>
      <c r="J289" s="10">
        <f>AC25</f>
        <v>87.115410634555531</v>
      </c>
      <c r="K289" s="10">
        <f>AD25</f>
        <v>114.47173281129496</v>
      </c>
      <c r="L289" s="10">
        <f>AJ25</f>
        <v>150</v>
      </c>
      <c r="M289" s="10">
        <f>AK25</f>
        <v>140</v>
      </c>
      <c r="N289" s="10">
        <f>AQ25</f>
        <v>145.84752862328958</v>
      </c>
      <c r="O289" s="10">
        <f>AR25</f>
        <v>165</v>
      </c>
      <c r="P289" s="10">
        <f>AX25</f>
        <v>80.880916030534337</v>
      </c>
      <c r="Q289" s="10">
        <f>AY25</f>
        <v>110.94827125527712</v>
      </c>
      <c r="R289" s="10">
        <f>AZ25</f>
        <v>90</v>
      </c>
      <c r="S289" s="10">
        <f>BF25</f>
        <v>133.0616</v>
      </c>
      <c r="T289" s="10">
        <f>BL25</f>
        <v>63.473053892215567</v>
      </c>
      <c r="U289" s="10">
        <f>BM25</f>
        <v>50</v>
      </c>
      <c r="V289" s="10">
        <f>BN25</f>
        <v>142</v>
      </c>
      <c r="W289" s="10">
        <f>BO25</f>
        <v>145</v>
      </c>
      <c r="X289" s="10">
        <f>BW25</f>
        <v>66.733333333333348</v>
      </c>
      <c r="Y289" s="10">
        <f>BX25</f>
        <v>84.999999999999986</v>
      </c>
      <c r="Z289" s="10">
        <f>CE25</f>
        <v>8.9697493517718243</v>
      </c>
      <c r="AA289" s="10">
        <f>CF25</f>
        <v>14.44929116684842</v>
      </c>
      <c r="AB289" s="10">
        <f>CG25</f>
        <v>8.75</v>
      </c>
      <c r="AC289" s="4" t="s">
        <v>137</v>
      </c>
      <c r="AD289" s="10">
        <f>CS25</f>
        <v>19</v>
      </c>
      <c r="AE289" s="10">
        <f>CT25</f>
        <v>16.841160220994478</v>
      </c>
      <c r="AF289" s="10">
        <f>CZ25</f>
        <v>8.7133550488599347</v>
      </c>
      <c r="AG289" s="10">
        <f>DA25</f>
        <v>14.817875210792575</v>
      </c>
      <c r="AH289" s="4">
        <f>DG25</f>
        <v>8</v>
      </c>
      <c r="AI289" s="4">
        <f>DH25</f>
        <v>9</v>
      </c>
      <c r="AJ289" s="10">
        <f>DN25</f>
        <v>9.5147058823529385</v>
      </c>
      <c r="AK289" s="10">
        <f>DO25</f>
        <v>10.75</v>
      </c>
      <c r="AL289" s="10">
        <f>DU25</f>
        <v>6.3699186991869912</v>
      </c>
      <c r="AM289" s="10">
        <f>DV25</f>
        <v>8.0754716981132084</v>
      </c>
      <c r="AN289" s="10">
        <f>EB25</f>
        <v>9.3000000000000007</v>
      </c>
      <c r="AO289" s="10">
        <f>EC25</f>
        <v>14.069387755102039</v>
      </c>
      <c r="AP289" s="10">
        <f>EI25</f>
        <v>6</v>
      </c>
      <c r="AQ289" s="10">
        <f>EJ25</f>
        <v>5.9999999999999991</v>
      </c>
      <c r="AR289" s="10">
        <f>EK25</f>
        <v>7.5</v>
      </c>
      <c r="AS289" s="10">
        <f>EL25</f>
        <v>7.5</v>
      </c>
      <c r="AT289" s="10">
        <f>ET25</f>
        <v>5.9148936170212778</v>
      </c>
      <c r="AU289" s="10">
        <f>EU25</f>
        <v>7.0000000000000018</v>
      </c>
      <c r="AV289"/>
      <c r="AW289" s="1">
        <v>70.400000000000006</v>
      </c>
      <c r="AX289" s="1">
        <v>70.600000000000009</v>
      </c>
      <c r="AY289" s="1">
        <v>66</v>
      </c>
      <c r="AZ289" s="1">
        <v>66.066666666666663</v>
      </c>
      <c r="BC289"/>
      <c r="BD289"/>
      <c r="BE289" s="3"/>
      <c r="BF289"/>
      <c r="BG289"/>
      <c r="BH289"/>
    </row>
    <row r="290" spans="1:60" x14ac:dyDescent="0.25">
      <c r="A290" s="1">
        <f t="shared" si="40"/>
        <v>1978</v>
      </c>
      <c r="B290" s="1">
        <v>4</v>
      </c>
      <c r="C290" s="1">
        <f t="shared" si="41"/>
        <v>8</v>
      </c>
      <c r="D290" s="10">
        <f>H28</f>
        <v>128.3690742310954</v>
      </c>
      <c r="E290" s="10">
        <f>I28</f>
        <v>155.48817719245733</v>
      </c>
      <c r="F290" s="10">
        <f>J28</f>
        <v>165</v>
      </c>
      <c r="G290" s="10" t="s">
        <v>137</v>
      </c>
      <c r="H290" s="10">
        <f>V28</f>
        <v>155</v>
      </c>
      <c r="I290" s="10">
        <f>W28</f>
        <v>147.87965080024944</v>
      </c>
      <c r="J290" s="10">
        <f>AC28</f>
        <v>107.82695169801107</v>
      </c>
      <c r="K290" s="10">
        <f>AD28</f>
        <v>142.39063890371943</v>
      </c>
      <c r="L290" s="10">
        <f>AJ28</f>
        <v>160</v>
      </c>
      <c r="M290" s="10">
        <f>AK28</f>
        <v>170</v>
      </c>
      <c r="N290" s="10">
        <f>AQ28</f>
        <v>153.46830494275341</v>
      </c>
      <c r="O290" s="10">
        <f>AR28</f>
        <v>175</v>
      </c>
      <c r="P290" s="10">
        <f>AX28</f>
        <v>85.291603053435097</v>
      </c>
      <c r="Q290" s="10">
        <f>AY28</f>
        <v>131.26436167370281</v>
      </c>
      <c r="R290" s="10">
        <f>AZ28</f>
        <v>100</v>
      </c>
      <c r="S290" s="10">
        <f>BF28</f>
        <v>145.97343999999998</v>
      </c>
      <c r="T290" s="10">
        <f>BL28</f>
        <v>58.982035928143716</v>
      </c>
      <c r="U290" s="10">
        <f>BM28</f>
        <v>50</v>
      </c>
      <c r="V290" s="10">
        <f>BN28</f>
        <v>158</v>
      </c>
      <c r="W290" s="10">
        <f>BO28</f>
        <v>160</v>
      </c>
      <c r="X290" s="10">
        <f>BW28</f>
        <v>71.300000000000011</v>
      </c>
      <c r="Y290" s="10">
        <f>BX28</f>
        <v>81.624668435013248</v>
      </c>
      <c r="Z290" s="10">
        <f>CE28</f>
        <v>9.7273120138288682</v>
      </c>
      <c r="AA290" s="10">
        <f>CF28</f>
        <v>14.949291166848418</v>
      </c>
      <c r="AB290" s="10">
        <f>CG28</f>
        <v>9</v>
      </c>
      <c r="AC290" s="4" t="s">
        <v>137</v>
      </c>
      <c r="AD290" s="10">
        <f>CS28</f>
        <v>25</v>
      </c>
      <c r="AE290" s="10">
        <f>CT28</f>
        <v>19.243093922651937</v>
      </c>
      <c r="AF290" s="10">
        <f>CZ28</f>
        <v>10.807817589576548</v>
      </c>
      <c r="AG290" s="10">
        <f>DA28</f>
        <v>18.340640809443499</v>
      </c>
      <c r="AH290" s="4">
        <f>DG28</f>
        <v>8.5</v>
      </c>
      <c r="AI290" s="4">
        <f>DH28</f>
        <v>11</v>
      </c>
      <c r="AJ290" s="10">
        <f>DN28</f>
        <v>10.691176470588232</v>
      </c>
      <c r="AK290" s="10">
        <f>DO28</f>
        <v>11.75</v>
      </c>
      <c r="AL290" s="10">
        <f>DU28</f>
        <v>6.1219512195121943</v>
      </c>
      <c r="AM290" s="10">
        <f>DV28</f>
        <v>7.933962264150944</v>
      </c>
      <c r="AN290" s="10">
        <f>EB28</f>
        <v>9.8000000000000007</v>
      </c>
      <c r="AO290" s="10">
        <f>EC28</f>
        <v>15.431632653061223</v>
      </c>
      <c r="AP290" s="10">
        <f>EI28</f>
        <v>6.2321428571428577</v>
      </c>
      <c r="AQ290" s="10">
        <f>EJ28</f>
        <v>5.9999999999999991</v>
      </c>
      <c r="AR290" s="10">
        <f>EK28</f>
        <v>9</v>
      </c>
      <c r="AS290" s="10">
        <f>EL28</f>
        <v>9.5</v>
      </c>
      <c r="AT290" s="10">
        <f>ET28</f>
        <v>6.2765957446808525</v>
      </c>
      <c r="AU290" s="10">
        <f>EU28</f>
        <v>7.0000000000000018</v>
      </c>
      <c r="AV290"/>
      <c r="AW290" s="1">
        <v>72.099999999999994</v>
      </c>
      <c r="AX290" s="1">
        <v>72.199999999999989</v>
      </c>
      <c r="AY290" s="1">
        <v>67.400000000000006</v>
      </c>
      <c r="AZ290" s="1">
        <v>67.399999999999991</v>
      </c>
      <c r="BC290"/>
      <c r="BD290"/>
      <c r="BE290" s="3"/>
      <c r="BF290"/>
      <c r="BG290"/>
      <c r="BH290"/>
    </row>
    <row r="291" spans="1:60" x14ac:dyDescent="0.25">
      <c r="A291" s="1">
        <f t="shared" si="40"/>
        <v>1979</v>
      </c>
      <c r="B291" s="1">
        <v>1</v>
      </c>
      <c r="C291" s="1">
        <f t="shared" si="41"/>
        <v>9</v>
      </c>
      <c r="D291" s="10">
        <f>H31</f>
        <v>143.38734294303555</v>
      </c>
      <c r="E291" s="10">
        <f>I31</f>
        <v>169.13463035019453</v>
      </c>
      <c r="F291" s="10">
        <f>J31</f>
        <v>195</v>
      </c>
      <c r="G291" s="10" t="s">
        <v>137</v>
      </c>
      <c r="H291" s="10">
        <f>V31</f>
        <v>170</v>
      </c>
      <c r="I291" s="10">
        <f>W31</f>
        <v>156.64934525046769</v>
      </c>
      <c r="J291" s="10">
        <f>AC31</f>
        <v>109.82695169801107</v>
      </c>
      <c r="K291" s="10">
        <f>AD31</f>
        <v>146.17933202823747</v>
      </c>
      <c r="L291" s="10">
        <f>AJ31</f>
        <v>192</v>
      </c>
      <c r="M291" s="10">
        <f>AK31</f>
        <v>197</v>
      </c>
      <c r="N291" s="10">
        <f>AQ31</f>
        <v>178.17090198268636</v>
      </c>
      <c r="O291" s="10">
        <f>AR31</f>
        <v>195</v>
      </c>
      <c r="P291" s="10">
        <f>AX31</f>
        <v>95.291603053435097</v>
      </c>
      <c r="Q291" s="10">
        <f>AY31</f>
        <v>138.60631646448996</v>
      </c>
      <c r="R291" s="10">
        <f>AZ31</f>
        <v>110</v>
      </c>
      <c r="S291" s="10">
        <f>BF31</f>
        <v>158.43599999999998</v>
      </c>
      <c r="T291" s="10">
        <f>BL31</f>
        <v>59.491017964071858</v>
      </c>
      <c r="U291" s="10">
        <f>BM31</f>
        <v>53.251028806584358</v>
      </c>
      <c r="V291" s="10">
        <f>BN31</f>
        <v>175</v>
      </c>
      <c r="W291" s="10">
        <f>BO31</f>
        <v>185</v>
      </c>
      <c r="X291" s="10">
        <f>BW31</f>
        <v>80.866666666666674</v>
      </c>
      <c r="Y291" s="10">
        <f>BX31</f>
        <v>96.750663129973475</v>
      </c>
      <c r="Z291" s="10">
        <f>CE31</f>
        <v>9.7273120138288682</v>
      </c>
      <c r="AA291" s="10">
        <f>CF31</f>
        <v>14.949291166848418</v>
      </c>
      <c r="AB291" s="10">
        <f>CG31</f>
        <v>10</v>
      </c>
      <c r="AC291" s="4" t="s">
        <v>137</v>
      </c>
      <c r="AD291" s="10">
        <f>CS31</f>
        <v>23</v>
      </c>
      <c r="AE291" s="10">
        <f>CT31</f>
        <v>19.401933701657462</v>
      </c>
      <c r="AF291" s="10">
        <f>CZ31</f>
        <v>9.7133550488599347</v>
      </c>
      <c r="AG291" s="10">
        <f>DA31</f>
        <v>15.817875210792575</v>
      </c>
      <c r="AH291" s="4">
        <f>DG31</f>
        <v>8.5</v>
      </c>
      <c r="AI291" s="4">
        <f>DH31</f>
        <v>10.5</v>
      </c>
      <c r="AJ291" s="10">
        <f>DN31</f>
        <v>10.764705882352938</v>
      </c>
      <c r="AK291" s="10">
        <f>DO31</f>
        <v>12</v>
      </c>
      <c r="AL291" s="10">
        <f>DU31</f>
        <v>6.3719512195121943</v>
      </c>
      <c r="AM291" s="10">
        <f>DV31</f>
        <v>7.6462264150943406</v>
      </c>
      <c r="AN291" s="10">
        <f>EB31</f>
        <v>9.7250000000000014</v>
      </c>
      <c r="AO291" s="10">
        <f>EC31</f>
        <v>14.595408163265304</v>
      </c>
      <c r="AP291" s="10">
        <f>EI31</f>
        <v>6.2321428571428577</v>
      </c>
      <c r="AQ291" s="10">
        <f>EJ31</f>
        <v>5.9999999999999991</v>
      </c>
      <c r="AR291" s="10">
        <f>EK31</f>
        <v>9</v>
      </c>
      <c r="AS291" s="10">
        <f>EL31</f>
        <v>9.5</v>
      </c>
      <c r="AT291" s="10">
        <f>ET31</f>
        <v>6.2765957446808525</v>
      </c>
      <c r="AU291" s="10">
        <f>EU31</f>
        <v>7.0000000000000018</v>
      </c>
      <c r="AV291"/>
      <c r="AW291" s="1">
        <v>74.900000000000006</v>
      </c>
      <c r="AX291" s="1">
        <v>74.833333333333329</v>
      </c>
      <c r="AY291" s="1">
        <v>69.099999999999994</v>
      </c>
      <c r="AZ291" s="1">
        <v>69.066666666666663</v>
      </c>
      <c r="BC291"/>
      <c r="BD291"/>
      <c r="BE291" s="3"/>
      <c r="BF291"/>
      <c r="BG291"/>
      <c r="BH291"/>
    </row>
    <row r="292" spans="1:60" x14ac:dyDescent="0.25">
      <c r="A292" s="1">
        <f t="shared" si="40"/>
        <v>1979</v>
      </c>
      <c r="B292" s="1">
        <v>2</v>
      </c>
      <c r="C292" s="1">
        <f t="shared" si="41"/>
        <v>10</v>
      </c>
      <c r="D292" s="10">
        <f>H34</f>
        <v>148.4177907962692</v>
      </c>
      <c r="E292" s="10">
        <f>I34</f>
        <v>166.9393594732116</v>
      </c>
      <c r="F292" s="10">
        <f>J34</f>
        <v>190</v>
      </c>
      <c r="G292" s="10" t="s">
        <v>137</v>
      </c>
      <c r="H292" s="10">
        <f>V34</f>
        <v>170</v>
      </c>
      <c r="I292" s="10">
        <f>W34</f>
        <v>147.74890875077946</v>
      </c>
      <c r="J292" s="10">
        <f>AC34</f>
        <v>104.48721417940737</v>
      </c>
      <c r="K292" s="10">
        <f>AD34</f>
        <v>146.17933202823747</v>
      </c>
      <c r="L292" s="10">
        <f>AJ34</f>
        <v>160</v>
      </c>
      <c r="M292" s="10">
        <f>AK34</f>
        <v>170</v>
      </c>
      <c r="N292" s="10">
        <f>AQ34</f>
        <v>170.81262217257745</v>
      </c>
      <c r="O292" s="10">
        <f>AR34</f>
        <v>190</v>
      </c>
      <c r="P292" s="10">
        <f>AX34</f>
        <v>101.76183206106869</v>
      </c>
      <c r="Q292" s="10">
        <f>AY34</f>
        <v>148.60631646448999</v>
      </c>
      <c r="R292" s="10">
        <f>AZ34</f>
        <v>110</v>
      </c>
      <c r="S292" s="10">
        <f>BF34</f>
        <v>153.43599999999998</v>
      </c>
      <c r="T292" s="10">
        <f>BL34</f>
        <v>65.101796407185617</v>
      </c>
      <c r="U292" s="10">
        <f>BM34</f>
        <v>64.600823045267489</v>
      </c>
      <c r="V292" s="10">
        <f>BN34</f>
        <v>185</v>
      </c>
      <c r="W292" s="10">
        <f>BO34</f>
        <v>190</v>
      </c>
      <c r="X292" s="10">
        <f>BW34</f>
        <v>85.866666666666674</v>
      </c>
      <c r="Y292" s="10">
        <f>BX34</f>
        <v>98.375331564986737</v>
      </c>
      <c r="Z292" s="10">
        <f>CE34</f>
        <v>9.9697493517718243</v>
      </c>
      <c r="AA292" s="10">
        <f>CF34</f>
        <v>15.449291166848418</v>
      </c>
      <c r="AB292" s="10">
        <f>CG34</f>
        <v>9.5</v>
      </c>
      <c r="AC292" s="4" t="s">
        <v>137</v>
      </c>
      <c r="AD292" s="10">
        <f>CS34</f>
        <v>22</v>
      </c>
      <c r="AE292" s="10">
        <f>CT34</f>
        <v>18.401933701657462</v>
      </c>
      <c r="AF292" s="10">
        <f>CZ34</f>
        <v>11.188925081433224</v>
      </c>
      <c r="AG292" s="10">
        <f>DA34</f>
        <v>17.863406408094427</v>
      </c>
      <c r="AH292" s="4">
        <f>DG34</f>
        <v>8</v>
      </c>
      <c r="AI292" s="4">
        <f>DH34</f>
        <v>8.5</v>
      </c>
      <c r="AJ292" s="10">
        <f>DN34</f>
        <v>10.117647058823525</v>
      </c>
      <c r="AK292" s="10">
        <f>DO34</f>
        <v>11</v>
      </c>
      <c r="AL292" s="10">
        <f>DU34</f>
        <v>6.4979674796747959</v>
      </c>
      <c r="AM292" s="10">
        <f>DV34</f>
        <v>8.0047169811320771</v>
      </c>
      <c r="AN292" s="10">
        <f>EB34</f>
        <v>10.1</v>
      </c>
      <c r="AO292" s="10">
        <f>EC34</f>
        <v>12.379591836734694</v>
      </c>
      <c r="AP292" s="10">
        <f>EI34</f>
        <v>6.2321428571428577</v>
      </c>
      <c r="AQ292" s="10">
        <f>EJ34</f>
        <v>5.9999999999999991</v>
      </c>
      <c r="AR292" s="10">
        <f>EK34</f>
        <v>9</v>
      </c>
      <c r="AS292" s="10">
        <f>EL34</f>
        <v>9.5</v>
      </c>
      <c r="AT292" s="10">
        <f>ET34</f>
        <v>6.2765957446808525</v>
      </c>
      <c r="AU292" s="10">
        <f>EU34</f>
        <v>7.0000000000000018</v>
      </c>
      <c r="AV292"/>
      <c r="AW292" s="1">
        <v>77.5</v>
      </c>
      <c r="AX292" s="1">
        <v>77.466666666666669</v>
      </c>
      <c r="AY292" s="1">
        <v>71.5</v>
      </c>
      <c r="AZ292" s="1">
        <v>71.466666666666654</v>
      </c>
      <c r="BC292"/>
      <c r="BD292"/>
      <c r="BE292" s="3"/>
      <c r="BF292"/>
      <c r="BG292"/>
      <c r="BH292"/>
    </row>
    <row r="293" spans="1:60" x14ac:dyDescent="0.25">
      <c r="A293" s="1">
        <f t="shared" si="40"/>
        <v>1979</v>
      </c>
      <c r="B293" s="1">
        <v>3</v>
      </c>
      <c r="C293" s="1">
        <f t="shared" si="41"/>
        <v>11</v>
      </c>
      <c r="D293" s="10">
        <f>H37</f>
        <v>132.2838202420412</v>
      </c>
      <c r="E293" s="10">
        <f>I37</f>
        <v>171.84172403472013</v>
      </c>
      <c r="F293" s="10">
        <f>J37</f>
        <v>172</v>
      </c>
      <c r="G293" s="10" t="s">
        <v>137</v>
      </c>
      <c r="H293" s="10">
        <f>V37</f>
        <v>160</v>
      </c>
      <c r="I293" s="10">
        <f>W37</f>
        <v>151.09956350031177</v>
      </c>
      <c r="J293" s="10">
        <f>AC37</f>
        <v>105.6731159518333</v>
      </c>
      <c r="K293" s="10">
        <f>AD37</f>
        <v>146.70759921694247</v>
      </c>
      <c r="L293" s="10">
        <f>AJ37</f>
        <v>163</v>
      </c>
      <c r="M293" s="10">
        <f>AK37</f>
        <v>173</v>
      </c>
      <c r="N293" s="10">
        <f>AQ37</f>
        <v>163.76989667690589</v>
      </c>
      <c r="O293" s="10">
        <f>AR37</f>
        <v>182</v>
      </c>
      <c r="P293" s="10">
        <f>AX37</f>
        <v>98.291603053435097</v>
      </c>
      <c r="Q293" s="10">
        <f>AY37</f>
        <v>138.41666221343456</v>
      </c>
      <c r="R293" s="10">
        <f>AZ37</f>
        <v>107</v>
      </c>
      <c r="S293" s="10">
        <f>BF37</f>
        <v>160.74879999999999</v>
      </c>
      <c r="T293" s="10">
        <f>BL37</f>
        <v>59.221556886227546</v>
      </c>
      <c r="U293" s="10">
        <f>BM37</f>
        <v>71.748971193415642</v>
      </c>
      <c r="V293" s="10">
        <f>BN37</f>
        <v>167</v>
      </c>
      <c r="W293" s="10">
        <f>BO37</f>
        <v>188</v>
      </c>
      <c r="X293" s="10">
        <f>BW37</f>
        <v>85.386666666666684</v>
      </c>
      <c r="Y293" s="10">
        <f>BX37</f>
        <v>96.624668435013263</v>
      </c>
      <c r="Z293" s="10">
        <f>CE37</f>
        <v>9.424373379429559</v>
      </c>
      <c r="AA293" s="10">
        <f>CF37</f>
        <v>15.925845147219192</v>
      </c>
      <c r="AB293" s="10">
        <f>CG37</f>
        <v>9.5</v>
      </c>
      <c r="AC293" s="4" t="s">
        <v>137</v>
      </c>
      <c r="AD293" s="10">
        <f>CS37</f>
        <v>23</v>
      </c>
      <c r="AE293" s="10">
        <f>CT37</f>
        <v>19.401933701657462</v>
      </c>
      <c r="AF293" s="10">
        <f>CZ37</f>
        <v>12.045602605863191</v>
      </c>
      <c r="AG293" s="10">
        <f>DA37</f>
        <v>19.386172006745355</v>
      </c>
      <c r="AH293" s="4">
        <f>DG37</f>
        <v>8.5</v>
      </c>
      <c r="AI293" s="4">
        <f>DH37</f>
        <v>9</v>
      </c>
      <c r="AJ293" s="10">
        <f>DN37</f>
        <v>8.588235294117645</v>
      </c>
      <c r="AK293" s="10">
        <f>DO37</f>
        <v>10</v>
      </c>
      <c r="AL293" s="10">
        <f>DU37</f>
        <v>6.6219512195121943</v>
      </c>
      <c r="AM293" s="10">
        <f>DV37</f>
        <v>8.0754716981132084</v>
      </c>
      <c r="AN293" s="10">
        <f>EB37</f>
        <v>9.15</v>
      </c>
      <c r="AO293" s="10">
        <f>EC37</f>
        <v>12.05204081632653</v>
      </c>
      <c r="AP293" s="10">
        <f>EI37</f>
        <v>5.5357142857142865</v>
      </c>
      <c r="AQ293" s="10">
        <f>EJ37</f>
        <v>5.9999999999999991</v>
      </c>
      <c r="AR293" s="10">
        <f>EK37</f>
        <v>8.5</v>
      </c>
      <c r="AS293" s="10">
        <f>EL37</f>
        <v>9.5</v>
      </c>
      <c r="AT293" s="10">
        <f>ET37</f>
        <v>6.2765957446808525</v>
      </c>
      <c r="AU293" s="10">
        <f>EU37</f>
        <v>7.0000000000000018</v>
      </c>
      <c r="AV293"/>
      <c r="AW293" s="1">
        <v>79.599999999999994</v>
      </c>
      <c r="AX293" s="1">
        <v>79.900000000000006</v>
      </c>
      <c r="AY293" s="1">
        <v>73.8</v>
      </c>
      <c r="AZ293" s="1">
        <v>73.833333333333329</v>
      </c>
      <c r="BC293"/>
      <c r="BD293"/>
      <c r="BE293" s="3"/>
      <c r="BF293"/>
      <c r="BG293"/>
      <c r="BH293"/>
    </row>
    <row r="294" spans="1:60" x14ac:dyDescent="0.25">
      <c r="A294" s="1">
        <f t="shared" si="40"/>
        <v>1979</v>
      </c>
      <c r="B294" s="1">
        <v>4</v>
      </c>
      <c r="C294" s="1">
        <f t="shared" si="41"/>
        <v>12</v>
      </c>
      <c r="D294" s="10">
        <f>H40</f>
        <v>149.84776073383182</v>
      </c>
      <c r="E294" s="10">
        <f>I40</f>
        <v>161.27955701885662</v>
      </c>
      <c r="F294" s="10">
        <f>J40</f>
        <v>185</v>
      </c>
      <c r="G294" s="10" t="s">
        <v>137</v>
      </c>
      <c r="H294" s="10">
        <f>V40</f>
        <v>150</v>
      </c>
      <c r="I294" s="10">
        <f>W40</f>
        <v>141.09956350031177</v>
      </c>
      <c r="J294" s="10">
        <f>AC40</f>
        <v>120.92950886212959</v>
      </c>
      <c r="K294" s="10">
        <f>AD40</f>
        <v>148.49629234146045</v>
      </c>
      <c r="L294" s="10">
        <f>AJ40</f>
        <v>187</v>
      </c>
      <c r="M294" s="10">
        <f>AK40</f>
        <v>180</v>
      </c>
      <c r="N294" s="10">
        <f>AQ40</f>
        <v>178.80145210834959</v>
      </c>
      <c r="O294" s="10">
        <f>AR40</f>
        <v>198</v>
      </c>
      <c r="P294" s="10">
        <f>AX40</f>
        <v>110.2916030534351</v>
      </c>
      <c r="Q294" s="10">
        <f>AY40</f>
        <v>156.26436167370281</v>
      </c>
      <c r="R294" s="10">
        <f>AZ40</f>
        <v>110</v>
      </c>
      <c r="S294" s="10">
        <f>BF40</f>
        <v>169.67392000000001</v>
      </c>
      <c r="T294" s="10">
        <f>BL40</f>
        <v>60.32335329341317</v>
      </c>
      <c r="U294" s="10">
        <f>BM40</f>
        <v>73.399176954732511</v>
      </c>
      <c r="V294" s="10">
        <f>BN40</f>
        <v>188</v>
      </c>
      <c r="W294" s="10">
        <f>BO40</f>
        <v>190</v>
      </c>
      <c r="X294" s="10">
        <f>BW40</f>
        <v>74.90666666666668</v>
      </c>
      <c r="Y294" s="10">
        <f>BX40</f>
        <v>82.848806366047739</v>
      </c>
      <c r="Z294" s="10">
        <f>CE40</f>
        <v>9.424373379429559</v>
      </c>
      <c r="AA294" s="10">
        <f>CF40</f>
        <v>14.093784078516904</v>
      </c>
      <c r="AB294" s="10">
        <f>CG40</f>
        <v>9.5</v>
      </c>
      <c r="AC294" s="4" t="s">
        <v>137</v>
      </c>
      <c r="AD294" s="10">
        <f>CS40</f>
        <v>23.5</v>
      </c>
      <c r="AE294" s="10">
        <f>CT40</f>
        <v>19.542127071823209</v>
      </c>
      <c r="AF294" s="10">
        <f>CZ40</f>
        <v>12.045602605863191</v>
      </c>
      <c r="AG294" s="10">
        <f>DA40</f>
        <v>19.386172006745355</v>
      </c>
      <c r="AH294" s="4">
        <f>DG40</f>
        <v>9.5</v>
      </c>
      <c r="AI294" s="4">
        <f>DH40</f>
        <v>9.5</v>
      </c>
      <c r="AJ294" s="10">
        <f>DN40</f>
        <v>8.588235294117645</v>
      </c>
      <c r="AK294" s="10">
        <f>DO40</f>
        <v>10</v>
      </c>
      <c r="AL294" s="10">
        <f>DU40</f>
        <v>6.6219512195121943</v>
      </c>
      <c r="AM294" s="10">
        <f>DV40</f>
        <v>7.7169811320754729</v>
      </c>
      <c r="AN294" s="10">
        <f>EB40</f>
        <v>10.199999999999999</v>
      </c>
      <c r="AO294" s="10">
        <f>EC40</f>
        <v>13.55204081632653</v>
      </c>
      <c r="AP294" s="10">
        <f>EI40</f>
        <v>5.5357142857142865</v>
      </c>
      <c r="AQ294" s="10">
        <f>EJ40</f>
        <v>5.9999999999999991</v>
      </c>
      <c r="AR294" s="10">
        <f>EK40</f>
        <v>9</v>
      </c>
      <c r="AS294" s="10">
        <f>EL40</f>
        <v>9.5</v>
      </c>
      <c r="AT294" s="10">
        <f>ET40</f>
        <v>6.9148936170212778</v>
      </c>
      <c r="AU294" s="10">
        <f>EU40</f>
        <v>7.862179487179489</v>
      </c>
      <c r="AV294"/>
      <c r="AW294" s="1">
        <v>82.6</v>
      </c>
      <c r="AX294" s="1">
        <v>82.7</v>
      </c>
      <c r="AY294" s="1">
        <v>75.900000000000006</v>
      </c>
      <c r="AZ294" s="1">
        <v>75.933333333333337</v>
      </c>
      <c r="BC294"/>
      <c r="BD294"/>
      <c r="BE294" s="3"/>
      <c r="BF294"/>
      <c r="BG294"/>
      <c r="BH294"/>
    </row>
    <row r="295" spans="1:60" x14ac:dyDescent="0.25">
      <c r="A295" s="1">
        <f t="shared" si="40"/>
        <v>1980</v>
      </c>
      <c r="B295" s="1">
        <v>1</v>
      </c>
      <c r="C295" s="1">
        <f t="shared" si="41"/>
        <v>13</v>
      </c>
      <c r="D295" s="10">
        <f>H43</f>
        <v>124.90865644029911</v>
      </c>
      <c r="E295" s="10">
        <f>I43</f>
        <v>146.03699491170306</v>
      </c>
      <c r="F295" s="10">
        <f>J43</f>
        <v>190</v>
      </c>
      <c r="G295" s="10" t="s">
        <v>137</v>
      </c>
      <c r="H295" s="10">
        <f>V43</f>
        <v>140</v>
      </c>
      <c r="I295" s="10">
        <f>W43</f>
        <v>131.0995635003118</v>
      </c>
      <c r="J295" s="10">
        <f>AC43</f>
        <v>102.11541063455553</v>
      </c>
      <c r="K295" s="10">
        <f>AD43</f>
        <v>134.39063890371949</v>
      </c>
      <c r="L295" s="10">
        <f>AJ43</f>
        <v>190</v>
      </c>
      <c r="M295" s="10">
        <f>AK43</f>
        <v>193</v>
      </c>
      <c r="N295" s="10">
        <f>AQ43</f>
        <v>170.55012566322256</v>
      </c>
      <c r="O295" s="10">
        <f>AR43</f>
        <v>185</v>
      </c>
      <c r="P295" s="10">
        <f>AX43</f>
        <v>96.879694656488539</v>
      </c>
      <c r="Q295" s="10">
        <f>AY43</f>
        <v>134.69539892053655</v>
      </c>
      <c r="R295" s="10">
        <f>AZ43</f>
        <v>105</v>
      </c>
      <c r="S295" s="10">
        <f>BF43</f>
        <v>155.37439999999998</v>
      </c>
      <c r="T295" s="10">
        <f>BL43</f>
        <v>60.508982035928142</v>
      </c>
      <c r="U295" s="10">
        <f>BM43</f>
        <v>70.246913580246925</v>
      </c>
      <c r="V295" s="10">
        <f>BN43</f>
        <v>195</v>
      </c>
      <c r="W295" s="10">
        <f>BO43</f>
        <v>185</v>
      </c>
      <c r="X295" s="10">
        <f>BW43</f>
        <v>66.38666666666667</v>
      </c>
      <c r="Y295" s="10">
        <f>BX43</f>
        <v>81.67506631299733</v>
      </c>
      <c r="Z295" s="10">
        <f>CE43</f>
        <v>10.424373379429561</v>
      </c>
      <c r="AA295" s="10">
        <f>CF43</f>
        <v>15.617230098146131</v>
      </c>
      <c r="AB295" s="10">
        <f>CG43</f>
        <v>10</v>
      </c>
      <c r="AC295" s="4" t="s">
        <v>137</v>
      </c>
      <c r="AD295" s="10">
        <f>CS43</f>
        <v>25</v>
      </c>
      <c r="AE295" s="10">
        <f>CT43</f>
        <v>19.962707182320447</v>
      </c>
      <c r="AF295" s="10">
        <f>CZ43</f>
        <v>12.426710097719869</v>
      </c>
      <c r="AG295" s="10">
        <f>DA43</f>
        <v>19.505480607082625</v>
      </c>
      <c r="AH295" s="4">
        <f>DG43</f>
        <v>9.5</v>
      </c>
      <c r="AI295" s="4">
        <f>DH43</f>
        <v>9.5</v>
      </c>
      <c r="AJ295" s="10">
        <f>DN43</f>
        <v>9.8823529411764675</v>
      </c>
      <c r="AK295" s="10">
        <f>DO43</f>
        <v>12</v>
      </c>
      <c r="AL295" s="10">
        <f>DU43</f>
        <v>6.6219512195121943</v>
      </c>
      <c r="AM295" s="10">
        <f>DV43</f>
        <v>7.7169811320754729</v>
      </c>
      <c r="AN295" s="10">
        <f>EB43</f>
        <v>11.6</v>
      </c>
      <c r="AO295" s="10">
        <f>EC43</f>
        <v>14.138265306122447</v>
      </c>
      <c r="AP295" s="10">
        <f>EI43</f>
        <v>5.5357142857142865</v>
      </c>
      <c r="AQ295" s="10">
        <f>EJ43</f>
        <v>5.9999999999999991</v>
      </c>
      <c r="AR295" s="10">
        <f>EK43</f>
        <v>9</v>
      </c>
      <c r="AS295" s="10">
        <f>EL43</f>
        <v>9.5</v>
      </c>
      <c r="AT295" s="10">
        <f>ET43</f>
        <v>7.5106382978723412</v>
      </c>
      <c r="AU295" s="10">
        <f>EU43</f>
        <v>9.362179487179489</v>
      </c>
      <c r="AV295"/>
      <c r="AW295" s="1">
        <v>86.9</v>
      </c>
      <c r="AX295" s="1">
        <v>86.533333333333346</v>
      </c>
      <c r="AY295" s="1">
        <v>78.900000000000006</v>
      </c>
      <c r="AZ295" s="1">
        <v>78.933333333333323</v>
      </c>
      <c r="BC295"/>
      <c r="BD295"/>
      <c r="BE295" s="3"/>
      <c r="BF295"/>
      <c r="BG295"/>
      <c r="BH295"/>
    </row>
    <row r="296" spans="1:60" x14ac:dyDescent="0.25">
      <c r="A296" s="1">
        <f t="shared" si="40"/>
        <v>1980</v>
      </c>
      <c r="B296" s="1">
        <v>2</v>
      </c>
      <c r="C296" s="1">
        <f t="shared" si="41"/>
        <v>14</v>
      </c>
      <c r="D296" s="10">
        <f>H46</f>
        <v>104.96955214676638</v>
      </c>
      <c r="E296" s="10">
        <f>I46</f>
        <v>115.48817719245733</v>
      </c>
      <c r="F296" s="10">
        <f>J46</f>
        <v>165</v>
      </c>
      <c r="G296" s="10" t="s">
        <v>137</v>
      </c>
      <c r="H296" s="10">
        <f>V46</f>
        <v>110</v>
      </c>
      <c r="I296" s="10">
        <f>W46</f>
        <v>92.199127000623577</v>
      </c>
      <c r="J296" s="10">
        <f>AC46</f>
        <v>92.589771343525896</v>
      </c>
      <c r="K296" s="10">
        <f>AD46</f>
        <v>120.57738624903595</v>
      </c>
      <c r="L296" s="10">
        <f>AJ46</f>
        <v>155</v>
      </c>
      <c r="M296" s="10">
        <f>AK46</f>
        <v>170</v>
      </c>
      <c r="N296" s="10">
        <f>AQ46</f>
        <v>132.44568556269198</v>
      </c>
      <c r="O296" s="10">
        <f>AR46</f>
        <v>144</v>
      </c>
      <c r="P296" s="10">
        <f>AX46</f>
        <v>85.880916030534337</v>
      </c>
      <c r="Q296" s="10">
        <f>AY46</f>
        <v>111.69539892053656</v>
      </c>
      <c r="R296" s="10">
        <f>AZ46</f>
        <v>85</v>
      </c>
      <c r="S296" s="10">
        <f>BF46</f>
        <v>115.37439999999999</v>
      </c>
      <c r="T296" s="10">
        <f>BL46</f>
        <v>54.491017964071858</v>
      </c>
      <c r="U296" s="10">
        <f>BM46</f>
        <v>55.246913580246918</v>
      </c>
      <c r="V296" s="10">
        <f>BN46</f>
        <v>180</v>
      </c>
      <c r="W296" s="10">
        <f>BO46</f>
        <v>170</v>
      </c>
      <c r="X296" s="10">
        <f>BW46</f>
        <v>56.733333333333341</v>
      </c>
      <c r="Y296" s="10">
        <f>BX46</f>
        <v>71.624668435013248</v>
      </c>
      <c r="Z296" s="10">
        <f>CE46</f>
        <v>10.939498703543649</v>
      </c>
      <c r="AA296" s="10">
        <f>CF46</f>
        <v>15.617230098146131</v>
      </c>
      <c r="AB296" s="10">
        <f>CG46</f>
        <v>11</v>
      </c>
      <c r="AC296" s="4" t="s">
        <v>137</v>
      </c>
      <c r="AD296" s="10">
        <f>CS46</f>
        <v>25</v>
      </c>
      <c r="AE296" s="10">
        <f>CT46</f>
        <v>22.841160220994478</v>
      </c>
      <c r="AF296" s="10">
        <f>CZ46</f>
        <v>12.426710097719869</v>
      </c>
      <c r="AG296" s="10">
        <f>DA46</f>
        <v>18.908937605396282</v>
      </c>
      <c r="AH296" s="4">
        <f>DG46</f>
        <v>10</v>
      </c>
      <c r="AI296" s="4">
        <f>DH46</f>
        <v>10.5</v>
      </c>
      <c r="AJ296" s="10">
        <f>DN46</f>
        <v>9.8823529411764675</v>
      </c>
      <c r="AK296" s="10">
        <f>DO46</f>
        <v>12</v>
      </c>
      <c r="AL296" s="10">
        <f>DU46</f>
        <v>6.8699186991869912</v>
      </c>
      <c r="AM296" s="10">
        <f>DV46</f>
        <v>7.8584905660377373</v>
      </c>
      <c r="AN296" s="10">
        <f>EB46</f>
        <v>11.55</v>
      </c>
      <c r="AO296" s="10">
        <f>EC46</f>
        <v>13.379591836734694</v>
      </c>
      <c r="AP296" s="10">
        <f>EI46</f>
        <v>5.5357142857142865</v>
      </c>
      <c r="AQ296" s="10">
        <f>EJ46</f>
        <v>5.9999999999999991</v>
      </c>
      <c r="AR296" s="10">
        <f>EK46</f>
        <v>9</v>
      </c>
      <c r="AS296" s="10">
        <f>EL46</f>
        <v>9.5</v>
      </c>
      <c r="AT296" s="10">
        <f>ET46</f>
        <v>7.5531914893617031</v>
      </c>
      <c r="AU296" s="10">
        <f>EU46</f>
        <v>9.0000000000000018</v>
      </c>
      <c r="AV296"/>
      <c r="AW296" s="1">
        <v>88.3</v>
      </c>
      <c r="AX296" s="1">
        <v>88.266666666666666</v>
      </c>
      <c r="AY296" s="1">
        <v>81.8</v>
      </c>
      <c r="AZ296" s="1">
        <v>81.833333333333329</v>
      </c>
      <c r="BC296"/>
      <c r="BD296"/>
      <c r="BE296" s="3"/>
      <c r="BF296"/>
      <c r="BG296"/>
      <c r="BH296"/>
    </row>
    <row r="297" spans="1:60" x14ac:dyDescent="0.25">
      <c r="A297" s="1">
        <f t="shared" si="40"/>
        <v>1980</v>
      </c>
      <c r="B297" s="1">
        <v>3</v>
      </c>
      <c r="C297" s="1">
        <f t="shared" si="41"/>
        <v>15</v>
      </c>
      <c r="D297" s="10">
        <f>H49</f>
        <v>94.908656440299097</v>
      </c>
      <c r="E297" s="10">
        <f>I49</f>
        <v>118.23226578868602</v>
      </c>
      <c r="F297" s="10">
        <f>J49</f>
        <v>160</v>
      </c>
      <c r="G297" s="10" t="s">
        <v>137</v>
      </c>
      <c r="H297" s="10">
        <f>V49</f>
        <v>110</v>
      </c>
      <c r="I297" s="10">
        <f>W49</f>
        <v>101.09956350031179</v>
      </c>
      <c r="J297" s="10">
        <f>AC49</f>
        <v>87.589771343525896</v>
      </c>
      <c r="K297" s="10">
        <f>AD49</f>
        <v>113.34151984338845</v>
      </c>
      <c r="L297" s="10">
        <f>AJ49</f>
        <v>156</v>
      </c>
      <c r="M297" s="10">
        <f>AK49</f>
        <v>134</v>
      </c>
      <c r="N297" s="10">
        <f>AQ49</f>
        <v>138.43786651773246</v>
      </c>
      <c r="O297" s="10">
        <f>AR49</f>
        <v>141</v>
      </c>
      <c r="P297" s="10">
        <f>AX49</f>
        <v>80.291603053435097</v>
      </c>
      <c r="Q297" s="10">
        <f>AY49</f>
        <v>110.8476994602683</v>
      </c>
      <c r="R297" s="10">
        <f>AZ49</f>
        <v>83</v>
      </c>
      <c r="S297" s="10">
        <f>BF49</f>
        <v>114.29952</v>
      </c>
      <c r="T297" s="10">
        <f>BL49</f>
        <v>51.407185628742518</v>
      </c>
      <c r="U297" s="10">
        <f>BM49</f>
        <v>56.748971193415642</v>
      </c>
      <c r="V297" s="10">
        <f>BN49</f>
        <v>172</v>
      </c>
      <c r="W297" s="10">
        <f>BO49</f>
        <v>166</v>
      </c>
      <c r="X297" s="10">
        <f>BW49</f>
        <v>57.773333333333341</v>
      </c>
      <c r="Y297" s="10">
        <f>BX49</f>
        <v>84.299734748010593</v>
      </c>
      <c r="Z297" s="10">
        <f>CE49</f>
        <v>11.197061365600693</v>
      </c>
      <c r="AA297" s="10">
        <f>CF49</f>
        <v>16.664122137404583</v>
      </c>
      <c r="AB297" s="10">
        <f>CG49</f>
        <v>11</v>
      </c>
      <c r="AC297" s="4" t="s">
        <v>137</v>
      </c>
      <c r="AD297" s="10">
        <f>CS49</f>
        <v>29</v>
      </c>
      <c r="AE297" s="10">
        <f>CT49</f>
        <v>24.682320441988956</v>
      </c>
      <c r="AF297" s="10">
        <f>CZ49</f>
        <v>13.188925081433226</v>
      </c>
      <c r="AG297" s="10">
        <f>DA49</f>
        <v>21.772344013490716</v>
      </c>
      <c r="AH297" s="4">
        <f>DG49</f>
        <v>10.9</v>
      </c>
      <c r="AI297" s="4">
        <f>DH49</f>
        <v>7.3</v>
      </c>
      <c r="AJ297" s="10">
        <f>DN49</f>
        <v>10.235294117647056</v>
      </c>
      <c r="AK297" s="10">
        <f>DO49</f>
        <v>12</v>
      </c>
      <c r="AL297" s="10">
        <f>DU49</f>
        <v>6.9918699186991855</v>
      </c>
      <c r="AM297" s="10">
        <f>DV49</f>
        <v>8.0000000000000018</v>
      </c>
      <c r="AN297" s="10">
        <f>EB49</f>
        <v>11.45</v>
      </c>
      <c r="AO297" s="10">
        <f>EC49</f>
        <v>12.896938775510204</v>
      </c>
      <c r="AP297" s="10">
        <f>EI49</f>
        <v>5.4642857142857153</v>
      </c>
      <c r="AQ297" s="10">
        <f>EJ49</f>
        <v>5.1296296296296289</v>
      </c>
      <c r="AR297" s="10">
        <f>EK49</f>
        <v>9</v>
      </c>
      <c r="AS297" s="10">
        <f>EL49</f>
        <v>9.5</v>
      </c>
      <c r="AT297" s="10">
        <f>ET49</f>
        <v>7.4148936170212769</v>
      </c>
      <c r="AU297" s="10">
        <f>EU49</f>
        <v>8.6378205128205146</v>
      </c>
      <c r="AV297"/>
      <c r="AW297" s="1">
        <v>91.5</v>
      </c>
      <c r="AX297" s="1">
        <v>91.166666666666671</v>
      </c>
      <c r="AY297" s="1">
        <v>83.3</v>
      </c>
      <c r="AZ297" s="1">
        <v>83.333333333333329</v>
      </c>
      <c r="BC297"/>
      <c r="BD297"/>
      <c r="BE297" s="3"/>
      <c r="BF297"/>
      <c r="BG297"/>
      <c r="BH297"/>
    </row>
    <row r="298" spans="1:60" x14ac:dyDescent="0.25">
      <c r="A298" s="1">
        <f t="shared" si="40"/>
        <v>1980</v>
      </c>
      <c r="B298" s="1">
        <v>4</v>
      </c>
      <c r="C298" s="1">
        <f t="shared" si="41"/>
        <v>16</v>
      </c>
      <c r="D298" s="10">
        <f>H52</f>
        <v>108.4177907962692</v>
      </c>
      <c r="E298" s="10">
        <f>I52</f>
        <v>134.62280754265188</v>
      </c>
      <c r="F298" s="10">
        <f>J52</f>
        <v>157</v>
      </c>
      <c r="G298" s="10" t="s">
        <v>137</v>
      </c>
      <c r="H298" s="10">
        <f>V52</f>
        <v>120</v>
      </c>
      <c r="I298" s="10">
        <f>W52</f>
        <v>124.45021824984411</v>
      </c>
      <c r="J298" s="10">
        <f>AC52</f>
        <v>89.96157488837774</v>
      </c>
      <c r="K298" s="10">
        <f>AD52</f>
        <v>126.02455953016545</v>
      </c>
      <c r="L298" s="10">
        <f>AJ52</f>
        <v>170</v>
      </c>
      <c r="M298" s="10">
        <f>AK52</f>
        <v>137</v>
      </c>
      <c r="N298" s="10">
        <f>AQ52</f>
        <v>133.3917900027925</v>
      </c>
      <c r="O298" s="10">
        <f>AR52</f>
        <v>144</v>
      </c>
      <c r="P298" s="10">
        <f>AX52</f>
        <v>91.233282442748077</v>
      </c>
      <c r="Q298" s="10">
        <f>AY52</f>
        <v>126.41666221343455</v>
      </c>
      <c r="R298" s="10">
        <f>AZ52</f>
        <v>75</v>
      </c>
      <c r="S298" s="10">
        <f>BF52</f>
        <v>139.44927999999999</v>
      </c>
      <c r="T298" s="10">
        <f>BL52</f>
        <v>66.982035928143702</v>
      </c>
      <c r="U298" s="10">
        <f>BM52</f>
        <v>55.901234567901241</v>
      </c>
      <c r="V298" s="10">
        <f>BN52</f>
        <v>185</v>
      </c>
      <c r="W298" s="10">
        <f>BO52</f>
        <v>175</v>
      </c>
      <c r="X298" s="10">
        <f>BW52</f>
        <v>67.733333333333348</v>
      </c>
      <c r="Y298" s="10">
        <f>BX52</f>
        <v>78.574270557029166</v>
      </c>
      <c r="Z298" s="10">
        <f>CE52</f>
        <v>11.697061365600693</v>
      </c>
      <c r="AA298" s="10">
        <f>CF52</f>
        <v>17.949291166848418</v>
      </c>
      <c r="AB298" s="10">
        <f>CG52</f>
        <v>11.5</v>
      </c>
      <c r="AC298" s="4" t="s">
        <v>137</v>
      </c>
      <c r="AD298" s="10">
        <f>CS52</f>
        <v>29</v>
      </c>
      <c r="AE298" s="10">
        <f>CT52</f>
        <v>23.243093922651937</v>
      </c>
      <c r="AF298" s="10">
        <f>CZ52</f>
        <v>13.853420195439739</v>
      </c>
      <c r="AG298" s="10">
        <f>DA52</f>
        <v>25.147554806070819</v>
      </c>
      <c r="AH298" s="4">
        <f>DG52</f>
        <v>11.35</v>
      </c>
      <c r="AI298" s="4">
        <f>DH52</f>
        <v>7.3</v>
      </c>
      <c r="AJ298" s="10">
        <f>DN52</f>
        <v>10.235294117647056</v>
      </c>
      <c r="AK298" s="10">
        <f>DO52</f>
        <v>12</v>
      </c>
      <c r="AL298" s="10">
        <f>DU52</f>
        <v>7.1158536585365839</v>
      </c>
      <c r="AM298" s="10">
        <f>DV52</f>
        <v>8.787735849056606</v>
      </c>
      <c r="AN298" s="10">
        <f>EB52</f>
        <v>11.45</v>
      </c>
      <c r="AO298" s="10">
        <f>EC52</f>
        <v>12.896938775510204</v>
      </c>
      <c r="AP298" s="10" t="str">
        <f>EI52</f>
        <v>na</v>
      </c>
      <c r="AQ298" s="10" t="str">
        <f>EJ52</f>
        <v>na</v>
      </c>
      <c r="AR298" s="10">
        <f>EK52</f>
        <v>9</v>
      </c>
      <c r="AS298" s="10">
        <f>EL52</f>
        <v>9.5</v>
      </c>
      <c r="AT298" s="10">
        <f>ET52</f>
        <v>7.5531914893617031</v>
      </c>
      <c r="AU298" s="10">
        <f>EU52</f>
        <v>9.2756410256410273</v>
      </c>
      <c r="AV298"/>
      <c r="AW298" s="1">
        <v>93.2</v>
      </c>
      <c r="AX298" s="1">
        <v>93.266666666666666</v>
      </c>
      <c r="AY298" s="1">
        <v>85.5</v>
      </c>
      <c r="AZ298" s="1">
        <v>85.533333333333346</v>
      </c>
      <c r="BC298"/>
      <c r="BD298"/>
      <c r="BE298" s="3"/>
      <c r="BF298"/>
      <c r="BG298"/>
      <c r="BH298"/>
    </row>
    <row r="299" spans="1:60" x14ac:dyDescent="0.25">
      <c r="A299" s="1">
        <f t="shared" si="40"/>
        <v>1981</v>
      </c>
      <c r="B299" s="1">
        <v>1</v>
      </c>
      <c r="C299" s="1">
        <f t="shared" si="41"/>
        <v>17</v>
      </c>
      <c r="D299" s="10">
        <f>H55</f>
        <v>113.4177907962692</v>
      </c>
      <c r="E299" s="10">
        <f>I55</f>
        <v>128.6464531577372</v>
      </c>
      <c r="F299" s="10">
        <f>J55</f>
        <v>145</v>
      </c>
      <c r="G299" s="10" t="s">
        <v>137</v>
      </c>
      <c r="H299" s="10">
        <f>V55</f>
        <v>131</v>
      </c>
      <c r="I299" s="10">
        <f>W55</f>
        <v>122.98960715028061</v>
      </c>
      <c r="J299" s="10">
        <f>AC55</f>
        <v>109.01285347043699</v>
      </c>
      <c r="K299" s="10">
        <f>AD55</f>
        <v>136.65848015661143</v>
      </c>
      <c r="L299" s="10">
        <f>AJ55</f>
        <v>150</v>
      </c>
      <c r="M299" s="10">
        <f>AK55</f>
        <v>125</v>
      </c>
      <c r="N299" s="10">
        <f>AQ55</f>
        <v>140.69757051103042</v>
      </c>
      <c r="O299" s="10">
        <f>AR55</f>
        <v>148</v>
      </c>
      <c r="P299" s="10">
        <f>AX55</f>
        <v>96.172519083969448</v>
      </c>
      <c r="Q299" s="10">
        <f>AY55</f>
        <v>151.47988029711968</v>
      </c>
      <c r="R299" s="10">
        <f>AZ55</f>
        <v>93</v>
      </c>
      <c r="S299" s="10">
        <f>BF55</f>
        <v>132.22463999999999</v>
      </c>
      <c r="T299" s="10">
        <f>BL55</f>
        <v>71.71257485029939</v>
      </c>
      <c r="U299" s="10">
        <f>BM55</f>
        <v>70.304526748971199</v>
      </c>
      <c r="V299" s="10">
        <f>BN55</f>
        <v>157</v>
      </c>
      <c r="W299" s="10">
        <f>BO55</f>
        <v>151</v>
      </c>
      <c r="X299" s="10">
        <f>BW55</f>
        <v>63.906666666666673</v>
      </c>
      <c r="Y299" s="10">
        <f>BX55</f>
        <v>79.274535809018559</v>
      </c>
      <c r="Z299" s="10">
        <f>CE55</f>
        <v>13.454624027657736</v>
      </c>
      <c r="AA299" s="10">
        <f>CF55</f>
        <v>17.617230098146131</v>
      </c>
      <c r="AB299" s="10">
        <f>CG55</f>
        <v>11.5</v>
      </c>
      <c r="AC299" s="4" t="s">
        <v>137</v>
      </c>
      <c r="AD299" s="10">
        <f>CS55</f>
        <v>26</v>
      </c>
      <c r="AE299" s="10">
        <f>CT55</f>
        <v>22.401933701657462</v>
      </c>
      <c r="AF299" s="10">
        <f>CZ55</f>
        <v>12.807817589576548</v>
      </c>
      <c r="AG299" s="10">
        <f>DA55</f>
        <v>20.340640809443499</v>
      </c>
      <c r="AH299" s="4">
        <f>DG55</f>
        <v>11</v>
      </c>
      <c r="AI299" s="4">
        <f>DH55</f>
        <v>8.5</v>
      </c>
      <c r="AJ299" s="10">
        <f>DN55</f>
        <v>10.235294117647056</v>
      </c>
      <c r="AK299" s="10">
        <f>DO55</f>
        <v>12</v>
      </c>
      <c r="AL299" s="10">
        <f>DU55</f>
        <v>6.4959349593495928</v>
      </c>
      <c r="AM299" s="10">
        <f>DV55</f>
        <v>8.7924528301886813</v>
      </c>
      <c r="AN299" s="10">
        <f>EB55</f>
        <v>11.45</v>
      </c>
      <c r="AO299" s="10">
        <f>EC55</f>
        <v>12.724489795918366</v>
      </c>
      <c r="AP299" s="10">
        <f>EI55</f>
        <v>5.9642857142857144</v>
      </c>
      <c r="AQ299" s="10">
        <f>EJ55</f>
        <v>5.3703703703703702</v>
      </c>
      <c r="AR299" s="10">
        <f>EK55</f>
        <v>9.75</v>
      </c>
      <c r="AS299" s="10">
        <f>EL55</f>
        <v>9.5</v>
      </c>
      <c r="AT299" s="10">
        <f>ET55</f>
        <v>7.4148936170212769</v>
      </c>
      <c r="AU299" s="10">
        <f>EU55</f>
        <v>8.6378205128205146</v>
      </c>
      <c r="AV299"/>
      <c r="AW299" s="1">
        <v>96.1</v>
      </c>
      <c r="AX299" s="1">
        <v>96.100000000000009</v>
      </c>
      <c r="AY299" s="1">
        <v>87.9</v>
      </c>
      <c r="AZ299" s="1">
        <v>87.8</v>
      </c>
      <c r="BC299"/>
      <c r="BD299"/>
      <c r="BE299" s="3"/>
      <c r="BF299"/>
      <c r="BG299"/>
      <c r="BH299"/>
    </row>
    <row r="300" spans="1:60" x14ac:dyDescent="0.25">
      <c r="A300" s="1">
        <f t="shared" si="40"/>
        <v>1981</v>
      </c>
      <c r="B300" s="1">
        <v>2</v>
      </c>
      <c r="C300" s="1">
        <f t="shared" si="41"/>
        <v>18</v>
      </c>
      <c r="D300" s="10">
        <f>H58</f>
        <v>134.89038772835892</v>
      </c>
      <c r="E300" s="10">
        <f>I58</f>
        <v>157.39054175396586</v>
      </c>
      <c r="F300" s="10">
        <f>J58</f>
        <v>190</v>
      </c>
      <c r="G300" s="10" t="s">
        <v>137</v>
      </c>
      <c r="H300" s="10">
        <f>V58</f>
        <v>161</v>
      </c>
      <c r="I300" s="10">
        <f>W58</f>
        <v>137.85886510081065</v>
      </c>
      <c r="J300" s="10">
        <f>AC58</f>
        <v>131.14747666080365</v>
      </c>
      <c r="K300" s="10">
        <f>AD58</f>
        <v>165.21130687548191</v>
      </c>
      <c r="L300" s="10">
        <f>AJ58</f>
        <v>200</v>
      </c>
      <c r="M300" s="10">
        <f>AK58</f>
        <v>180</v>
      </c>
      <c r="N300" s="10">
        <f>AQ58</f>
        <v>175.80564088243506</v>
      </c>
      <c r="O300" s="10">
        <f>AR58</f>
        <v>195</v>
      </c>
      <c r="P300" s="10">
        <f>AX58</f>
        <v>100.2916030534351</v>
      </c>
      <c r="Q300" s="10">
        <f>AY58</f>
        <v>156.89654251055421</v>
      </c>
      <c r="R300" s="10">
        <f>AZ58</f>
        <v>121</v>
      </c>
      <c r="S300" s="10">
        <f>BF58</f>
        <v>152.1232</v>
      </c>
      <c r="T300" s="10">
        <f>BL58</f>
        <v>69.491017964071858</v>
      </c>
      <c r="U300" s="10">
        <f>BM58</f>
        <v>63.251028806584372</v>
      </c>
      <c r="V300" s="10">
        <f>BN58</f>
        <v>212</v>
      </c>
      <c r="W300" s="10">
        <f>BO58</f>
        <v>200</v>
      </c>
      <c r="X300" s="10">
        <f>BW58</f>
        <v>68.993333333333339</v>
      </c>
      <c r="Y300" s="10">
        <f>BX58</f>
        <v>79.874005305039773</v>
      </c>
      <c r="Z300" s="10">
        <f>CE58</f>
        <v>13.454624027657736</v>
      </c>
      <c r="AA300" s="10">
        <f>CF58</f>
        <v>17.617230098146131</v>
      </c>
      <c r="AB300" s="10">
        <f>CG58</f>
        <v>11.5</v>
      </c>
      <c r="AC300" s="4" t="s">
        <v>137</v>
      </c>
      <c r="AD300" s="10">
        <f>CS58</f>
        <v>28</v>
      </c>
      <c r="AE300" s="10">
        <f>CT58</f>
        <v>22.962707182320447</v>
      </c>
      <c r="AF300" s="10">
        <f>CZ58</f>
        <v>13.045602605863191</v>
      </c>
      <c r="AG300" s="10">
        <f>DA58</f>
        <v>22.295109612141644</v>
      </c>
      <c r="AH300" s="4">
        <f>DG58</f>
        <v>11</v>
      </c>
      <c r="AI300" s="4">
        <f>DH58</f>
        <v>9</v>
      </c>
      <c r="AJ300" s="10">
        <f>DN58</f>
        <v>10.235294117647056</v>
      </c>
      <c r="AK300" s="10">
        <f>DO58</f>
        <v>12</v>
      </c>
      <c r="AL300" s="10">
        <f>DU58</f>
        <v>6.9918699186991855</v>
      </c>
      <c r="AM300" s="10">
        <f>DV58</f>
        <v>9.0754716981132084</v>
      </c>
      <c r="AN300" s="10">
        <f>EB58</f>
        <v>11.55</v>
      </c>
      <c r="AO300" s="10">
        <f>EC58</f>
        <v>13.724489795918366</v>
      </c>
      <c r="AP300" s="10">
        <f>EI58</f>
        <v>5.9642857142857144</v>
      </c>
      <c r="AQ300" s="10">
        <f>EJ58</f>
        <v>5.3703703703703702</v>
      </c>
      <c r="AR300" s="10">
        <f>EK58</f>
        <v>11</v>
      </c>
      <c r="AS300" s="10">
        <f>EL58</f>
        <v>10</v>
      </c>
      <c r="AT300" s="10">
        <f>ET58</f>
        <v>7.4148936170212769</v>
      </c>
      <c r="AU300" s="10">
        <f>EU58</f>
        <v>8.6378205128205146</v>
      </c>
      <c r="AV300"/>
      <c r="AW300" s="1">
        <v>98.3</v>
      </c>
      <c r="AX300" s="1">
        <v>98.266666666666666</v>
      </c>
      <c r="AY300" s="1">
        <v>89.8</v>
      </c>
      <c r="AZ300" s="1">
        <v>89.833333333333329</v>
      </c>
      <c r="BC300"/>
      <c r="BD300"/>
      <c r="BE300" s="3"/>
      <c r="BF300"/>
      <c r="BG300"/>
      <c r="BH300"/>
    </row>
    <row r="301" spans="1:60" x14ac:dyDescent="0.25">
      <c r="A301" s="1">
        <f t="shared" si="40"/>
        <v>1981</v>
      </c>
      <c r="B301" s="1">
        <v>3</v>
      </c>
      <c r="C301" s="1">
        <f t="shared" si="41"/>
        <v>19</v>
      </c>
      <c r="D301" s="10">
        <f>H61</f>
        <v>139.32035766592156</v>
      </c>
      <c r="E301" s="10">
        <f>I61</f>
        <v>176.13463035019453</v>
      </c>
      <c r="F301" s="10">
        <f>J61</f>
        <v>190</v>
      </c>
      <c r="G301" s="10" t="s">
        <v>137</v>
      </c>
      <c r="H301" s="10">
        <f>V61</f>
        <v>160</v>
      </c>
      <c r="I301" s="10">
        <f>W61</f>
        <v>165.34026189981293</v>
      </c>
      <c r="J301" s="10">
        <f>AC61</f>
        <v>126.09619807874441</v>
      </c>
      <c r="K301" s="10">
        <f>AD61</f>
        <v>168.13021296790643</v>
      </c>
      <c r="L301" s="10">
        <f>AJ61</f>
        <v>217</v>
      </c>
      <c r="M301" s="10">
        <f>AK61</f>
        <v>182</v>
      </c>
      <c r="N301" s="10">
        <f>AQ61</f>
        <v>175.28064786372519</v>
      </c>
      <c r="O301" s="10">
        <f>AR61</f>
        <v>185</v>
      </c>
      <c r="P301" s="10">
        <f>AX61</f>
        <v>97.055877862595395</v>
      </c>
      <c r="Q301" s="10">
        <f>AY61</f>
        <v>158.95976059423936</v>
      </c>
      <c r="R301" s="10">
        <f>AZ61</f>
        <v>120</v>
      </c>
      <c r="S301" s="10">
        <f>BF61</f>
        <v>163.59904</v>
      </c>
      <c r="T301" s="10">
        <f>BL61</f>
        <v>69.185628742514965</v>
      </c>
      <c r="U301" s="10">
        <f>BM61</f>
        <v>61.300411522633752</v>
      </c>
      <c r="V301" s="10">
        <f>BN61</f>
        <v>200</v>
      </c>
      <c r="W301" s="10">
        <f>BO61</f>
        <v>216</v>
      </c>
      <c r="X301" s="10">
        <f>BW61</f>
        <v>71.733333333333348</v>
      </c>
      <c r="Y301" s="10">
        <f>BX61</f>
        <v>85.949602122015904</v>
      </c>
      <c r="Z301" s="10">
        <f>CE61</f>
        <v>13.71218668971478</v>
      </c>
      <c r="AA301" s="10">
        <f>CF61</f>
        <v>19.187568157033809</v>
      </c>
      <c r="AB301" s="10">
        <f>CG61</f>
        <v>11.5</v>
      </c>
      <c r="AC301" s="4" t="s">
        <v>137</v>
      </c>
      <c r="AD301" s="10">
        <f>CS61</f>
        <v>28</v>
      </c>
      <c r="AE301" s="10">
        <f>CT61</f>
        <v>23.682320441988956</v>
      </c>
      <c r="AF301" s="10">
        <f>CZ61</f>
        <v>13.045602605863191</v>
      </c>
      <c r="AG301" s="10">
        <f>DA61</f>
        <v>25.158516020236078</v>
      </c>
      <c r="AH301" s="4">
        <f>DG61</f>
        <v>11.5</v>
      </c>
      <c r="AI301" s="4">
        <f>DH61</f>
        <v>9.5</v>
      </c>
      <c r="AJ301" s="10">
        <f>DN61</f>
        <v>10.882352941176467</v>
      </c>
      <c r="AK301" s="10">
        <f>DO61</f>
        <v>13</v>
      </c>
      <c r="AL301" s="10">
        <f>DU61</f>
        <v>7.117886178861788</v>
      </c>
      <c r="AM301" s="10">
        <f>DV61</f>
        <v>8.7169811320754729</v>
      </c>
      <c r="AN301" s="10">
        <f>EB61</f>
        <v>10.600000000000001</v>
      </c>
      <c r="AO301" s="10">
        <f>EC61</f>
        <v>12.707142857142856</v>
      </c>
      <c r="AP301" s="10">
        <f>EI61</f>
        <v>5.9642857142857144</v>
      </c>
      <c r="AQ301" s="10">
        <f>EJ61</f>
        <v>5.3703703703703702</v>
      </c>
      <c r="AR301" s="10">
        <f>EK61</f>
        <v>11</v>
      </c>
      <c r="AS301" s="10">
        <f>EL61</f>
        <v>10</v>
      </c>
      <c r="AT301" s="10">
        <f>ET61</f>
        <v>7.6914893617021285</v>
      </c>
      <c r="AU301" s="10">
        <f>EU61</f>
        <v>9.6378205128205146</v>
      </c>
      <c r="AV301"/>
      <c r="AW301" s="1">
        <v>99</v>
      </c>
      <c r="AX301" s="1">
        <v>98.933333333333337</v>
      </c>
      <c r="AY301" s="1">
        <v>92.3</v>
      </c>
      <c r="AZ301" s="1">
        <v>92.36666666666666</v>
      </c>
      <c r="BC301"/>
      <c r="BD301"/>
      <c r="BE301" s="3"/>
      <c r="BF301"/>
      <c r="BG301"/>
      <c r="BH301"/>
    </row>
    <row r="302" spans="1:60" x14ac:dyDescent="0.25">
      <c r="A302" s="1">
        <f t="shared" si="40"/>
        <v>1981</v>
      </c>
      <c r="B302" s="1">
        <v>4</v>
      </c>
      <c r="C302" s="1">
        <f t="shared" si="41"/>
        <v>20</v>
      </c>
      <c r="D302" s="10">
        <f>H64</f>
        <v>134.87820858706547</v>
      </c>
      <c r="E302" s="10">
        <f>I64</f>
        <v>163.23226578868599</v>
      </c>
      <c r="F302" s="10">
        <f>J64</f>
        <v>200</v>
      </c>
      <c r="G302" s="10" t="s">
        <v>137</v>
      </c>
      <c r="H302" s="10">
        <f>V64</f>
        <v>155</v>
      </c>
      <c r="I302" s="10">
        <f>W64</f>
        <v>150.54978175015589</v>
      </c>
      <c r="J302" s="10">
        <f>AC64</f>
        <v>118.30131240698144</v>
      </c>
      <c r="K302" s="10">
        <f>AD64</f>
        <v>156.17933202823747</v>
      </c>
      <c r="L302" s="10">
        <f>AJ64</f>
        <v>210</v>
      </c>
      <c r="M302" s="10">
        <f>AK64</f>
        <v>202</v>
      </c>
      <c r="N302" s="10">
        <f>AQ64</f>
        <v>185.10807037140461</v>
      </c>
      <c r="O302" s="10">
        <f>AR64</f>
        <v>210</v>
      </c>
      <c r="P302" s="10">
        <f>AX64</f>
        <v>97.642748091603039</v>
      </c>
      <c r="Q302" s="10">
        <f>AY64</f>
        <v>158.60631646448996</v>
      </c>
      <c r="R302" s="10">
        <f>AZ64</f>
        <v>95</v>
      </c>
      <c r="S302" s="10">
        <f>BF64</f>
        <v>148.52415999999999</v>
      </c>
      <c r="T302" s="10">
        <f>BL64</f>
        <v>59.221556886227546</v>
      </c>
      <c r="U302" s="10" t="str">
        <f>BM64</f>
        <v>na</v>
      </c>
      <c r="V302" s="10">
        <f>BN64</f>
        <v>202</v>
      </c>
      <c r="W302" s="10">
        <f>BO64</f>
        <v>220</v>
      </c>
      <c r="X302" s="10"/>
      <c r="Y302" s="10">
        <f>BX64</f>
        <v>74.224137931034477</v>
      </c>
      <c r="Z302" s="10">
        <f>CE64</f>
        <v>13.71218668971478</v>
      </c>
      <c r="AA302" s="10">
        <f>CF64</f>
        <v>19.187568157033809</v>
      </c>
      <c r="AB302" s="10">
        <f>CG64</f>
        <v>12</v>
      </c>
      <c r="AC302" s="4" t="s">
        <v>137</v>
      </c>
      <c r="AD302" s="10">
        <f>CS64</f>
        <v>29</v>
      </c>
      <c r="AE302" s="10">
        <f>CT64</f>
        <v>23.962707182320447</v>
      </c>
      <c r="AF302" s="10">
        <f>CZ64</f>
        <v>13.521172638436482</v>
      </c>
      <c r="AG302" s="10">
        <f>DA64</f>
        <v>23.579258010118039</v>
      </c>
      <c r="AH302" s="4">
        <f>DG64</f>
        <v>12.75</v>
      </c>
      <c r="AI302" s="4">
        <f>DH64</f>
        <v>10.25</v>
      </c>
      <c r="AJ302" s="10">
        <f>DN64</f>
        <v>11.735294117647056</v>
      </c>
      <c r="AK302" s="10">
        <f>DO64</f>
        <v>13.5</v>
      </c>
      <c r="AL302" s="10">
        <f>DU64</f>
        <v>6.4918699186991855</v>
      </c>
      <c r="AM302" s="10">
        <f>DV64</f>
        <v>8.5754716981132084</v>
      </c>
      <c r="AN302" s="10">
        <f>EB64</f>
        <v>11.100000000000001</v>
      </c>
      <c r="AO302" s="10">
        <f>EC64</f>
        <v>13.034693877551019</v>
      </c>
      <c r="AP302" s="10">
        <f>EI64</f>
        <v>4.5714285714285721</v>
      </c>
      <c r="AQ302" s="10">
        <f>EJ64</f>
        <v>5.3703703703703702</v>
      </c>
      <c r="AR302" s="10">
        <f>EK64</f>
        <v>11</v>
      </c>
      <c r="AS302" s="10">
        <f>EL64</f>
        <v>11.5</v>
      </c>
      <c r="AT302" s="10">
        <f>ET64</f>
        <v>7.8297872340425538</v>
      </c>
      <c r="AU302" s="10">
        <f>EU64</f>
        <v>10.137820512820515</v>
      </c>
      <c r="AV302"/>
      <c r="AW302" s="1">
        <v>98.8</v>
      </c>
      <c r="AX302" s="1">
        <v>98.833333333333329</v>
      </c>
      <c r="AY302" s="1">
        <v>93.7</v>
      </c>
      <c r="AZ302" s="1">
        <v>93.7</v>
      </c>
      <c r="BC302"/>
      <c r="BD302"/>
      <c r="BE302" s="3"/>
      <c r="BF302"/>
      <c r="BG302"/>
      <c r="BH302"/>
    </row>
    <row r="303" spans="1:60" x14ac:dyDescent="0.25">
      <c r="A303" s="1">
        <f t="shared" si="40"/>
        <v>1982</v>
      </c>
      <c r="B303" s="1">
        <v>1</v>
      </c>
      <c r="C303" s="1">
        <f t="shared" si="41"/>
        <v>21</v>
      </c>
      <c r="D303" s="10">
        <f>H67</f>
        <v>98.399522084329021</v>
      </c>
      <c r="E303" s="10">
        <f>I67</f>
        <v>120.48817719245734</v>
      </c>
      <c r="F303" s="10">
        <f>J67</f>
        <v>151</v>
      </c>
      <c r="G303" s="10" t="s">
        <v>137</v>
      </c>
      <c r="H303" s="10">
        <f>V67</f>
        <v>141</v>
      </c>
      <c r="I303" s="10">
        <f>W67</f>
        <v>113.40864685096653</v>
      </c>
      <c r="J303" s="10">
        <f>AC67</f>
        <v>89.147476660803662</v>
      </c>
      <c r="K303" s="10">
        <f>AD67</f>
        <v>139.30954499614398</v>
      </c>
      <c r="L303" s="10">
        <f>AJ67</f>
        <v>168</v>
      </c>
      <c r="M303" s="10">
        <f>AK67</f>
        <v>160</v>
      </c>
      <c r="N303" s="10">
        <f>AQ67</f>
        <v>147.74029600670201</v>
      </c>
      <c r="O303" s="10">
        <f>AR67</f>
        <v>156</v>
      </c>
      <c r="P303" s="10">
        <f>AX67</f>
        <v>85.407022900763337</v>
      </c>
      <c r="Q303" s="10">
        <f>AY67</f>
        <v>140.50574466948115</v>
      </c>
      <c r="R303" s="10">
        <f>AZ67</f>
        <v>82</v>
      </c>
      <c r="S303" s="10">
        <f>BF67</f>
        <v>147.04831999999999</v>
      </c>
      <c r="T303" s="10">
        <f>BL67</f>
        <v>53.425149700598801</v>
      </c>
      <c r="U303" s="10" t="str">
        <f>BM67</f>
        <v>na</v>
      </c>
      <c r="V303" s="10">
        <f>BN67</f>
        <v>166</v>
      </c>
      <c r="W303" s="10">
        <f>BO67</f>
        <v>177</v>
      </c>
      <c r="X303" s="10">
        <f>BW67</f>
        <v>61.686666666666667</v>
      </c>
      <c r="Y303" s="10">
        <f>BX67</f>
        <v>83.249336870026511</v>
      </c>
      <c r="Z303" s="10">
        <f>CE67</f>
        <v>12.424373379429561</v>
      </c>
      <c r="AA303" s="10">
        <f>CF67</f>
        <v>20.234460196292257</v>
      </c>
      <c r="AB303" s="10">
        <f>CG67</f>
        <v>16</v>
      </c>
      <c r="AC303" s="4" t="s">
        <v>137</v>
      </c>
      <c r="AD303" s="10">
        <f>CS67</f>
        <v>29</v>
      </c>
      <c r="AE303" s="10">
        <f>CT67</f>
        <v>24.322513812154703</v>
      </c>
      <c r="AF303" s="10">
        <f>CZ67</f>
        <v>12.902280130293159</v>
      </c>
      <c r="AG303" s="10">
        <f>DA67</f>
        <v>23.295109612141644</v>
      </c>
      <c r="AH303" s="4">
        <f>DG67</f>
        <v>16</v>
      </c>
      <c r="AI303" s="4">
        <f>DH67</f>
        <v>13</v>
      </c>
      <c r="AJ303" s="10">
        <f>DN67</f>
        <v>12.735294117647054</v>
      </c>
      <c r="AK303" s="10">
        <f>DO67</f>
        <v>14.5</v>
      </c>
      <c r="AL303" s="10">
        <f>DU67</f>
        <v>6.4918699186991855</v>
      </c>
      <c r="AM303" s="10">
        <f>DV67</f>
        <v>8.7547169811320771</v>
      </c>
      <c r="AN303" s="10">
        <f>EB67</f>
        <v>11.15</v>
      </c>
      <c r="AO303" s="10">
        <f>EC67</f>
        <v>13.534693877551017</v>
      </c>
      <c r="AP303" s="10">
        <f>EI67</f>
        <v>4.5714285714285721</v>
      </c>
      <c r="AQ303" s="10">
        <f>EJ67</f>
        <v>5.3703703703703702</v>
      </c>
      <c r="AR303" s="10">
        <f>EK67</f>
        <v>14.5</v>
      </c>
      <c r="AS303" s="10">
        <f>EL67</f>
        <v>13</v>
      </c>
      <c r="AT303" s="10">
        <f>ET67</f>
        <v>9.3297872340425556</v>
      </c>
      <c r="AU303" s="10">
        <f>EU67</f>
        <v>11.362179487179489</v>
      </c>
      <c r="AV303"/>
      <c r="AW303" s="1">
        <v>99.8</v>
      </c>
      <c r="AX303" s="1">
        <v>99.7</v>
      </c>
      <c r="AY303" s="1">
        <v>94.6</v>
      </c>
      <c r="AZ303" s="1">
        <v>94.466666666666654</v>
      </c>
      <c r="BC303"/>
      <c r="BD303"/>
      <c r="BE303" s="3"/>
      <c r="BF303"/>
      <c r="BG303"/>
      <c r="BH303"/>
    </row>
    <row r="304" spans="1:60" x14ac:dyDescent="0.25">
      <c r="A304" s="1">
        <f t="shared" si="40"/>
        <v>1982</v>
      </c>
      <c r="B304" s="1">
        <v>2</v>
      </c>
      <c r="C304" s="1">
        <f t="shared" si="41"/>
        <v>22</v>
      </c>
      <c r="D304" s="10">
        <f>H70</f>
        <v>135.90256686965239</v>
      </c>
      <c r="E304" s="10">
        <f>I70</f>
        <v>165.17162526189762</v>
      </c>
      <c r="F304" s="10">
        <f>J70</f>
        <v>169</v>
      </c>
      <c r="G304" s="10" t="s">
        <v>137</v>
      </c>
      <c r="H304" s="10">
        <f>V70</f>
        <v>147</v>
      </c>
      <c r="I304" s="10">
        <f>W70</f>
        <v>133.64934525046766</v>
      </c>
      <c r="J304" s="10">
        <f>AC70</f>
        <v>105.99364091462589</v>
      </c>
      <c r="K304" s="10">
        <f>AD70</f>
        <v>155.02455953016545</v>
      </c>
      <c r="L304" s="10">
        <f>AJ70</f>
        <v>154</v>
      </c>
      <c r="M304" s="10">
        <f>AK70</f>
        <v>162</v>
      </c>
      <c r="N304" s="10">
        <f>AQ70</f>
        <v>133.3917900027925</v>
      </c>
      <c r="O304" s="10">
        <f>AR70</f>
        <v>144</v>
      </c>
      <c r="P304" s="10">
        <f>AX70</f>
        <v>73.466564885496183</v>
      </c>
      <c r="Q304" s="10">
        <f>AY70</f>
        <v>137.9856249666008</v>
      </c>
      <c r="R304" s="10">
        <f>AZ70</f>
        <v>83</v>
      </c>
      <c r="S304" s="10">
        <f>BF70</f>
        <v>147.73552000000001</v>
      </c>
      <c r="T304" s="10">
        <f>BL70</f>
        <v>60.305389221556887</v>
      </c>
      <c r="U304" s="10" t="str">
        <f>BM70</f>
        <v>na</v>
      </c>
      <c r="V304" s="10">
        <f>BN70</f>
        <v>173</v>
      </c>
      <c r="W304" s="10">
        <f>BO70</f>
        <v>160</v>
      </c>
      <c r="X304" s="10">
        <f>BW70</f>
        <v>58.860000000000007</v>
      </c>
      <c r="Y304" s="10">
        <f>BX70</f>
        <v>83.599469496021214</v>
      </c>
      <c r="Z304" s="10">
        <f>CE70</f>
        <v>14.394122731201383</v>
      </c>
      <c r="AA304" s="10">
        <f>CF70</f>
        <v>21.140676117775357</v>
      </c>
      <c r="AB304" s="10">
        <f>CG70</f>
        <v>16</v>
      </c>
      <c r="AC304" s="4" t="s">
        <v>137</v>
      </c>
      <c r="AD304" s="10">
        <f>CS70</f>
        <v>31</v>
      </c>
      <c r="AE304" s="10">
        <f>CT70</f>
        <v>26.3225138121547</v>
      </c>
      <c r="AF304" s="10">
        <f>CZ70</f>
        <v>14.091205211726383</v>
      </c>
      <c r="AG304" s="10">
        <f>DA70</f>
        <v>25.908937605396282</v>
      </c>
      <c r="AH304" s="4">
        <f>DG70</f>
        <v>17</v>
      </c>
      <c r="AI304" s="4">
        <f>DH70</f>
        <v>14</v>
      </c>
      <c r="AJ304" s="10">
        <f>DN70</f>
        <v>11.176470588235292</v>
      </c>
      <c r="AK304" s="10">
        <f>DO70</f>
        <v>14</v>
      </c>
      <c r="AL304" s="10">
        <f>DU70</f>
        <v>6.9918699186991855</v>
      </c>
      <c r="AM304" s="10">
        <f>DV70</f>
        <v>9.0754716981132084</v>
      </c>
      <c r="AN304" s="10">
        <f>EB70</f>
        <v>11.5</v>
      </c>
      <c r="AO304" s="10">
        <f>EC70</f>
        <v>17.207142857142856</v>
      </c>
      <c r="AP304" s="10" t="str">
        <f>EI70</f>
        <v>na</v>
      </c>
      <c r="AQ304" s="10" t="str">
        <f>EJ70</f>
        <v>na</v>
      </c>
      <c r="AR304" s="10">
        <f>EK70</f>
        <v>15.25</v>
      </c>
      <c r="AS304" s="10">
        <f>EL70</f>
        <v>13</v>
      </c>
      <c r="AT304" s="10">
        <f>ET70</f>
        <v>8.6914893617021285</v>
      </c>
      <c r="AU304" s="10">
        <f>EU70</f>
        <v>10.362179487179489</v>
      </c>
      <c r="AV304"/>
      <c r="AW304" s="1">
        <v>99.8</v>
      </c>
      <c r="AX304" s="1">
        <v>99.8</v>
      </c>
      <c r="AY304" s="1">
        <v>95.8</v>
      </c>
      <c r="AZ304" s="1">
        <v>95.899999999999991</v>
      </c>
      <c r="BC304"/>
      <c r="BD304"/>
      <c r="BE304" s="3"/>
      <c r="BF304"/>
      <c r="BG304"/>
      <c r="BH304"/>
    </row>
    <row r="305" spans="1:60" x14ac:dyDescent="0.25">
      <c r="A305" s="1">
        <f t="shared" si="40"/>
        <v>1982</v>
      </c>
      <c r="B305" s="1">
        <v>3</v>
      </c>
      <c r="C305" s="1">
        <f t="shared" si="41"/>
        <v>23</v>
      </c>
      <c r="D305" s="10">
        <f>H73</f>
        <v>132.38125337238884</v>
      </c>
      <c r="E305" s="10">
        <f>I73</f>
        <v>158.03699491170306</v>
      </c>
      <c r="F305" s="10">
        <f>J73</f>
        <v>157</v>
      </c>
      <c r="G305" s="10" t="s">
        <v>137</v>
      </c>
      <c r="H305" s="10">
        <f>V73</f>
        <v>155</v>
      </c>
      <c r="I305" s="10">
        <f>W73</f>
        <v>141.64934525046769</v>
      </c>
      <c r="J305" s="10">
        <f>AC73</f>
        <v>116.85901772425922</v>
      </c>
      <c r="K305" s="10">
        <f>AD73</f>
        <v>163.94346562258994</v>
      </c>
      <c r="L305" s="10">
        <f>AJ73</f>
        <v>145</v>
      </c>
      <c r="M305" s="10">
        <f>AK73</f>
        <v>153</v>
      </c>
      <c r="N305" s="10">
        <f>AQ73</f>
        <v>123.51019268360791</v>
      </c>
      <c r="O305" s="10">
        <f>AR73</f>
        <v>145</v>
      </c>
      <c r="P305" s="10">
        <f>AX73</f>
        <v>81.466564885496169</v>
      </c>
      <c r="Q305" s="10">
        <f>AY73</f>
        <v>141.73275263186025</v>
      </c>
      <c r="R305" s="10">
        <f>AZ73</f>
        <v>95</v>
      </c>
      <c r="S305" s="10">
        <f>BF73</f>
        <v>153.43599999999998</v>
      </c>
      <c r="T305" s="10" t="str">
        <f>BL73</f>
        <v>na</v>
      </c>
      <c r="U305" s="10" t="str">
        <f>BM73</f>
        <v>na</v>
      </c>
      <c r="V305" s="10">
        <f>BN73</f>
        <v>161</v>
      </c>
      <c r="W305" s="10">
        <f>BO73</f>
        <v>158</v>
      </c>
      <c r="X305" s="10">
        <f>BW73</f>
        <v>61.860000000000007</v>
      </c>
      <c r="Y305" s="10">
        <f>BX73</f>
        <v>87.274535809018559</v>
      </c>
      <c r="Z305" s="10">
        <f>CE73</f>
        <v>12.060717372515127</v>
      </c>
      <c r="AA305" s="10">
        <f>CF73</f>
        <v>17.783260632497274</v>
      </c>
      <c r="AB305" s="10">
        <f>CG73</f>
        <v>16</v>
      </c>
      <c r="AC305" s="4" t="s">
        <v>137</v>
      </c>
      <c r="AD305" s="10">
        <f>CS73</f>
        <v>31</v>
      </c>
      <c r="AE305" s="10">
        <f>CT73</f>
        <v>25.962707182320447</v>
      </c>
      <c r="AF305" s="10">
        <f>CZ73</f>
        <v>13.377850162866448</v>
      </c>
      <c r="AG305" s="10">
        <f>DA73</f>
        <v>25.772344013490716</v>
      </c>
      <c r="AH305" s="4">
        <f>DG73</f>
        <v>16</v>
      </c>
      <c r="AI305" s="4">
        <f>DH73</f>
        <v>14</v>
      </c>
      <c r="AJ305" s="10">
        <f>DN73</f>
        <v>10.588235294117645</v>
      </c>
      <c r="AK305" s="10">
        <f>DO73</f>
        <v>12</v>
      </c>
      <c r="AL305" s="10">
        <f>DU73</f>
        <v>6.9918699186991855</v>
      </c>
      <c r="AM305" s="10">
        <f>DV73</f>
        <v>9.0754716981132084</v>
      </c>
      <c r="AN305" s="10">
        <f>EB73</f>
        <v>11.3</v>
      </c>
      <c r="AO305" s="10">
        <f>EC73</f>
        <v>15.379591836734692</v>
      </c>
      <c r="AP305" s="10" t="str">
        <f>EI73</f>
        <v>na</v>
      </c>
      <c r="AQ305" s="10" t="str">
        <f>EJ73</f>
        <v>na</v>
      </c>
      <c r="AR305" s="10">
        <f>EK73</f>
        <v>14</v>
      </c>
      <c r="AS305" s="10">
        <f>EL73</f>
        <v>15</v>
      </c>
      <c r="AT305" s="10">
        <f>ET73</f>
        <v>8.6914893617021285</v>
      </c>
      <c r="AU305" s="10">
        <f>EU73</f>
        <v>10.224358974358976</v>
      </c>
      <c r="AV305"/>
      <c r="AW305" s="1">
        <v>100.3</v>
      </c>
      <c r="AX305" s="1">
        <v>100.23333333333333</v>
      </c>
      <c r="AY305" s="1">
        <v>97.7</v>
      </c>
      <c r="AZ305" s="1">
        <v>97.7</v>
      </c>
      <c r="BC305"/>
      <c r="BD305"/>
      <c r="BE305" s="3"/>
      <c r="BF305"/>
      <c r="BG305"/>
      <c r="BH305"/>
    </row>
    <row r="306" spans="1:60" x14ac:dyDescent="0.25">
      <c r="A306" s="1">
        <f t="shared" si="40"/>
        <v>1982</v>
      </c>
      <c r="B306" s="1">
        <v>4</v>
      </c>
      <c r="C306" s="1">
        <f t="shared" si="41"/>
        <v>24</v>
      </c>
      <c r="D306" s="10">
        <f>H76</f>
        <v>127.94519386417949</v>
      </c>
      <c r="E306" s="10">
        <f>I76</f>
        <v>153.46453157737201</v>
      </c>
      <c r="F306" s="10">
        <f>J76</f>
        <v>146</v>
      </c>
      <c r="G306" s="10" t="s">
        <v>137</v>
      </c>
      <c r="H306" s="10">
        <f>V76</f>
        <v>155</v>
      </c>
      <c r="I306" s="10">
        <f>W76</f>
        <v>148.76969445021825</v>
      </c>
      <c r="J306" s="10">
        <f>AC76</f>
        <v>119.30131240698145</v>
      </c>
      <c r="K306" s="10">
        <f>AD76</f>
        <v>154.94346562258994</v>
      </c>
      <c r="L306" s="10">
        <f>AJ76</f>
        <v>136</v>
      </c>
      <c r="M306" s="10">
        <f>AK76</f>
        <v>130</v>
      </c>
      <c r="N306" s="10">
        <f>AQ76</f>
        <v>120.3574420552918</v>
      </c>
      <c r="O306" s="10">
        <f>AR76</f>
        <v>130</v>
      </c>
      <c r="P306" s="10">
        <f>AX76</f>
        <v>88.526106870229</v>
      </c>
      <c r="Q306" s="10">
        <f>AY76</f>
        <v>134.29022604606428</v>
      </c>
      <c r="R306" s="10">
        <f>AZ76</f>
        <v>92</v>
      </c>
      <c r="S306" s="10">
        <f>BF76</f>
        <v>142.44927999999999</v>
      </c>
      <c r="T306" s="10" t="str">
        <f>BL76</f>
        <v>na</v>
      </c>
      <c r="U306" s="10" t="str">
        <f>BM76</f>
        <v>na</v>
      </c>
      <c r="V306" s="10">
        <f>BN76</f>
        <v>146</v>
      </c>
      <c r="W306" s="10">
        <f>BO76</f>
        <v>150</v>
      </c>
      <c r="X306" s="10">
        <f>BW76</f>
        <v>59.686666666666675</v>
      </c>
      <c r="Y306" s="10">
        <f>BX76</f>
        <v>82.599469496021214</v>
      </c>
      <c r="Z306" s="10">
        <f>CE76</f>
        <v>13.090968020743302</v>
      </c>
      <c r="AA306" s="10">
        <f>CF76</f>
        <v>16.212922573609596</v>
      </c>
      <c r="AB306" s="10">
        <f>CG76</f>
        <v>16</v>
      </c>
      <c r="AC306" s="4" t="s">
        <v>137</v>
      </c>
      <c r="AD306" s="10">
        <f>CS76</f>
        <v>31</v>
      </c>
      <c r="AE306" s="10">
        <f>CT76</f>
        <v>24.523480662983431</v>
      </c>
      <c r="AF306" s="10">
        <f>CZ76</f>
        <v>12.426710097719869</v>
      </c>
      <c r="AG306" s="10">
        <f>DA76</f>
        <v>22.010961214165256</v>
      </c>
      <c r="AH306" s="4">
        <f>DG76</f>
        <v>16</v>
      </c>
      <c r="AI306" s="4">
        <f>DH76</f>
        <v>15</v>
      </c>
      <c r="AJ306" s="10">
        <f>DN76</f>
        <v>11.294117647058821</v>
      </c>
      <c r="AK306" s="10">
        <f>DO76</f>
        <v>12</v>
      </c>
      <c r="AL306" s="10">
        <f>DU76</f>
        <v>6.9918699186991855</v>
      </c>
      <c r="AM306" s="10">
        <f>DV76</f>
        <v>9.0754716981132084</v>
      </c>
      <c r="AN306" s="10">
        <f>EB76</f>
        <v>11.175000000000001</v>
      </c>
      <c r="AO306" s="10">
        <f>EC76</f>
        <v>13.870918367346938</v>
      </c>
      <c r="AP306" s="10" t="str">
        <f>EI76</f>
        <v>na</v>
      </c>
      <c r="AQ306" s="10" t="str">
        <f>EJ76</f>
        <v>na</v>
      </c>
      <c r="AR306" s="10">
        <f>EK76</f>
        <v>13</v>
      </c>
      <c r="AS306" s="10">
        <f>EL76</f>
        <v>16</v>
      </c>
      <c r="AT306" s="10">
        <f>ET76</f>
        <v>8.6914893617021285</v>
      </c>
      <c r="AU306" s="10">
        <f>EU76</f>
        <v>10.155448717948721</v>
      </c>
      <c r="AV306"/>
      <c r="AW306" s="1">
        <v>100.3</v>
      </c>
      <c r="AX306" s="1">
        <v>100.33333333333333</v>
      </c>
      <c r="AY306" s="1">
        <v>98</v>
      </c>
      <c r="AZ306" s="1">
        <v>97.933333333333323</v>
      </c>
      <c r="BC306"/>
      <c r="BD306"/>
      <c r="BE306" s="3"/>
      <c r="BF306"/>
      <c r="BG306"/>
      <c r="BH306"/>
    </row>
    <row r="307" spans="1:60" x14ac:dyDescent="0.25">
      <c r="A307" s="1">
        <f t="shared" si="40"/>
        <v>1983</v>
      </c>
      <c r="B307" s="1">
        <v>1</v>
      </c>
      <c r="C307" s="1">
        <f t="shared" si="41"/>
        <v>25</v>
      </c>
      <c r="D307" s="10">
        <f>H79</f>
        <v>137.39952208432902</v>
      </c>
      <c r="E307" s="10">
        <f>I79</f>
        <v>159.48817719245733</v>
      </c>
      <c r="F307" s="10">
        <f>J79</f>
        <v>142</v>
      </c>
      <c r="G307" s="10" t="s">
        <v>137</v>
      </c>
      <c r="H307" s="10">
        <f>V79</f>
        <v>179</v>
      </c>
      <c r="I307" s="10">
        <f>W79</f>
        <v>159.41903970068591</v>
      </c>
      <c r="J307" s="10">
        <f>AC79</f>
        <v>116.85901772425922</v>
      </c>
      <c r="K307" s="10">
        <f>AD79</f>
        <v>168.86237171501446</v>
      </c>
      <c r="L307" s="10">
        <f>AJ79</f>
        <v>143</v>
      </c>
      <c r="M307" s="10">
        <f>AK79</f>
        <v>129</v>
      </c>
      <c r="N307" s="10">
        <f>AQ79</f>
        <v>125.08740575258305</v>
      </c>
      <c r="O307" s="10">
        <f>AR79</f>
        <v>139</v>
      </c>
      <c r="P307" s="10">
        <f>AX79</f>
        <v>86.232061068702279</v>
      </c>
      <c r="Q307" s="10">
        <f>AY79</f>
        <v>140.32757975738795</v>
      </c>
      <c r="R307" s="10">
        <f>AZ79</f>
        <v>97</v>
      </c>
      <c r="S307" s="10">
        <f>BF79</f>
        <v>173.43599999999998</v>
      </c>
      <c r="T307" s="10">
        <f>BL79</f>
        <v>62.916167664670652</v>
      </c>
      <c r="U307" s="10">
        <f>BM79</f>
        <v>75.897119341563794</v>
      </c>
      <c r="V307" s="10">
        <f>BN79</f>
        <v>139</v>
      </c>
      <c r="W307" s="10">
        <f>BO79</f>
        <v>147</v>
      </c>
      <c r="X307" s="10">
        <f>BW79</f>
        <v>60.726666666666674</v>
      </c>
      <c r="Y307" s="10">
        <f>BX79</f>
        <v>102.02519893899202</v>
      </c>
      <c r="Z307" s="10">
        <f>CE79</f>
        <v>13.727312013828868</v>
      </c>
      <c r="AA307" s="10">
        <f>CF79</f>
        <v>16.332061068702291</v>
      </c>
      <c r="AB307" s="10">
        <f>CG79</f>
        <v>16</v>
      </c>
      <c r="AC307" s="4" t="s">
        <v>137</v>
      </c>
      <c r="AD307" s="10">
        <f>CS79</f>
        <v>33</v>
      </c>
      <c r="AE307" s="10">
        <f>CT79</f>
        <v>25.084254143646412</v>
      </c>
      <c r="AF307" s="10">
        <f>CZ79</f>
        <v>13.615635179153093</v>
      </c>
      <c r="AG307" s="10">
        <f>DA79</f>
        <v>25.817875210792572</v>
      </c>
      <c r="AH307" s="4">
        <f>DG79</f>
        <v>17</v>
      </c>
      <c r="AI307" s="4">
        <f>DH79</f>
        <v>14.75</v>
      </c>
      <c r="AJ307" s="10">
        <f>DN79</f>
        <v>12.441176470588232</v>
      </c>
      <c r="AK307" s="10">
        <f>DO79</f>
        <v>13.5</v>
      </c>
      <c r="AL307" s="10">
        <f>DU79</f>
        <v>6.9918699186991855</v>
      </c>
      <c r="AM307" s="10">
        <f>DV79</f>
        <v>9.0754716981132084</v>
      </c>
      <c r="AN307" s="10">
        <f>EB79</f>
        <v>11.200000000000001</v>
      </c>
      <c r="AO307" s="10">
        <f>EC79</f>
        <v>14.207142857142856</v>
      </c>
      <c r="AP307" s="10" t="str">
        <f>EI79</f>
        <v>na</v>
      </c>
      <c r="AQ307" s="10" t="str">
        <f>EJ79</f>
        <v>na</v>
      </c>
      <c r="AR307" s="10">
        <f>EK79</f>
        <v>14.5</v>
      </c>
      <c r="AS307" s="10">
        <f>EL79</f>
        <v>15</v>
      </c>
      <c r="AT307" s="10">
        <f>ET79</f>
        <v>8.7606382978723421</v>
      </c>
      <c r="AU307" s="10">
        <f>EU79</f>
        <v>10.543269230769234</v>
      </c>
      <c r="AV307"/>
      <c r="AW307" s="1">
        <v>100.5</v>
      </c>
      <c r="AX307" s="1">
        <v>100.36666666666667</v>
      </c>
      <c r="AY307" s="1">
        <v>97.9</v>
      </c>
      <c r="AZ307" s="1">
        <v>97.866666666666674</v>
      </c>
      <c r="BC307"/>
      <c r="BD307"/>
      <c r="BE307" s="3"/>
      <c r="BF307"/>
      <c r="BG307"/>
      <c r="BH307"/>
    </row>
    <row r="308" spans="1:60" x14ac:dyDescent="0.25">
      <c r="A308" s="1">
        <f t="shared" si="40"/>
        <v>1983</v>
      </c>
      <c r="B308" s="1">
        <v>2</v>
      </c>
      <c r="C308" s="1">
        <f t="shared" si="41"/>
        <v>26</v>
      </c>
      <c r="D308" s="10">
        <f>H82</f>
        <v>168.41170122562249</v>
      </c>
      <c r="E308" s="10">
        <f>I82</f>
        <v>190.68344806944026</v>
      </c>
      <c r="F308" s="10">
        <f>J82</f>
        <v>173</v>
      </c>
      <c r="G308" s="10" t="s">
        <v>137</v>
      </c>
      <c r="H308" s="10">
        <f>V82</f>
        <v>182</v>
      </c>
      <c r="I308" s="10">
        <f>W82</f>
        <v>176.65973810018707</v>
      </c>
      <c r="J308" s="10">
        <f>AC82</f>
        <v>138.64104992558515</v>
      </c>
      <c r="K308" s="10">
        <f>AD82</f>
        <v>182.35866405647499</v>
      </c>
      <c r="L308" s="10">
        <f>AJ82</f>
        <v>159</v>
      </c>
      <c r="M308" s="10">
        <f>AK82</f>
        <v>164</v>
      </c>
      <c r="N308" s="10">
        <f>AQ82</f>
        <v>152.36470259703992</v>
      </c>
      <c r="O308" s="10">
        <f>AR82</f>
        <v>172</v>
      </c>
      <c r="P308" s="10">
        <f>AX82</f>
        <v>98.290381679389299</v>
      </c>
      <c r="Q308" s="10">
        <f>AY82</f>
        <v>167.4281515523968</v>
      </c>
      <c r="R308" s="10">
        <f>AZ82</f>
        <v>136</v>
      </c>
      <c r="S308" s="10">
        <f>BF82</f>
        <v>188.14976000000001</v>
      </c>
      <c r="T308" s="10">
        <f>BL82</f>
        <v>107.94610778443113</v>
      </c>
      <c r="U308" s="10" t="str">
        <f>BM82</f>
        <v>na</v>
      </c>
      <c r="V308" s="10">
        <f>BN82</f>
        <v>169</v>
      </c>
      <c r="W308" s="10">
        <f>BO82</f>
        <v>171</v>
      </c>
      <c r="X308" s="10">
        <f>BW82</f>
        <v>80.206666666666663</v>
      </c>
      <c r="Y308" s="10">
        <f>BX82</f>
        <v>115.35013262599469</v>
      </c>
      <c r="Z308" s="10">
        <f>CE82</f>
        <v>15.969749351771824</v>
      </c>
      <c r="AA308" s="10">
        <f>CF82</f>
        <v>18.308615049073065</v>
      </c>
      <c r="AB308" s="10">
        <f>CG82</f>
        <v>16.5</v>
      </c>
      <c r="AC308" s="4" t="s">
        <v>137</v>
      </c>
      <c r="AD308" s="10">
        <f>CS82</f>
        <v>29.5</v>
      </c>
      <c r="AE308" s="10">
        <f>CT82</f>
        <v>26.981353591160225</v>
      </c>
      <c r="AF308" s="10">
        <f>CZ82</f>
        <v>14.615635179153095</v>
      </c>
      <c r="AG308" s="10">
        <f>DA82</f>
        <v>26.340640809443499</v>
      </c>
      <c r="AH308" s="4">
        <f>DG82</f>
        <v>18</v>
      </c>
      <c r="AI308" s="4">
        <f>DH82</f>
        <v>15</v>
      </c>
      <c r="AJ308" s="10">
        <f>DN82</f>
        <v>11.735294117647056</v>
      </c>
      <c r="AK308" s="10">
        <f>DO82</f>
        <v>13.5</v>
      </c>
      <c r="AL308" s="10">
        <f>DU82</f>
        <v>6.9918699186991855</v>
      </c>
      <c r="AM308" s="10">
        <f>DV82</f>
        <v>9.4339622641509457</v>
      </c>
      <c r="AN308" s="10">
        <f>EB82</f>
        <v>12.4</v>
      </c>
      <c r="AO308" s="10">
        <f>EC82</f>
        <v>17.207142857142856</v>
      </c>
      <c r="AP308" s="10" t="str">
        <f>EI82</f>
        <v>na</v>
      </c>
      <c r="AQ308" s="10" t="str">
        <f>EJ82</f>
        <v>na</v>
      </c>
      <c r="AR308" s="10">
        <f>EK82</f>
        <v>14.5</v>
      </c>
      <c r="AS308" s="10">
        <f>EL82</f>
        <v>15</v>
      </c>
      <c r="AT308" s="10">
        <f>ET82</f>
        <v>7.8297872340425538</v>
      </c>
      <c r="AU308" s="10">
        <f>EU82</f>
        <v>10.275641025641029</v>
      </c>
      <c r="AV308"/>
      <c r="AW308" s="1">
        <v>100.8</v>
      </c>
      <c r="AX308" s="1">
        <v>100.73333333333333</v>
      </c>
      <c r="AY308" s="1">
        <v>99.2</v>
      </c>
      <c r="AZ308" s="1">
        <v>99.100000000000009</v>
      </c>
      <c r="BC308"/>
      <c r="BD308"/>
      <c r="BE308" s="3"/>
      <c r="BF308"/>
      <c r="BG308"/>
      <c r="BH308"/>
    </row>
    <row r="309" spans="1:60" x14ac:dyDescent="0.25">
      <c r="A309" s="1">
        <f t="shared" si="40"/>
        <v>1983</v>
      </c>
      <c r="B309" s="1">
        <v>3</v>
      </c>
      <c r="C309" s="1">
        <f t="shared" si="41"/>
        <v>27</v>
      </c>
      <c r="D309" s="10">
        <f>H85</f>
        <v>168.89038772835892</v>
      </c>
      <c r="E309" s="10">
        <f>I85</f>
        <v>188.09763543849147</v>
      </c>
      <c r="F309" s="10">
        <f>J85</f>
        <v>177</v>
      </c>
      <c r="G309" s="10" t="s">
        <v>137</v>
      </c>
      <c r="H309" s="10">
        <f>V85</f>
        <v>180</v>
      </c>
      <c r="I309" s="10">
        <f>W85</f>
        <v>172.87965080024944</v>
      </c>
      <c r="J309" s="10">
        <f>AC85</f>
        <v>119.85901772425922</v>
      </c>
      <c r="K309" s="10">
        <f>AD85</f>
        <v>165.60194577920146</v>
      </c>
      <c r="L309" s="10">
        <f>AJ85</f>
        <v>172</v>
      </c>
      <c r="M309" s="10">
        <f>AK85</f>
        <v>180</v>
      </c>
      <c r="N309" s="10">
        <f>AQ85</f>
        <v>156.04412175370004</v>
      </c>
      <c r="O309" s="10">
        <f>AR85</f>
        <v>170</v>
      </c>
      <c r="P309" s="10">
        <f>AX85</f>
        <v>97.289160305343501</v>
      </c>
      <c r="Q309" s="10">
        <f>AY85</f>
        <v>172.58045209212852</v>
      </c>
      <c r="R309" s="10">
        <f>AZ85</f>
        <v>126</v>
      </c>
      <c r="S309" s="10">
        <f>BF85</f>
        <v>163.67391999999998</v>
      </c>
      <c r="T309" s="10">
        <f>BL85</f>
        <v>75.712574850299404</v>
      </c>
      <c r="U309" s="10" t="str">
        <f>BM85</f>
        <v>na</v>
      </c>
      <c r="V309" s="10">
        <f>BN85</f>
        <v>179</v>
      </c>
      <c r="W309" s="10">
        <f>BO85</f>
        <v>195</v>
      </c>
      <c r="X309" s="10">
        <f>BW85</f>
        <v>66.680000000000007</v>
      </c>
      <c r="Y309" s="10">
        <f>BX85</f>
        <v>110.59946949602121</v>
      </c>
      <c r="Z309" s="10">
        <f>CE85</f>
        <v>16.181936041486605</v>
      </c>
      <c r="AA309" s="10">
        <f>CF85</f>
        <v>18.630861504907308</v>
      </c>
      <c r="AB309" s="10">
        <f>CG85</f>
        <v>17.5</v>
      </c>
      <c r="AC309" s="4" t="s">
        <v>137</v>
      </c>
      <c r="AD309" s="10">
        <f>CS85</f>
        <v>29.5</v>
      </c>
      <c r="AE309" s="10">
        <f>CT85</f>
        <v>25.542127071823209</v>
      </c>
      <c r="AF309" s="10">
        <f>CZ85</f>
        <v>13.855048859934854</v>
      </c>
      <c r="AG309" s="10">
        <f>DA85</f>
        <v>23.295109612141644</v>
      </c>
      <c r="AH309" s="4">
        <f>DG85</f>
        <v>19.25</v>
      </c>
      <c r="AI309" s="4">
        <f>DH85</f>
        <v>16</v>
      </c>
      <c r="AJ309" s="10">
        <f>DN85</f>
        <v>13.382352941176467</v>
      </c>
      <c r="AK309" s="10">
        <f>DO85</f>
        <v>15.5</v>
      </c>
      <c r="AL309" s="10">
        <f>DU85</f>
        <v>7.4878048780487791</v>
      </c>
      <c r="AM309" s="10">
        <f>DV85</f>
        <v>10.433962264150946</v>
      </c>
      <c r="AN309" s="10">
        <f>EB85</f>
        <v>12.4</v>
      </c>
      <c r="AO309" s="10">
        <f>EC85</f>
        <v>17.37959183673469</v>
      </c>
      <c r="AP309" s="10">
        <f>EI85</f>
        <v>7.4642857142857144</v>
      </c>
      <c r="AQ309" s="10">
        <f>EJ85</f>
        <v>6.9999999999999991</v>
      </c>
      <c r="AR309" s="10">
        <f>EK85</f>
        <v>15.75</v>
      </c>
      <c r="AS309" s="10">
        <f>EL85</f>
        <v>16</v>
      </c>
      <c r="AT309" s="10">
        <f>ET85</f>
        <v>7.6063829787234054</v>
      </c>
      <c r="AU309" s="10">
        <f>EU85</f>
        <v>10.637820512820515</v>
      </c>
      <c r="AV309"/>
      <c r="AW309" s="1">
        <v>101.8</v>
      </c>
      <c r="AX309" s="1">
        <v>101.7</v>
      </c>
      <c r="AY309" s="1">
        <v>100.2</v>
      </c>
      <c r="AZ309" s="1">
        <v>100.26666666666667</v>
      </c>
      <c r="BC309"/>
      <c r="BD309"/>
      <c r="BE309" s="3"/>
      <c r="BF309"/>
      <c r="BG309"/>
      <c r="BH309"/>
    </row>
    <row r="310" spans="1:60" x14ac:dyDescent="0.25">
      <c r="A310" s="1">
        <f t="shared" si="40"/>
        <v>1983</v>
      </c>
      <c r="B310" s="1">
        <v>4</v>
      </c>
      <c r="C310" s="1">
        <f t="shared" si="41"/>
        <v>28</v>
      </c>
      <c r="D310" s="10">
        <f>H88</f>
        <v>182.9208355815926</v>
      </c>
      <c r="E310" s="10">
        <f>I88</f>
        <v>200.9393594732116</v>
      </c>
      <c r="F310" s="10">
        <f>J88</f>
        <v>168</v>
      </c>
      <c r="G310" s="10" t="s">
        <v>137</v>
      </c>
      <c r="H310" s="10">
        <f>V88</f>
        <v>179</v>
      </c>
      <c r="I310" s="10">
        <f>W88</f>
        <v>179</v>
      </c>
      <c r="J310" s="10">
        <f>AC88</f>
        <v>107.83980516844809</v>
      </c>
      <c r="K310" s="10">
        <f>AD88</f>
        <v>178.99258468292095</v>
      </c>
      <c r="L310" s="10">
        <f>AJ88</f>
        <v>162</v>
      </c>
      <c r="M310" s="10">
        <f>AK88</f>
        <v>158</v>
      </c>
      <c r="N310" s="10">
        <f>AQ88</f>
        <v>150.15805640882434</v>
      </c>
      <c r="O310" s="10">
        <f>AR88</f>
        <v>157</v>
      </c>
      <c r="P310" s="10">
        <f>AX88</f>
        <v>104.76061068702288</v>
      </c>
      <c r="Q310" s="10">
        <f>AY88</f>
        <v>160.41666221343456</v>
      </c>
      <c r="R310" s="10">
        <f>AZ88</f>
        <v>120</v>
      </c>
      <c r="S310" s="10">
        <f>BF88</f>
        <v>169.13648000000001</v>
      </c>
      <c r="T310" s="10">
        <f>BL88</f>
        <v>88.982035928143702</v>
      </c>
      <c r="U310" s="10">
        <f>BM88</f>
        <v>90.493827160493822</v>
      </c>
      <c r="V310" s="10">
        <f>BN88</f>
        <v>157</v>
      </c>
      <c r="W310" s="10">
        <f>BO88</f>
        <v>163</v>
      </c>
      <c r="X310" s="10">
        <f>BW88</f>
        <v>72.286666666666676</v>
      </c>
      <c r="Y310" s="10">
        <f>BX88</f>
        <v>129.35013262599466</v>
      </c>
      <c r="Z310" s="10">
        <f>CE88</f>
        <v>16.136560069144341</v>
      </c>
      <c r="AA310" s="10">
        <f>CF88</f>
        <v>20.523446019629226</v>
      </c>
      <c r="AB310" s="10">
        <f>CG88</f>
        <v>17.5</v>
      </c>
      <c r="AC310" s="4" t="s">
        <v>137</v>
      </c>
      <c r="AD310" s="10">
        <f>CS88</f>
        <v>29.5</v>
      </c>
      <c r="AE310" s="10">
        <f>CT88</f>
        <v>26.621546961325972</v>
      </c>
      <c r="AF310" s="10">
        <f>CZ88</f>
        <v>13.188925081433226</v>
      </c>
      <c r="AG310" s="10">
        <f>DA88</f>
        <v>22.726812816188861</v>
      </c>
      <c r="AH310" s="4">
        <f>DG88</f>
        <v>16.5</v>
      </c>
      <c r="AI310" s="4">
        <f>DH88</f>
        <v>15</v>
      </c>
      <c r="AJ310" s="10">
        <f>DN88</f>
        <v>13.088235294117645</v>
      </c>
      <c r="AK310" s="10">
        <f>DO88</f>
        <v>14.5</v>
      </c>
      <c r="AL310" s="10">
        <f>DU88</f>
        <v>8.2398373983739823</v>
      </c>
      <c r="AM310" s="10">
        <f>DV88</f>
        <v>10.57547169811321</v>
      </c>
      <c r="AN310" s="10">
        <f>EB88</f>
        <v>11.5</v>
      </c>
      <c r="AO310" s="10">
        <f>EC88</f>
        <v>17.034693877551017</v>
      </c>
      <c r="AP310" s="10">
        <f>EI88</f>
        <v>7.4642857142857144</v>
      </c>
      <c r="AQ310" s="10">
        <f>EJ88</f>
        <v>6.9999999999999991</v>
      </c>
      <c r="AR310" s="10">
        <f>EK88</f>
        <v>13</v>
      </c>
      <c r="AS310" s="10">
        <f>EL88</f>
        <v>14.5</v>
      </c>
      <c r="AT310" s="10">
        <f>ET88</f>
        <v>7.6063829787234054</v>
      </c>
      <c r="AU310" s="10">
        <f>EU88</f>
        <v>10.637820512820515</v>
      </c>
      <c r="AV310"/>
      <c r="AW310" s="1">
        <v>102.1</v>
      </c>
      <c r="AX310" s="1">
        <v>102.2</v>
      </c>
      <c r="AY310" s="1">
        <v>101.2</v>
      </c>
      <c r="AZ310" s="1">
        <v>101.16666666666667</v>
      </c>
      <c r="BC310"/>
      <c r="BD310"/>
      <c r="BE310" s="3"/>
      <c r="BF310"/>
      <c r="BG310"/>
      <c r="BH310"/>
    </row>
    <row r="311" spans="1:60" x14ac:dyDescent="0.25">
      <c r="A311" s="1">
        <f t="shared" si="40"/>
        <v>1984</v>
      </c>
      <c r="B311" s="1">
        <v>1</v>
      </c>
      <c r="C311" s="1">
        <f t="shared" si="41"/>
        <v>29</v>
      </c>
      <c r="D311" s="10">
        <f>H91</f>
        <v>151.92692515223931</v>
      </c>
      <c r="E311" s="10">
        <f>I91</f>
        <v>176.07398982340615</v>
      </c>
      <c r="F311" s="10">
        <f>J91</f>
        <v>176</v>
      </c>
      <c r="G311" s="10" t="s">
        <v>137</v>
      </c>
      <c r="H311" s="10">
        <f>V91</f>
        <v>169</v>
      </c>
      <c r="I311" s="10">
        <f>W91</f>
        <v>160.09956350031177</v>
      </c>
      <c r="J311" s="10">
        <f>AC91</f>
        <v>109.70518197808144</v>
      </c>
      <c r="K311" s="10">
        <f>AD91</f>
        <v>167.28498546597845</v>
      </c>
      <c r="L311" s="10">
        <f>AJ91</f>
        <v>169</v>
      </c>
      <c r="M311" s="10">
        <f>AK91</f>
        <v>153</v>
      </c>
      <c r="N311" s="10">
        <f>AQ91</f>
        <v>153.88941636414407</v>
      </c>
      <c r="O311" s="10">
        <f>AR91</f>
        <v>165</v>
      </c>
      <c r="P311" s="10">
        <f>AX91</f>
        <v>101.76061068702288</v>
      </c>
      <c r="Q311" s="10">
        <f>AY91</f>
        <v>162.20114359001769</v>
      </c>
      <c r="R311" s="10">
        <f>AZ91</f>
        <v>108</v>
      </c>
      <c r="S311" s="10">
        <f>BF91</f>
        <v>168.22463999999999</v>
      </c>
      <c r="T311" s="10">
        <f>BL91</f>
        <v>84.491017964071858</v>
      </c>
      <c r="U311" s="10">
        <f>BM91</f>
        <v>91.193415637860085</v>
      </c>
      <c r="V311" s="10">
        <f>BN91</f>
        <v>157</v>
      </c>
      <c r="W311" s="10">
        <f>BO91</f>
        <v>158</v>
      </c>
      <c r="X311" s="10">
        <f>BW91</f>
        <v>78.720000000000013</v>
      </c>
      <c r="Y311" s="10">
        <f>BX91</f>
        <v>141.70026525198938</v>
      </c>
      <c r="Z311" s="10">
        <f>CE91</f>
        <v>15.409248055315473</v>
      </c>
      <c r="AA311" s="10">
        <f>CF91</f>
        <v>20.332061068702291</v>
      </c>
      <c r="AB311" s="10">
        <f>CG91</f>
        <v>19</v>
      </c>
      <c r="AC311" s="4" t="s">
        <v>137</v>
      </c>
      <c r="AD311" s="10">
        <f>CS91</f>
        <v>31.75</v>
      </c>
      <c r="AE311" s="10">
        <f>CT91</f>
        <v>29.051450276243095</v>
      </c>
      <c r="AF311" s="10">
        <f>CZ91</f>
        <v>13.90228013029316</v>
      </c>
      <c r="AG311" s="10">
        <f>DA91</f>
        <v>24.295109612141644</v>
      </c>
      <c r="AH311" s="4">
        <f>DG91</f>
        <v>17</v>
      </c>
      <c r="AI311" s="4">
        <f>DH91</f>
        <v>15</v>
      </c>
      <c r="AJ311" s="10">
        <f>DN91</f>
        <v>13.088235294117645</v>
      </c>
      <c r="AK311" s="10">
        <f>DO91</f>
        <v>14.5</v>
      </c>
      <c r="AL311" s="10">
        <f>DU91</f>
        <v>8.2398373983739823</v>
      </c>
      <c r="AM311" s="10">
        <f>DV91</f>
        <v>10.57547169811321</v>
      </c>
      <c r="AN311" s="10">
        <f>EB91</f>
        <v>11.5</v>
      </c>
      <c r="AO311" s="10">
        <f>EC91</f>
        <v>17.034693877551017</v>
      </c>
      <c r="AP311" s="10">
        <f>EI91</f>
        <v>7.9285714285714288</v>
      </c>
      <c r="AQ311" s="10">
        <f>EJ91</f>
        <v>6.9999999999999991</v>
      </c>
      <c r="AR311" s="10">
        <f>EK91</f>
        <v>17.5</v>
      </c>
      <c r="AS311" s="10">
        <f>EL91</f>
        <v>15.5</v>
      </c>
      <c r="AT311" s="10">
        <f>ET91</f>
        <v>7.6063829787234054</v>
      </c>
      <c r="AU311" s="10">
        <f>EU91</f>
        <v>10.637820512820515</v>
      </c>
      <c r="AV311"/>
      <c r="AW311" s="1">
        <v>103.2</v>
      </c>
      <c r="AX311" s="1">
        <v>103.33333333333333</v>
      </c>
      <c r="AY311" s="1">
        <v>102.4</v>
      </c>
      <c r="AZ311" s="1">
        <v>102.3</v>
      </c>
      <c r="BC311"/>
      <c r="BD311"/>
      <c r="BE311" s="3"/>
      <c r="BF311"/>
      <c r="BG311"/>
      <c r="BH311"/>
    </row>
    <row r="312" spans="1:60" x14ac:dyDescent="0.25">
      <c r="A312" s="1">
        <f t="shared" si="40"/>
        <v>1984</v>
      </c>
      <c r="B312" s="1">
        <v>2</v>
      </c>
      <c r="C312" s="1">
        <f t="shared" si="41"/>
        <v>30</v>
      </c>
      <c r="D312" s="10">
        <f>H94</f>
        <v>124.78686502736456</v>
      </c>
      <c r="E312" s="10">
        <f>I94</f>
        <v>170.97635438491469</v>
      </c>
      <c r="F312" s="10">
        <f>J94</f>
        <v>164</v>
      </c>
      <c r="G312" s="10" t="s">
        <v>137</v>
      </c>
      <c r="H312" s="10">
        <f>V94</f>
        <v>175</v>
      </c>
      <c r="I312" s="10">
        <f>W94</f>
        <v>174.10995635003118</v>
      </c>
      <c r="J312" s="10">
        <f>AC94</f>
        <v>107.07698552293328</v>
      </c>
      <c r="K312" s="10">
        <f>AD94</f>
        <v>171.39063890371943</v>
      </c>
      <c r="L312" s="10">
        <f>AJ94</f>
        <v>170</v>
      </c>
      <c r="M312" s="10">
        <f>AK94</f>
        <v>162</v>
      </c>
      <c r="N312" s="10">
        <f>AQ94</f>
        <v>161.1946383691706</v>
      </c>
      <c r="O312" s="10">
        <f>AR94</f>
        <v>178</v>
      </c>
      <c r="P312" s="10">
        <f>AX94</f>
        <v>107.58442748091601</v>
      </c>
      <c r="Q312" s="10">
        <f>AY94</f>
        <v>158.29022604606428</v>
      </c>
      <c r="R312" s="10">
        <f>AZ94</f>
        <v>95</v>
      </c>
      <c r="S312" s="10">
        <f>BF94</f>
        <v>168.83695999999998</v>
      </c>
      <c r="T312" s="10">
        <f>BL94</f>
        <v>82.185628742514965</v>
      </c>
      <c r="U312" s="10">
        <f>BM94</f>
        <v>85.144032921810705</v>
      </c>
      <c r="V312" s="10">
        <f>BN94</f>
        <v>171</v>
      </c>
      <c r="W312" s="10">
        <f>BO94</f>
        <v>160</v>
      </c>
      <c r="X312" s="10">
        <f>BW94</f>
        <v>65.326666666666668</v>
      </c>
      <c r="Y312" s="10">
        <f>BX94</f>
        <v>136.72546419098143</v>
      </c>
      <c r="Z312" s="10">
        <f>CE94</f>
        <v>15.424373379429561</v>
      </c>
      <c r="AA312" s="10">
        <f>CF94</f>
        <v>18.261723009814617</v>
      </c>
      <c r="AB312" s="10">
        <f>CG94</f>
        <v>19</v>
      </c>
      <c r="AC312" s="4" t="s">
        <v>137</v>
      </c>
      <c r="AD312" s="10">
        <f>CS94</f>
        <v>31.75</v>
      </c>
      <c r="AE312" s="10">
        <f>CT94</f>
        <v>29.771063535911608</v>
      </c>
      <c r="AF312" s="10">
        <f>CZ94</f>
        <v>13.545602605863191</v>
      </c>
      <c r="AG312" s="10">
        <f>DA94</f>
        <v>23.033726812816184</v>
      </c>
      <c r="AH312" s="4">
        <f>DG94</f>
        <v>18.5</v>
      </c>
      <c r="AI312" s="4">
        <f>DH94</f>
        <v>15.5</v>
      </c>
      <c r="AJ312" s="10">
        <f>DN94</f>
        <v>12.882352941176467</v>
      </c>
      <c r="AK312" s="10">
        <f>DO94</f>
        <v>15</v>
      </c>
      <c r="AL312" s="10">
        <f>DU94</f>
        <v>7.247967479674795</v>
      </c>
      <c r="AM312" s="10">
        <f>DV94</f>
        <v>10.009433962264154</v>
      </c>
      <c r="AN312" s="10">
        <f>EB94</f>
        <v>11.5</v>
      </c>
      <c r="AO312" s="10">
        <f>EC94</f>
        <v>17.034693877551017</v>
      </c>
      <c r="AP312" s="10">
        <f>EI94</f>
        <v>7.9285714285714288</v>
      </c>
      <c r="AQ312" s="10">
        <f>EJ94</f>
        <v>6.9999999999999991</v>
      </c>
      <c r="AR312" s="10">
        <f>EK94</f>
        <v>16</v>
      </c>
      <c r="AS312" s="10">
        <f>EL94</f>
        <v>15.5</v>
      </c>
      <c r="AT312" s="10">
        <f>ET94</f>
        <v>7.8138297872340434</v>
      </c>
      <c r="AU312" s="10">
        <f>EU94</f>
        <v>11.181089743589748</v>
      </c>
      <c r="AV312"/>
      <c r="AW312" s="1">
        <v>104.1</v>
      </c>
      <c r="AX312" s="1">
        <v>104.03333333333335</v>
      </c>
      <c r="AY312" s="1">
        <v>103.4</v>
      </c>
      <c r="AZ312" s="1">
        <v>103.39999999999999</v>
      </c>
      <c r="BC312"/>
      <c r="BD312"/>
      <c r="BE312" s="3"/>
      <c r="BF312"/>
      <c r="BG312"/>
      <c r="BH312"/>
    </row>
    <row r="313" spans="1:60" x14ac:dyDescent="0.25">
      <c r="A313" s="1">
        <f t="shared" si="40"/>
        <v>1984</v>
      </c>
      <c r="B313" s="1">
        <v>3</v>
      </c>
      <c r="C313" s="1">
        <f t="shared" si="41"/>
        <v>31</v>
      </c>
      <c r="D313" s="10">
        <f>H97</f>
        <v>162.42388036691594</v>
      </c>
      <c r="E313" s="10">
        <f>I97</f>
        <v>177.74408859622866</v>
      </c>
      <c r="F313" s="10">
        <f>J97</f>
        <v>154</v>
      </c>
      <c r="G313" s="10" t="s">
        <v>137</v>
      </c>
      <c r="H313" s="10">
        <f>V97</f>
        <v>167</v>
      </c>
      <c r="I313" s="10">
        <f>W97</f>
        <v>160.76969445021825</v>
      </c>
      <c r="J313" s="10">
        <f>AC97</f>
        <v>124.48721417940737</v>
      </c>
      <c r="K313" s="10">
        <f>AD97</f>
        <v>163.04911906033095</v>
      </c>
      <c r="L313" s="10">
        <f>AJ97</f>
        <v>140</v>
      </c>
      <c r="M313" s="10">
        <f>AK97</f>
        <v>138</v>
      </c>
      <c r="N313" s="10">
        <f>AQ97</f>
        <v>134.54789165037698</v>
      </c>
      <c r="O313" s="10">
        <f>AR97</f>
        <v>148</v>
      </c>
      <c r="P313" s="10">
        <f>AX97</f>
        <v>99.995114503816779</v>
      </c>
      <c r="Q313" s="10">
        <f>AY97</f>
        <v>158.10057179500888</v>
      </c>
      <c r="R313" s="10">
        <f>AZ97</f>
        <v>110</v>
      </c>
      <c r="S313" s="10">
        <f>BF97</f>
        <v>169.21136000000001</v>
      </c>
      <c r="T313" s="10">
        <f>BL97</f>
        <v>65.898203592814369</v>
      </c>
      <c r="U313" s="10">
        <f>BM97</f>
        <v>72.345679012345684</v>
      </c>
      <c r="V313" s="10">
        <f>BN97</f>
        <v>150</v>
      </c>
      <c r="W313" s="10">
        <f>BO97</f>
        <v>151</v>
      </c>
      <c r="X313" s="10">
        <f>BW97</f>
        <v>65.63333333333334</v>
      </c>
      <c r="Y313" s="10">
        <f>BX97</f>
        <v>123.64986737400528</v>
      </c>
      <c r="Z313" s="10">
        <f>CE97</f>
        <v>13.454624027657736</v>
      </c>
      <c r="AA313" s="10">
        <f>CF97</f>
        <v>16.832061068702291</v>
      </c>
      <c r="AB313" s="10">
        <f>CG97</f>
        <v>19</v>
      </c>
      <c r="AC313" s="4" t="s">
        <v>137</v>
      </c>
      <c r="AD313" s="10">
        <f>CS97</f>
        <v>32</v>
      </c>
      <c r="AE313" s="10">
        <f>CT97</f>
        <v>29.841160220994482</v>
      </c>
      <c r="AF313" s="10">
        <f>CZ97</f>
        <v>13.688925081433224</v>
      </c>
      <c r="AG313" s="10">
        <f>DA97</f>
        <v>22.510961214165256</v>
      </c>
      <c r="AH313" s="4">
        <f>DG97</f>
        <v>19</v>
      </c>
      <c r="AI313" s="4">
        <f>DH97</f>
        <v>17.75</v>
      </c>
      <c r="AJ313" s="10">
        <f>DN97</f>
        <v>13.588235294117643</v>
      </c>
      <c r="AK313" s="10">
        <f>DO97</f>
        <v>15</v>
      </c>
      <c r="AL313" s="10">
        <f>DU97</f>
        <v>7.7398373983739823</v>
      </c>
      <c r="AM313" s="10">
        <f>DV97</f>
        <v>10.433962264150946</v>
      </c>
      <c r="AN313" s="10">
        <f>EB97</f>
        <v>11.5</v>
      </c>
      <c r="AO313" s="10">
        <f>EC97</f>
        <v>17.034693877551017</v>
      </c>
      <c r="AP313" s="10">
        <f>EI97</f>
        <v>7.9642857142857144</v>
      </c>
      <c r="AQ313" s="10">
        <f>EJ97</f>
        <v>7.2407407407407405</v>
      </c>
      <c r="AR313" s="10">
        <f>EK97</f>
        <v>17</v>
      </c>
      <c r="AS313" s="10">
        <f>EL97</f>
        <v>16</v>
      </c>
      <c r="AT313" s="10">
        <f>ET97</f>
        <v>8.2446808510638299</v>
      </c>
      <c r="AU313" s="10">
        <f>EU97</f>
        <v>11.362179487179489</v>
      </c>
      <c r="AV313"/>
      <c r="AW313" s="1">
        <v>103.8</v>
      </c>
      <c r="AX313" s="1">
        <v>103.8</v>
      </c>
      <c r="AY313" s="1">
        <v>104.5</v>
      </c>
      <c r="AZ313" s="1">
        <v>104.53333333333335</v>
      </c>
      <c r="BC313"/>
      <c r="BD313"/>
      <c r="BE313" s="3"/>
      <c r="BF313"/>
      <c r="BG313"/>
      <c r="BH313"/>
    </row>
    <row r="314" spans="1:60" x14ac:dyDescent="0.25">
      <c r="A314" s="1">
        <f t="shared" si="40"/>
        <v>1984</v>
      </c>
      <c r="B314" s="1">
        <v>4</v>
      </c>
      <c r="C314" s="1">
        <f t="shared" si="41"/>
        <v>32</v>
      </c>
      <c r="D314" s="10">
        <f>H100</f>
        <v>135.4177907962692</v>
      </c>
      <c r="E314" s="10">
        <f>I100</f>
        <v>161.62280754265188</v>
      </c>
      <c r="F314" s="10">
        <f>J100</f>
        <v>147</v>
      </c>
      <c r="G314" s="10" t="s">
        <v>137</v>
      </c>
      <c r="H314" s="10">
        <f>V100</f>
        <v>167</v>
      </c>
      <c r="I314" s="10">
        <f>W100</f>
        <v>169.67013094990645</v>
      </c>
      <c r="J314" s="10">
        <f>AC100</f>
        <v>103.7564605601407</v>
      </c>
      <c r="K314" s="10">
        <f>AD100</f>
        <v>158.28498546597845</v>
      </c>
      <c r="L314" s="10">
        <f>AJ100</f>
        <v>145</v>
      </c>
      <c r="M314" s="10">
        <f>AK100</f>
        <v>150</v>
      </c>
      <c r="N314" s="10">
        <f>AQ100</f>
        <v>136.65065624127337</v>
      </c>
      <c r="O314" s="10">
        <f>AR100</f>
        <v>143</v>
      </c>
      <c r="P314" s="10">
        <f>AX100</f>
        <v>88.523664122137376</v>
      </c>
      <c r="Q314" s="10">
        <f>AY100</f>
        <v>153.50574466948115</v>
      </c>
      <c r="R314" s="10">
        <f>AZ100</f>
        <v>100</v>
      </c>
      <c r="S314" s="10">
        <f>BF100</f>
        <v>160.91183999999998</v>
      </c>
      <c r="T314" s="10">
        <f>BL100</f>
        <v>79.712574850299404</v>
      </c>
      <c r="U314" s="10" t="str">
        <f>BM100</f>
        <v>na</v>
      </c>
      <c r="V314" s="10">
        <f>BN100</f>
        <v>142</v>
      </c>
      <c r="W314" s="10">
        <f>BO100</f>
        <v>148</v>
      </c>
      <c r="X314" s="10">
        <f>BW100</f>
        <v>61.940000000000012</v>
      </c>
      <c r="Y314" s="10">
        <f>BX100</f>
        <v>105.89920424403182</v>
      </c>
      <c r="Z314" s="10">
        <f>CE100</f>
        <v>16</v>
      </c>
      <c r="AA314" s="10">
        <f>CF100</f>
        <v>17.308615049073065</v>
      </c>
      <c r="AB314" s="10">
        <f>CG100</f>
        <v>19</v>
      </c>
      <c r="AC314" s="4" t="s">
        <v>137</v>
      </c>
      <c r="AD314" s="10">
        <f>CS100</f>
        <v>32</v>
      </c>
      <c r="AE314" s="10">
        <f>CT100</f>
        <v>30.560773480662988</v>
      </c>
      <c r="AF314" s="10">
        <f>CZ100</f>
        <v>13.5700325732899</v>
      </c>
      <c r="AG314" s="10">
        <f>DA100</f>
        <v>22.726812816188861</v>
      </c>
      <c r="AH314" s="4">
        <f>DG100</f>
        <v>19</v>
      </c>
      <c r="AI314" s="4">
        <f>DH100</f>
        <v>17.75</v>
      </c>
      <c r="AJ314" s="10">
        <f>DN100</f>
        <v>13.17647058823529</v>
      </c>
      <c r="AK314" s="10">
        <f>DO100</f>
        <v>16</v>
      </c>
      <c r="AL314" s="10">
        <f>DU100</f>
        <v>8.235772357723576</v>
      </c>
      <c r="AM314" s="10">
        <f>DV100</f>
        <v>10.716981132075475</v>
      </c>
      <c r="AN314" s="10">
        <f>EB100</f>
        <v>11.95</v>
      </c>
      <c r="AO314" s="10">
        <f>EC100</f>
        <v>17.034693877551017</v>
      </c>
      <c r="AP314" s="10">
        <f>EI100</f>
        <v>8.4285714285714288</v>
      </c>
      <c r="AQ314" s="10">
        <f>EJ100</f>
        <v>7.2407407407407405</v>
      </c>
      <c r="AR314" s="10">
        <f>EK100</f>
        <v>21</v>
      </c>
      <c r="AS314" s="10">
        <f>EL100</f>
        <v>20</v>
      </c>
      <c r="AT314" s="10">
        <f>ET100</f>
        <v>8.6063829787234063</v>
      </c>
      <c r="AU314" s="10">
        <f>EU100</f>
        <v>11.362179487179489</v>
      </c>
      <c r="AV314"/>
      <c r="AW314" s="1">
        <v>103.7</v>
      </c>
      <c r="AX314" s="1">
        <v>103.53333333333335</v>
      </c>
      <c r="AY314" s="1">
        <v>105.3</v>
      </c>
      <c r="AZ314" s="1">
        <v>105.3</v>
      </c>
      <c r="BC314"/>
      <c r="BD314"/>
      <c r="BE314" s="3"/>
      <c r="BF314"/>
      <c r="BG314"/>
      <c r="BH314"/>
    </row>
    <row r="315" spans="1:60" x14ac:dyDescent="0.25">
      <c r="A315" s="1">
        <f t="shared" si="40"/>
        <v>1985</v>
      </c>
      <c r="B315" s="1">
        <v>1</v>
      </c>
      <c r="C315" s="1">
        <f t="shared" si="41"/>
        <v>33</v>
      </c>
      <c r="D315" s="10">
        <f>H103</f>
        <v>139.89038772835892</v>
      </c>
      <c r="E315" s="10">
        <f>I103</f>
        <v>171.72044298114335</v>
      </c>
      <c r="F315" s="10">
        <f>J103</f>
        <v>153</v>
      </c>
      <c r="G315" s="10" t="s">
        <v>137</v>
      </c>
      <c r="H315" s="10">
        <f>V103</f>
        <v>182</v>
      </c>
      <c r="I315" s="10">
        <f>W103</f>
        <v>153.51860320099772</v>
      </c>
      <c r="J315" s="10">
        <f>AC103</f>
        <v>110.6731159518333</v>
      </c>
      <c r="K315" s="10">
        <f>AD103</f>
        <v>162.88693124517997</v>
      </c>
      <c r="L315" s="10">
        <f>AJ103</f>
        <v>141</v>
      </c>
      <c r="M315" s="10">
        <f>AK103</f>
        <v>144</v>
      </c>
      <c r="N315" s="10">
        <f>AQ103</f>
        <v>141.53811784417758</v>
      </c>
      <c r="O315" s="10">
        <f>AR103</f>
        <v>155</v>
      </c>
      <c r="P315" s="10">
        <f>AX103</f>
        <v>90.229618320610669</v>
      </c>
      <c r="Q315" s="10">
        <f>AY103</f>
        <v>158.22700796237916</v>
      </c>
      <c r="R315" s="10">
        <f>AZ103</f>
        <v>117</v>
      </c>
      <c r="S315" s="10">
        <f>BF103</f>
        <v>162.76208</v>
      </c>
      <c r="T315" s="10">
        <f>BL103</f>
        <v>85.06586826347305</v>
      </c>
      <c r="U315" s="10">
        <f>BM103</f>
        <v>82.691358024691368</v>
      </c>
      <c r="V315" s="10">
        <f>BN103</f>
        <v>154</v>
      </c>
      <c r="W315" s="10">
        <f>BO103</f>
        <v>151</v>
      </c>
      <c r="X315" s="10">
        <f>BW103</f>
        <v>82.600000000000009</v>
      </c>
      <c r="Y315" s="10">
        <f>BX103</f>
        <v>107.29973474801059</v>
      </c>
      <c r="Z315" s="10">
        <f>CE103</f>
        <v>16.651685393258429</v>
      </c>
      <c r="AA315" s="10">
        <f>CF103</f>
        <v>21.046892039258452</v>
      </c>
      <c r="AB315" s="10">
        <f>CG103</f>
        <v>16</v>
      </c>
      <c r="AC315" s="4" t="s">
        <v>137</v>
      </c>
      <c r="AD315" s="10">
        <f>CS103</f>
        <v>35</v>
      </c>
      <c r="AE315" s="10">
        <f>CT103</f>
        <v>31.761740331491715</v>
      </c>
      <c r="AF315" s="10">
        <f>CZ103</f>
        <v>13.5700325732899</v>
      </c>
      <c r="AG315" s="10">
        <f>DA103</f>
        <v>24.635750421585151</v>
      </c>
      <c r="AH315" s="4">
        <f>DG103</f>
        <v>18.5</v>
      </c>
      <c r="AI315" s="4">
        <f>DH103</f>
        <v>17.75</v>
      </c>
      <c r="AJ315" s="10">
        <f>DN103</f>
        <v>13.235294117647056</v>
      </c>
      <c r="AK315" s="10">
        <f>DO103</f>
        <v>15</v>
      </c>
      <c r="AL315" s="10">
        <f>DU103</f>
        <v>8.3617886178861767</v>
      </c>
      <c r="AM315" s="10">
        <f>DV103</f>
        <v>11.433962264150946</v>
      </c>
      <c r="AN315" s="10">
        <f>EB103</f>
        <v>12.4</v>
      </c>
      <c r="AO315" s="10">
        <f>EC103</f>
        <v>17.37959183673469</v>
      </c>
      <c r="AP315" s="10">
        <f>EI103</f>
        <v>9.821428571428573</v>
      </c>
      <c r="AQ315" s="10">
        <f>EJ103</f>
        <v>7.2407407407407405</v>
      </c>
      <c r="AR315" s="10">
        <f>EK103</f>
        <v>21.5</v>
      </c>
      <c r="AS315" s="10">
        <f>EL103</f>
        <v>19</v>
      </c>
      <c r="AT315" s="10">
        <f>ET103</f>
        <v>9.3297872340425556</v>
      </c>
      <c r="AU315" s="10">
        <f>EU103</f>
        <v>11.362179487179489</v>
      </c>
      <c r="AV315"/>
      <c r="AW315" s="1">
        <v>103.3</v>
      </c>
      <c r="AX315" s="1">
        <v>103.26666666666665</v>
      </c>
      <c r="AY315" s="1">
        <v>106</v>
      </c>
      <c r="AZ315" s="1">
        <v>105.96666666666665</v>
      </c>
      <c r="BC315"/>
      <c r="BD315"/>
      <c r="BE315" s="3"/>
      <c r="BF315"/>
      <c r="BG315"/>
      <c r="BH315"/>
    </row>
    <row r="316" spans="1:60" x14ac:dyDescent="0.25">
      <c r="A316" s="1">
        <f t="shared" si="40"/>
        <v>1985</v>
      </c>
      <c r="B316" s="1">
        <v>2</v>
      </c>
      <c r="C316" s="1">
        <f t="shared" ref="C316:C347" si="42">C315+1</f>
        <v>34</v>
      </c>
      <c r="D316" s="10">
        <f>H106</f>
        <v>107.42388036691592</v>
      </c>
      <c r="E316" s="10">
        <f>I106</f>
        <v>129.87871894642319</v>
      </c>
      <c r="F316" s="10">
        <f>J106</f>
        <v>143</v>
      </c>
      <c r="G316" s="10" t="s">
        <v>137</v>
      </c>
      <c r="H316" s="10">
        <f>V106</f>
        <v>158</v>
      </c>
      <c r="I316" s="10">
        <f>W106</f>
        <v>150.87965080024944</v>
      </c>
      <c r="J316" s="10">
        <f>AC106</f>
        <v>89.230821269111061</v>
      </c>
      <c r="K316" s="10">
        <f>AD106</f>
        <v>143.49629234146045</v>
      </c>
      <c r="L316" s="10">
        <f>AJ106</f>
        <v>131</v>
      </c>
      <c r="M316" s="10">
        <f>AK106</f>
        <v>118</v>
      </c>
      <c r="N316" s="10">
        <f>AQ106</f>
        <v>86.614912035744197</v>
      </c>
      <c r="O316" s="10">
        <f>AR106</f>
        <v>100</v>
      </c>
      <c r="P316" s="10">
        <f>AX106</f>
        <v>74.41068702290076</v>
      </c>
      <c r="Q316" s="10">
        <f>AY106</f>
        <v>112.64367017581364</v>
      </c>
      <c r="R316" s="10">
        <f>AZ106</f>
        <v>108</v>
      </c>
      <c r="S316" s="10">
        <f>BF106</f>
        <v>157.29951999999997</v>
      </c>
      <c r="T316" s="10">
        <f>BL106</f>
        <v>58.203592814371255</v>
      </c>
      <c r="U316" s="10" t="str">
        <f>BM106</f>
        <v>na</v>
      </c>
      <c r="V316" s="10">
        <f>BN106</f>
        <v>126</v>
      </c>
      <c r="W316" s="10">
        <f>BO106</f>
        <v>125</v>
      </c>
      <c r="X316" s="10">
        <f>BW106</f>
        <v>62.120000000000005</v>
      </c>
      <c r="Y316" s="10">
        <f>BX106</f>
        <v>103.18635703580902</v>
      </c>
      <c r="Z316" s="10">
        <f>CE106</f>
        <v>14.939498703543649</v>
      </c>
      <c r="AA316" s="10">
        <f>CF106</f>
        <v>18.046892039258452</v>
      </c>
      <c r="AB316" s="10">
        <f>CG106</f>
        <v>16</v>
      </c>
      <c r="AC316" s="4" t="s">
        <v>137</v>
      </c>
      <c r="AD316" s="10">
        <f>CS106</f>
        <v>26</v>
      </c>
      <c r="AE316" s="10">
        <f>CT106</f>
        <v>25.280386740331494</v>
      </c>
      <c r="AF316" s="10">
        <f>CZ106</f>
        <v>13.188925081433226</v>
      </c>
      <c r="AG316" s="10">
        <f>DA106</f>
        <v>20.340640809443499</v>
      </c>
      <c r="AH316" s="4">
        <f>DG106</f>
        <v>16.75</v>
      </c>
      <c r="AI316" s="4">
        <f>DH106</f>
        <v>15.5</v>
      </c>
      <c r="AJ316" s="10">
        <f>DN106</f>
        <v>12.088235294117643</v>
      </c>
      <c r="AK316" s="10">
        <f>DO106</f>
        <v>13.5</v>
      </c>
      <c r="AL316" s="10">
        <f>DU106</f>
        <v>8.3617886178861767</v>
      </c>
      <c r="AM316" s="10">
        <f>DV106</f>
        <v>11.433962264150946</v>
      </c>
      <c r="AN316" s="10">
        <f>EB106</f>
        <v>12.200000000000001</v>
      </c>
      <c r="AO316" s="10">
        <f>EC106</f>
        <v>15.034693877551017</v>
      </c>
      <c r="AP316" s="10">
        <f>EI106</f>
        <v>10.821428571428573</v>
      </c>
      <c r="AQ316" s="10">
        <f>EJ106</f>
        <v>8.2407407407407405</v>
      </c>
      <c r="AR316" s="10">
        <f>EK106</f>
        <v>17</v>
      </c>
      <c r="AS316" s="10">
        <f>EL106</f>
        <v>16.5</v>
      </c>
      <c r="AT316" s="10">
        <f>ET106</f>
        <v>8.9680851063829792</v>
      </c>
      <c r="AU316" s="10">
        <f>EU106</f>
        <v>11.362179487179489</v>
      </c>
      <c r="AV316"/>
      <c r="AW316" s="1">
        <v>103.5</v>
      </c>
      <c r="AX316" s="1">
        <v>103.36666666666667</v>
      </c>
      <c r="AY316" s="1">
        <v>107.3</v>
      </c>
      <c r="AZ316" s="1">
        <v>107.26666666666665</v>
      </c>
      <c r="BC316"/>
      <c r="BD316"/>
      <c r="BE316" s="3"/>
      <c r="BF316"/>
      <c r="BG316"/>
      <c r="BH316"/>
    </row>
    <row r="317" spans="1:60" x14ac:dyDescent="0.25">
      <c r="A317" s="1">
        <f t="shared" si="40"/>
        <v>1985</v>
      </c>
      <c r="B317" s="1">
        <v>3</v>
      </c>
      <c r="C317" s="1">
        <f t="shared" si="42"/>
        <v>35</v>
      </c>
      <c r="D317" s="10">
        <f>H109</f>
        <v>120.84776073383182</v>
      </c>
      <c r="E317" s="10">
        <f>I109</f>
        <v>152.58581263094879</v>
      </c>
      <c r="F317" s="10">
        <f>J109</f>
        <v>113</v>
      </c>
      <c r="G317" s="10" t="s">
        <v>137</v>
      </c>
      <c r="H317" s="10">
        <f>V109</f>
        <v>148</v>
      </c>
      <c r="I317" s="10">
        <f>W109</f>
        <v>137.31947620037414</v>
      </c>
      <c r="J317" s="10">
        <f>AC109</f>
        <v>97.910296306318486</v>
      </c>
      <c r="K317" s="10">
        <f>AD109</f>
        <v>142.83781218484896</v>
      </c>
      <c r="L317" s="10">
        <f>AJ109</f>
        <v>103</v>
      </c>
      <c r="M317" s="10">
        <f>AK109</f>
        <v>115</v>
      </c>
      <c r="N317" s="10">
        <f>AQ109</f>
        <v>106.90254118961182</v>
      </c>
      <c r="O317" s="10">
        <f>AR109</f>
        <v>117</v>
      </c>
      <c r="P317" s="10">
        <f>AX109</f>
        <v>84.939236641221356</v>
      </c>
      <c r="Q317" s="10">
        <f>AY109</f>
        <v>125.26436167370282</v>
      </c>
      <c r="R317" s="10">
        <f>AZ109</f>
        <v>100</v>
      </c>
      <c r="S317" s="10">
        <f>BF109</f>
        <v>148.82368</v>
      </c>
      <c r="T317" s="10">
        <f>BL109</f>
        <v>64.796407185628738</v>
      </c>
      <c r="U317" s="10">
        <f>BM109</f>
        <v>68.596707818930042</v>
      </c>
      <c r="V317" s="10">
        <f>BN109</f>
        <v>102</v>
      </c>
      <c r="W317" s="10">
        <f>BO109</f>
        <v>90</v>
      </c>
      <c r="X317" s="10">
        <f>BW109</f>
        <v>61.420000000000009</v>
      </c>
      <c r="Y317" s="10">
        <f>BX109</f>
        <v>105.97480106100795</v>
      </c>
      <c r="Z317" s="10">
        <f>CE109</f>
        <v>15.394122731201383</v>
      </c>
      <c r="AA317" s="10">
        <f>CF109</f>
        <v>19.785169029443839</v>
      </c>
      <c r="AB317" s="10">
        <f>CG109</f>
        <v>13</v>
      </c>
      <c r="AC317" s="4" t="s">
        <v>137</v>
      </c>
      <c r="AD317" s="10">
        <f>CS109</f>
        <v>24</v>
      </c>
      <c r="AE317" s="10">
        <f>CT109</f>
        <v>21.841160220994482</v>
      </c>
      <c r="AF317" s="10">
        <f>CZ109</f>
        <v>12.426710097719869</v>
      </c>
      <c r="AG317" s="10">
        <f>DA109</f>
        <v>20.340640809443499</v>
      </c>
      <c r="AH317" s="4">
        <f>DG109</f>
        <v>16.75</v>
      </c>
      <c r="AI317" s="4">
        <f>DH109</f>
        <v>15.5</v>
      </c>
      <c r="AJ317" s="10">
        <f>DN109</f>
        <v>11.823529411764703</v>
      </c>
      <c r="AK317" s="10">
        <f>DO109</f>
        <v>15</v>
      </c>
      <c r="AL317" s="10">
        <f>DU109</f>
        <v>7.9918699186991855</v>
      </c>
      <c r="AM317" s="10">
        <f>DV109</f>
        <v>9.7169811320754746</v>
      </c>
      <c r="AN317" s="10">
        <f>EB109</f>
        <v>11.075000000000001</v>
      </c>
      <c r="AO317" s="10">
        <f>EC109</f>
        <v>15.034693877551017</v>
      </c>
      <c r="AP317" s="10">
        <f>EI109</f>
        <v>9.8571428571428577</v>
      </c>
      <c r="AQ317" s="10">
        <f>EJ109</f>
        <v>7.9999999999999991</v>
      </c>
      <c r="AR317" s="10">
        <f>EK109</f>
        <v>15</v>
      </c>
      <c r="AS317" s="10">
        <f>EL109</f>
        <v>16</v>
      </c>
      <c r="AT317" s="10" t="str">
        <f>ET109</f>
        <v>na</v>
      </c>
      <c r="AU317" s="10">
        <f>EU109</f>
        <v>11.362179487179489</v>
      </c>
      <c r="AV317"/>
      <c r="AW317" s="1">
        <v>102.7</v>
      </c>
      <c r="AX317" s="1">
        <v>102.66666666666667</v>
      </c>
      <c r="AY317" s="1">
        <v>108</v>
      </c>
      <c r="AZ317" s="1">
        <v>108.03333333333335</v>
      </c>
      <c r="BC317"/>
      <c r="BD317"/>
      <c r="BE317" s="3"/>
      <c r="BF317"/>
      <c r="BG317"/>
      <c r="BH317"/>
    </row>
    <row r="318" spans="1:60" x14ac:dyDescent="0.25">
      <c r="A318" s="1">
        <f t="shared" si="40"/>
        <v>1985</v>
      </c>
      <c r="B318" s="1">
        <v>4</v>
      </c>
      <c r="C318" s="1">
        <f t="shared" si="42"/>
        <v>36</v>
      </c>
      <c r="D318" s="10">
        <f>H112</f>
        <v>132.95128343482622</v>
      </c>
      <c r="E318" s="10">
        <f>I112</f>
        <v>150.87871894642319</v>
      </c>
      <c r="F318" s="10">
        <f>J112</f>
        <v>105</v>
      </c>
      <c r="G318" s="10" t="s">
        <v>137</v>
      </c>
      <c r="H318" s="10">
        <f>V112</f>
        <v>154</v>
      </c>
      <c r="I318" s="10">
        <f>W112</f>
        <v>138.86925795053003</v>
      </c>
      <c r="J318" s="10">
        <f>AC112</f>
        <v>102.87823028007034</v>
      </c>
      <c r="K318" s="10">
        <f>AD112</f>
        <v>138.415198433885</v>
      </c>
      <c r="L318" s="10">
        <f>AJ112</f>
        <v>75</v>
      </c>
      <c r="M318" s="10">
        <f>AK112</f>
        <v>80</v>
      </c>
      <c r="N318" s="10">
        <f>AQ112</f>
        <v>122.30215023736383</v>
      </c>
      <c r="O318" s="10">
        <f>AR112</f>
        <v>131</v>
      </c>
      <c r="P318" s="10">
        <f>AX112</f>
        <v>86.761832061068688</v>
      </c>
      <c r="Q318" s="10">
        <f>AY112</f>
        <v>129.35344412974942</v>
      </c>
      <c r="R318" s="10">
        <f>AZ112</f>
        <v>105</v>
      </c>
      <c r="S318" s="10">
        <f>BF112</f>
        <v>145.36112</v>
      </c>
      <c r="T318" s="10">
        <f>BL112</f>
        <v>51.017964071856284</v>
      </c>
      <c r="U318" s="10">
        <f>BM112</f>
        <v>77.489711934156389</v>
      </c>
      <c r="V318" s="10">
        <f>BN112</f>
        <v>70</v>
      </c>
      <c r="W318" s="10">
        <f>BO112</f>
        <v>66</v>
      </c>
      <c r="X318" s="10" t="str">
        <f>BW112</f>
        <v>na</v>
      </c>
      <c r="Y318" s="10">
        <f>BX112</f>
        <v>95</v>
      </c>
      <c r="Z318" s="10">
        <f>CE112</f>
        <v>17.424373379429561</v>
      </c>
      <c r="AA318" s="10">
        <f>CF112</f>
        <v>19.476553980370774</v>
      </c>
      <c r="AB318" s="10">
        <f>CG112</f>
        <v>11</v>
      </c>
      <c r="AC318" s="4" t="s">
        <v>137</v>
      </c>
      <c r="AD318" s="10">
        <f>CS112</f>
        <v>25</v>
      </c>
      <c r="AE318" s="10">
        <f>CT112</f>
        <v>25.000000000000004</v>
      </c>
      <c r="AF318" s="10">
        <f>CZ112</f>
        <v>13.426710097719869</v>
      </c>
      <c r="AG318" s="10">
        <f>DA112</f>
        <v>20.386172006745355</v>
      </c>
      <c r="AH318" s="4">
        <f>DG112</f>
        <v>9</v>
      </c>
      <c r="AI318" s="4">
        <f>DH112</f>
        <v>8</v>
      </c>
      <c r="AJ318" s="10">
        <f>DN112</f>
        <v>11.823529411764703</v>
      </c>
      <c r="AK318" s="10">
        <f>DO112</f>
        <v>15</v>
      </c>
      <c r="AL318" s="10">
        <f>DU112</f>
        <v>7.4959349593495919</v>
      </c>
      <c r="AM318" s="10">
        <f>DV112</f>
        <v>9.4339622641509457</v>
      </c>
      <c r="AN318" s="10">
        <f>EB112</f>
        <v>11.075000000000001</v>
      </c>
      <c r="AO318" s="10">
        <f>EC112</f>
        <v>15.034693877551017</v>
      </c>
      <c r="AP318" s="10">
        <f>EI112</f>
        <v>9.8571428571428577</v>
      </c>
      <c r="AQ318" s="10">
        <f>EJ112</f>
        <v>7.9999999999999991</v>
      </c>
      <c r="AR318" s="10">
        <f>EK112</f>
        <v>11</v>
      </c>
      <c r="AS318" s="10">
        <f>EL112</f>
        <v>10</v>
      </c>
      <c r="AT318" s="10" t="str">
        <f>ET112</f>
        <v>na</v>
      </c>
      <c r="AU318" s="10">
        <f>EU112</f>
        <v>11.362179487179489</v>
      </c>
      <c r="AV318"/>
      <c r="AW318" s="1">
        <v>103.4</v>
      </c>
      <c r="AX318" s="1">
        <v>103.3</v>
      </c>
      <c r="AY318" s="1">
        <v>109</v>
      </c>
      <c r="AZ318" s="1">
        <v>109</v>
      </c>
      <c r="BC318"/>
      <c r="BD318"/>
      <c r="BE318" s="3"/>
      <c r="BF318"/>
      <c r="BG318"/>
      <c r="BH318"/>
    </row>
    <row r="319" spans="1:60" x14ac:dyDescent="0.25">
      <c r="A319" s="1">
        <f t="shared" si="40"/>
        <v>1986</v>
      </c>
      <c r="B319" s="1">
        <v>1</v>
      </c>
      <c r="C319" s="1">
        <f t="shared" si="42"/>
        <v>37</v>
      </c>
      <c r="D319" s="10">
        <f>H115</f>
        <v>148.89038772835892</v>
      </c>
      <c r="E319" s="10">
        <f>I115</f>
        <v>179.62280754265188</v>
      </c>
      <c r="F319" s="10">
        <f>J115</f>
        <v>154</v>
      </c>
      <c r="G319" s="10" t="s">
        <v>137</v>
      </c>
      <c r="H319" s="10">
        <f>V115</f>
        <v>157</v>
      </c>
      <c r="I319" s="10">
        <f>W115</f>
        <v>158.78008729993763</v>
      </c>
      <c r="J319" s="10">
        <f>AC115</f>
        <v>133.5064267352185</v>
      </c>
      <c r="K319" s="10">
        <f>AD115</f>
        <v>157.39063890371946</v>
      </c>
      <c r="L319" s="10">
        <f>AJ115</f>
        <v>108</v>
      </c>
      <c r="M319" s="10">
        <f>AK115</f>
        <v>96</v>
      </c>
      <c r="N319" s="10">
        <f>AQ115</f>
        <v>122.45908963976541</v>
      </c>
      <c r="O319" s="10">
        <f>AR115</f>
        <v>143</v>
      </c>
      <c r="P319" s="10">
        <f>AX115</f>
        <v>109.35114503816793</v>
      </c>
      <c r="Q319" s="10">
        <f>AY115</f>
        <v>150.39079784107309</v>
      </c>
      <c r="R319" s="10">
        <f>AZ115</f>
        <v>110</v>
      </c>
      <c r="S319" s="10">
        <f>BF115</f>
        <v>157.44927999999999</v>
      </c>
      <c r="T319" s="10">
        <f>BL115</f>
        <v>69.185628742514965</v>
      </c>
      <c r="U319" s="10">
        <f>BM115</f>
        <v>66.547325102880663</v>
      </c>
      <c r="V319" s="10">
        <f>BN115</f>
        <v>105</v>
      </c>
      <c r="W319" s="10">
        <f>BO115</f>
        <v>112</v>
      </c>
      <c r="X319" s="10">
        <f>BW115</f>
        <v>58.900000000000006</v>
      </c>
      <c r="Y319" s="10">
        <f>BX115</f>
        <v>103.37533156498674</v>
      </c>
      <c r="Z319" s="10">
        <f>CE115</f>
        <v>17.424373379429561</v>
      </c>
      <c r="AA319" s="10">
        <f>CF115</f>
        <v>20</v>
      </c>
      <c r="AB319" s="10">
        <f>CG115</f>
        <v>12.5</v>
      </c>
      <c r="AC319" s="4" t="s">
        <v>137</v>
      </c>
      <c r="AD319" s="10">
        <f>CS115</f>
        <v>28</v>
      </c>
      <c r="AE319" s="10">
        <f>CT115</f>
        <v>26.560773480662988</v>
      </c>
      <c r="AF319" s="10">
        <f>CZ115</f>
        <v>13.664495114006515</v>
      </c>
      <c r="AG319" s="10">
        <f>DA115</f>
        <v>22.102023608768967</v>
      </c>
      <c r="AH319" s="4">
        <f>DG115</f>
        <v>13</v>
      </c>
      <c r="AI319" s="4">
        <f>DH115</f>
        <v>12</v>
      </c>
      <c r="AJ319" s="10">
        <f>DN115</f>
        <v>10.676470588235292</v>
      </c>
      <c r="AK319" s="10">
        <f>DO115</f>
        <v>13.5</v>
      </c>
      <c r="AL319" s="10">
        <f>DU115</f>
        <v>7.4959349593495919</v>
      </c>
      <c r="AM319" s="10">
        <f>DV115</f>
        <v>8.7169811320754729</v>
      </c>
      <c r="AN319" s="10">
        <f>EB115</f>
        <v>11.175000000000001</v>
      </c>
      <c r="AO319" s="10">
        <f>EC115</f>
        <v>16.034693877551021</v>
      </c>
      <c r="AP319" s="10">
        <f>EI115</f>
        <v>9.8571428571428577</v>
      </c>
      <c r="AQ319" s="10">
        <f>EJ115</f>
        <v>7.9999999999999991</v>
      </c>
      <c r="AR319" s="10">
        <f>EK115</f>
        <v>13</v>
      </c>
      <c r="AS319" s="10">
        <f>EL115</f>
        <v>10.5</v>
      </c>
      <c r="AT319" s="10" t="str">
        <f>ET115</f>
        <v>na</v>
      </c>
      <c r="AU319" s="10">
        <f>EU115</f>
        <v>11.818910256410259</v>
      </c>
      <c r="AV319"/>
      <c r="AW319" s="1">
        <v>101.7</v>
      </c>
      <c r="AX319" s="1">
        <v>101.73333333333333</v>
      </c>
      <c r="AY319" s="1">
        <v>109.3</v>
      </c>
      <c r="AZ319" s="1">
        <v>109.23333333333333</v>
      </c>
      <c r="BC319"/>
      <c r="BD319"/>
      <c r="BE319" s="3"/>
      <c r="BF319"/>
      <c r="BG319"/>
      <c r="BH319"/>
    </row>
    <row r="320" spans="1:60" x14ac:dyDescent="0.25">
      <c r="A320" s="1">
        <f t="shared" si="40"/>
        <v>1986</v>
      </c>
      <c r="B320" s="1">
        <v>2</v>
      </c>
      <c r="C320" s="1">
        <f t="shared" si="42"/>
        <v>38</v>
      </c>
      <c r="D320" s="10">
        <f>H118</f>
        <v>128.93301472288601</v>
      </c>
      <c r="E320" s="10">
        <f>I118</f>
        <v>147.68344806944026</v>
      </c>
      <c r="F320" s="10">
        <f>J118</f>
        <v>145</v>
      </c>
      <c r="G320" s="10" t="s">
        <v>137</v>
      </c>
      <c r="H320" s="10">
        <f>V118</f>
        <v>158</v>
      </c>
      <c r="I320" s="10">
        <f>W118</f>
        <v>134.85886510081065</v>
      </c>
      <c r="J320" s="10">
        <f>AC118</f>
        <v>121.7756731159518</v>
      </c>
      <c r="K320" s="10">
        <f>AD118</f>
        <v>158.04911906033095</v>
      </c>
      <c r="L320" s="10">
        <f>AJ118</f>
        <v>100</v>
      </c>
      <c r="M320" s="10">
        <f>AK118</f>
        <v>120</v>
      </c>
      <c r="N320" s="10">
        <f>AQ118</f>
        <v>116.46802569114772</v>
      </c>
      <c r="O320" s="10">
        <f>AR118</f>
        <v>128</v>
      </c>
      <c r="P320" s="10">
        <f>AX118</f>
        <v>117.0534351145038</v>
      </c>
      <c r="Q320" s="10">
        <f>AY118</f>
        <v>173.18965425105546</v>
      </c>
      <c r="R320" s="10">
        <f>AZ118</f>
        <v>120</v>
      </c>
      <c r="S320" s="10">
        <f>BF118</f>
        <v>154.21136000000001</v>
      </c>
      <c r="T320" s="10">
        <f>BL118</f>
        <v>65.203592814371248</v>
      </c>
      <c r="U320" s="10">
        <f>BM118</f>
        <v>76.794238683127588</v>
      </c>
      <c r="V320" s="10">
        <f>BN118</f>
        <v>125</v>
      </c>
      <c r="W320" s="10">
        <f>BO118</f>
        <v>137</v>
      </c>
      <c r="X320" s="10">
        <f>BW118</f>
        <v>88.553333333333342</v>
      </c>
      <c r="Y320" s="10">
        <f>BX118</f>
        <v>116.54907161803712</v>
      </c>
      <c r="Z320" s="10">
        <f>CE118</f>
        <v>16.939498703543649</v>
      </c>
      <c r="AA320" s="10">
        <f>CF118</f>
        <v>20.570338058887678</v>
      </c>
      <c r="AB320" s="10">
        <f>CG118</f>
        <v>13</v>
      </c>
      <c r="AC320" s="4" t="s">
        <v>137</v>
      </c>
      <c r="AD320" s="10">
        <f>CS118</f>
        <v>32</v>
      </c>
      <c r="AE320" s="10">
        <f>CT118</f>
        <v>29.841160220994482</v>
      </c>
      <c r="AF320" s="10">
        <f>CZ118</f>
        <v>12.188925081433224</v>
      </c>
      <c r="AG320" s="10">
        <f>DA118</f>
        <v>20.295109612141644</v>
      </c>
      <c r="AH320" s="4">
        <f>DG118</f>
        <v>14</v>
      </c>
      <c r="AI320" s="4">
        <f>DH118</f>
        <v>13</v>
      </c>
      <c r="AJ320" s="10">
        <f>DN118</f>
        <v>8.455882352941174</v>
      </c>
      <c r="AK320" s="10">
        <f>DO118</f>
        <v>10.75</v>
      </c>
      <c r="AL320" s="10">
        <f>DU118</f>
        <v>6.867886178861788</v>
      </c>
      <c r="AM320" s="10">
        <f>DV118</f>
        <v>9.0047169811320771</v>
      </c>
      <c r="AN320" s="10">
        <f>EB118</f>
        <v>11.3</v>
      </c>
      <c r="AO320" s="10">
        <f>EC118</f>
        <v>15.034693877551017</v>
      </c>
      <c r="AP320" s="10">
        <f>EI118</f>
        <v>9.8571428571428577</v>
      </c>
      <c r="AQ320" s="10">
        <f>EJ118</f>
        <v>7.9999999999999991</v>
      </c>
      <c r="AR320" s="10">
        <f>EK118</f>
        <v>10</v>
      </c>
      <c r="AS320" s="10">
        <f>EL118</f>
        <v>9.5</v>
      </c>
      <c r="AT320" s="10" t="str">
        <f>ET118</f>
        <v>na</v>
      </c>
      <c r="AU320" s="10">
        <f>EU118</f>
        <v>11.543269230769234</v>
      </c>
      <c r="AV320"/>
      <c r="AW320" s="1">
        <v>100</v>
      </c>
      <c r="AX320" s="1">
        <v>99.833333333333329</v>
      </c>
      <c r="AY320" s="1">
        <v>108.9</v>
      </c>
      <c r="AZ320" s="1">
        <v>109</v>
      </c>
      <c r="BC320"/>
      <c r="BD320"/>
      <c r="BE320" s="3"/>
      <c r="BF320"/>
      <c r="BG320"/>
      <c r="BH320"/>
    </row>
    <row r="321" spans="1:60" x14ac:dyDescent="0.25">
      <c r="A321" s="1">
        <f t="shared" si="40"/>
        <v>1986</v>
      </c>
      <c r="B321" s="1">
        <v>3</v>
      </c>
      <c r="C321" s="1">
        <f t="shared" si="42"/>
        <v>39</v>
      </c>
      <c r="D321" s="10">
        <f>H121</f>
        <v>110.39952208432902</v>
      </c>
      <c r="E321" s="10">
        <f>I121</f>
        <v>146.20862017360071</v>
      </c>
      <c r="F321" s="10">
        <f>J121</f>
        <v>143</v>
      </c>
      <c r="G321" s="10" t="s">
        <v>137</v>
      </c>
      <c r="H321" s="10">
        <f>V121</f>
        <v>158</v>
      </c>
      <c r="I321" s="10">
        <f>W121</f>
        <v>137.5289960507171</v>
      </c>
      <c r="J321" s="10">
        <f>AC121</f>
        <v>111.62183736977403</v>
      </c>
      <c r="K321" s="10">
        <f>AD121</f>
        <v>154.81325265468342</v>
      </c>
      <c r="L321" s="10">
        <f>AJ121</f>
        <v>110</v>
      </c>
      <c r="M321" s="10">
        <f>AK121</f>
        <v>104</v>
      </c>
      <c r="N321" s="10">
        <f>AQ121</f>
        <v>90.872382016196582</v>
      </c>
      <c r="O321" s="10">
        <f>AR121</f>
        <v>100</v>
      </c>
      <c r="P321" s="10">
        <f>AX121</f>
        <v>88.938015267175558</v>
      </c>
      <c r="Q321" s="10">
        <f>AY121</f>
        <v>133.82183508790683</v>
      </c>
      <c r="R321" s="10">
        <f>AZ121</f>
        <v>112</v>
      </c>
      <c r="S321" s="10">
        <f>BF121</f>
        <v>149.98671999999999</v>
      </c>
      <c r="T321" s="10">
        <f>BL121</f>
        <v>64.155688622754496</v>
      </c>
      <c r="U321" s="10">
        <f>BM121</f>
        <v>86.753086419753089</v>
      </c>
      <c r="V321" s="10">
        <f>BN121</f>
        <v>110</v>
      </c>
      <c r="W321" s="10">
        <f>BO121</f>
        <v>113</v>
      </c>
      <c r="X321" s="10">
        <f>BW121</f>
        <v>81.600000000000009</v>
      </c>
      <c r="Y321" s="10">
        <f>BX121</f>
        <v>112.37533156498672</v>
      </c>
      <c r="Z321" s="10">
        <f>CE121</f>
        <v>14.166810717372515</v>
      </c>
      <c r="AA321" s="10">
        <f>CF121</f>
        <v>18.832061068702291</v>
      </c>
      <c r="AB321" s="10">
        <f>CG121</f>
        <v>11.5</v>
      </c>
      <c r="AC321" s="4" t="s">
        <v>137</v>
      </c>
      <c r="AD321" s="10">
        <f>CS121</f>
        <v>23</v>
      </c>
      <c r="AE321" s="10">
        <f>CT121</f>
        <v>19.401933701657462</v>
      </c>
      <c r="AF321" s="10">
        <f>CZ121</f>
        <v>11.426710097719869</v>
      </c>
      <c r="AG321" s="10">
        <f>DA121</f>
        <v>20.295109612141644</v>
      </c>
      <c r="AH321" s="4">
        <f>DG121</f>
        <v>11</v>
      </c>
      <c r="AI321" s="4">
        <f>DH121</f>
        <v>10.5</v>
      </c>
      <c r="AJ321" s="10">
        <f>DN121</f>
        <v>9.470588235294116</v>
      </c>
      <c r="AK321" s="10">
        <f>DO121</f>
        <v>10</v>
      </c>
      <c r="AL321" s="10">
        <f>DU121</f>
        <v>6.9918699186991855</v>
      </c>
      <c r="AM321" s="10">
        <f>DV121</f>
        <v>9.4339622641509457</v>
      </c>
      <c r="AN321" s="10">
        <f>EB121</f>
        <v>9.8000000000000007</v>
      </c>
      <c r="AO321" s="10">
        <f>EC121</f>
        <v>14.052040816326528</v>
      </c>
      <c r="AP321" s="10">
        <f>EI121</f>
        <v>10.000000000000002</v>
      </c>
      <c r="AQ321" s="10">
        <f>EJ121</f>
        <v>10.259259259259258</v>
      </c>
      <c r="AR321" s="10">
        <f>EK121</f>
        <v>8.5</v>
      </c>
      <c r="AS321" s="10">
        <f>EL121</f>
        <v>9.5</v>
      </c>
      <c r="AT321" s="10">
        <f>ET121</f>
        <v>9.6755319148936181</v>
      </c>
      <c r="AU321" s="10">
        <f>EU121</f>
        <v>12.405448717948719</v>
      </c>
      <c r="AV321"/>
      <c r="AW321" s="1">
        <v>99.3</v>
      </c>
      <c r="AX321" s="1">
        <v>99.366666666666674</v>
      </c>
      <c r="AY321" s="1">
        <v>109.7</v>
      </c>
      <c r="AZ321" s="1">
        <v>109.8</v>
      </c>
      <c r="BC321"/>
      <c r="BD321"/>
      <c r="BE321" s="3"/>
      <c r="BF321"/>
      <c r="BG321"/>
      <c r="BH321"/>
    </row>
    <row r="322" spans="1:60" x14ac:dyDescent="0.25">
      <c r="A322" s="1">
        <f t="shared" si="40"/>
        <v>1986</v>
      </c>
      <c r="B322" s="1">
        <v>4</v>
      </c>
      <c r="C322" s="1">
        <f t="shared" si="42"/>
        <v>40</v>
      </c>
      <c r="D322" s="10">
        <f>H124</f>
        <v>112.95737300547293</v>
      </c>
      <c r="E322" s="10">
        <f>I124</f>
        <v>139.20862017360071</v>
      </c>
      <c r="F322" s="10">
        <f>J124</f>
        <v>82</v>
      </c>
      <c r="G322" s="10" t="s">
        <v>137</v>
      </c>
      <c r="H322" s="10">
        <f>V124</f>
        <v>140</v>
      </c>
      <c r="I322" s="10">
        <f>W124</f>
        <v>119.5289960507171</v>
      </c>
      <c r="J322" s="10">
        <f>AC124</f>
        <v>109.28209985117033</v>
      </c>
      <c r="K322" s="10">
        <f>AD124</f>
        <v>159.15477249807196</v>
      </c>
      <c r="L322" s="10">
        <f>AJ124</f>
        <v>75</v>
      </c>
      <c r="M322" s="10">
        <f>AK124</f>
        <v>85</v>
      </c>
      <c r="N322" s="10">
        <f>AQ124</f>
        <v>95.129851996648966</v>
      </c>
      <c r="O322" s="10">
        <f>AR124</f>
        <v>100</v>
      </c>
      <c r="P322" s="10">
        <f>AX124</f>
        <v>89.054656488549597</v>
      </c>
      <c r="Q322" s="10">
        <f>AY124</f>
        <v>139.03735371132373</v>
      </c>
      <c r="R322" s="10">
        <f>AZ124</f>
        <v>110</v>
      </c>
      <c r="S322" s="10">
        <f>BF124</f>
        <v>152.98671999999999</v>
      </c>
      <c r="T322" s="10">
        <f>BL124</f>
        <v>84.880239520958085</v>
      </c>
      <c r="U322" s="10">
        <f>BM124</f>
        <v>87.592592592592609</v>
      </c>
      <c r="V322" s="10">
        <f>BN124</f>
        <v>86</v>
      </c>
      <c r="W322" s="10">
        <f>BO124</f>
        <v>80</v>
      </c>
      <c r="X322" s="10">
        <f>BW124</f>
        <v>84.38000000000001</v>
      </c>
      <c r="Y322" s="10">
        <f>BX124</f>
        <v>119.99999999999997</v>
      </c>
      <c r="Z322" s="10">
        <f>CE124</f>
        <v>13.757778738115817</v>
      </c>
      <c r="AA322" s="10">
        <f>CF124</f>
        <v>19.320338058887678</v>
      </c>
      <c r="AB322" s="10">
        <f>CG124</f>
        <v>12.5</v>
      </c>
      <c r="AC322" s="4" t="s">
        <v>137</v>
      </c>
      <c r="AD322" s="10">
        <f>CS124</f>
        <v>20</v>
      </c>
      <c r="AE322" s="10">
        <f>CT124</f>
        <v>20.000000000000004</v>
      </c>
      <c r="AF322" s="10">
        <f>CZ124</f>
        <v>11.426710097719869</v>
      </c>
      <c r="AG322" s="10">
        <f>DA124</f>
        <v>20.65303541315345</v>
      </c>
      <c r="AH322" s="4">
        <f>DG124</f>
        <v>12.5</v>
      </c>
      <c r="AI322" s="4">
        <f>DH124</f>
        <v>12.5</v>
      </c>
      <c r="AJ322" s="10">
        <f>DN124</f>
        <v>11.42647058823529</v>
      </c>
      <c r="AK322" s="10">
        <f>DO124</f>
        <v>11.25</v>
      </c>
      <c r="AL322" s="10">
        <f>DU124</f>
        <v>7.9918699186991855</v>
      </c>
      <c r="AM322" s="10">
        <f>DV124</f>
        <v>9.7169811320754746</v>
      </c>
      <c r="AN322" s="10">
        <f>EB124</f>
        <v>9.8000000000000007</v>
      </c>
      <c r="AO322" s="10">
        <f>EC124</f>
        <v>14.052040816326528</v>
      </c>
      <c r="AP322" s="10">
        <f>EI124</f>
        <v>8.9642857142857153</v>
      </c>
      <c r="AQ322" s="10">
        <f>EJ124</f>
        <v>8.7592592592592577</v>
      </c>
      <c r="AR322" s="10">
        <f>EK124</f>
        <v>11.5</v>
      </c>
      <c r="AS322" s="10">
        <f>EL124</f>
        <v>12.5</v>
      </c>
      <c r="AT322" s="10">
        <f>ET124</f>
        <v>9.8297872340425556</v>
      </c>
      <c r="AU322" s="10">
        <f>EU124</f>
        <v>11.862179487179489</v>
      </c>
      <c r="AV322"/>
      <c r="AW322" s="1">
        <v>99.8</v>
      </c>
      <c r="AX322" s="1">
        <v>99.733333333333334</v>
      </c>
      <c r="AY322" s="1">
        <v>110.4</v>
      </c>
      <c r="AZ322" s="1">
        <v>110.39999999999999</v>
      </c>
      <c r="BC322"/>
      <c r="BD322"/>
      <c r="BE322" s="3"/>
      <c r="BF322"/>
      <c r="BG322"/>
      <c r="BH322"/>
    </row>
    <row r="323" spans="1:60" x14ac:dyDescent="0.25">
      <c r="A323" s="1">
        <f t="shared" si="40"/>
        <v>1987</v>
      </c>
      <c r="B323" s="1">
        <v>1</v>
      </c>
      <c r="C323" s="1">
        <f t="shared" si="42"/>
        <v>41</v>
      </c>
      <c r="D323" s="4">
        <f>H127</f>
        <v>102.42996993756265</v>
      </c>
      <c r="E323" s="4">
        <f>I127</f>
        <v>124.42753666566895</v>
      </c>
      <c r="F323" s="4">
        <f>J127</f>
        <v>100</v>
      </c>
      <c r="G323" s="10" t="s">
        <v>137</v>
      </c>
      <c r="H323" s="4">
        <f>V127</f>
        <v>125</v>
      </c>
      <c r="I323" s="4">
        <f>W127</f>
        <v>130.34026189981293</v>
      </c>
      <c r="J323" s="4">
        <f>AC127</f>
        <v>122.87823028007034</v>
      </c>
      <c r="K323" s="4">
        <f>AD127</f>
        <v>160.20389155840297</v>
      </c>
      <c r="L323" s="4">
        <f>AJ127</f>
        <v>98</v>
      </c>
      <c r="M323" s="4">
        <f>AK127</f>
        <v>110</v>
      </c>
      <c r="N323" s="4">
        <f>AQ127</f>
        <v>107.11309690030716</v>
      </c>
      <c r="O323" s="4">
        <f>AR127</f>
        <v>112</v>
      </c>
      <c r="P323" s="4">
        <f>AX127</f>
        <v>99.996335877862577</v>
      </c>
      <c r="Q323" s="4">
        <f>AY127</f>
        <v>138.12643616737031</v>
      </c>
      <c r="R323" s="4">
        <f>AZ127</f>
        <v>100</v>
      </c>
      <c r="S323" s="4">
        <f>BF127</f>
        <v>133.19808</v>
      </c>
      <c r="T323" s="4">
        <f>BL127</f>
        <v>78.898203592814369</v>
      </c>
      <c r="U323" s="4" t="str">
        <f>BM127</f>
        <v>na</v>
      </c>
      <c r="V323" s="4">
        <f>BN127</f>
        <v>93</v>
      </c>
      <c r="W323" s="4">
        <f>BO127</f>
        <v>98</v>
      </c>
      <c r="X323" s="4">
        <f>BW127</f>
        <v>55.720000000000006</v>
      </c>
      <c r="Y323" s="4">
        <f>BX127</f>
        <v>116.67506631299733</v>
      </c>
      <c r="Z323" s="4">
        <f>CE127</f>
        <v>11.727312013828868</v>
      </c>
      <c r="AA323" s="4">
        <f>CF127</f>
        <v>15.378953107960744</v>
      </c>
      <c r="AB323" s="4">
        <f>CG127</f>
        <v>12</v>
      </c>
      <c r="AC323" s="4" t="s">
        <v>137</v>
      </c>
      <c r="AD323" s="4">
        <f>CS127</f>
        <v>20</v>
      </c>
      <c r="AE323" s="4">
        <f>CT127</f>
        <v>19.280386740331494</v>
      </c>
      <c r="AF323" s="4">
        <f>CZ127</f>
        <v>14.188925081433224</v>
      </c>
      <c r="AG323" s="4">
        <f>DA127</f>
        <v>20.386172006745355</v>
      </c>
      <c r="AH323" s="4">
        <f>DG127</f>
        <v>10.75</v>
      </c>
      <c r="AI323" s="4">
        <f>DH127</f>
        <v>12.5</v>
      </c>
      <c r="AJ323" s="4">
        <f>DN127</f>
        <v>8.205882352941174</v>
      </c>
      <c r="AK323" s="4">
        <f>DO127</f>
        <v>7.5</v>
      </c>
      <c r="AL323" s="4">
        <f>DU127</f>
        <v>9.365853658536583</v>
      </c>
      <c r="AM323" s="4">
        <f>DV127</f>
        <v>12.292452830188683</v>
      </c>
      <c r="AN323" s="4">
        <f>EB127</f>
        <v>10.8</v>
      </c>
      <c r="AO323" s="4">
        <f>EC127</f>
        <v>14.017346938775511</v>
      </c>
      <c r="AP323" s="4">
        <f>EI127</f>
        <v>11.446428571428573</v>
      </c>
      <c r="AQ323" s="4">
        <f>EJ127</f>
        <v>8.2777777777777768</v>
      </c>
      <c r="AR323" s="4">
        <f>EK127</f>
        <v>14.5</v>
      </c>
      <c r="AS323" s="4">
        <f>EL127</f>
        <v>15.5</v>
      </c>
      <c r="AT323" s="4">
        <f>ET127</f>
        <v>8.8297872340425538</v>
      </c>
      <c r="AU323" s="4">
        <f>EU127</f>
        <v>11.275641025641029</v>
      </c>
      <c r="AV323"/>
      <c r="AW323" s="1">
        <v>101</v>
      </c>
      <c r="AX323" s="1">
        <v>100.89999999999999</v>
      </c>
      <c r="AY323" s="1">
        <v>111.6</v>
      </c>
      <c r="AZ323" s="1">
        <v>111.63333333333333</v>
      </c>
      <c r="BC323"/>
      <c r="BD323"/>
      <c r="BE323" s="3"/>
    </row>
    <row r="324" spans="1:60" x14ac:dyDescent="0.25">
      <c r="A324" s="1">
        <f t="shared" si="40"/>
        <v>1987</v>
      </c>
      <c r="B324" s="1">
        <v>2</v>
      </c>
      <c r="C324" s="1">
        <f t="shared" si="42"/>
        <v>42</v>
      </c>
      <c r="D324" s="4">
        <f>H130</f>
        <v>97.92083558159257</v>
      </c>
      <c r="E324" s="4">
        <f>I130</f>
        <v>125.26926070038908</v>
      </c>
      <c r="F324" s="4">
        <f>J130</f>
        <v>106</v>
      </c>
      <c r="G324" s="10" t="s">
        <v>137</v>
      </c>
      <c r="H324" s="4">
        <f>V130</f>
        <v>145</v>
      </c>
      <c r="I324" s="4">
        <f>W130</f>
        <v>135.20951985034296</v>
      </c>
      <c r="J324" s="4">
        <f>AC130</f>
        <v>109.38465701528884</v>
      </c>
      <c r="K324" s="4">
        <f>AD130</f>
        <v>153.15477249807196</v>
      </c>
      <c r="L324" s="4">
        <f>AJ130</f>
        <v>119</v>
      </c>
      <c r="M324" s="4">
        <f>AK130</f>
        <v>76</v>
      </c>
      <c r="N324" s="4">
        <f>AQ130</f>
        <v>103.32867913990503</v>
      </c>
      <c r="O324" s="4">
        <f>AR130</f>
        <v>112</v>
      </c>
      <c r="P324" s="4">
        <f>AX130</f>
        <v>89.233282442748077</v>
      </c>
      <c r="Q324" s="4">
        <f>AY130</f>
        <v>117.50574466948115</v>
      </c>
      <c r="R324" s="4">
        <f>AZ130</f>
        <v>75</v>
      </c>
      <c r="S324" s="4">
        <f>BF130</f>
        <v>141.67391999999998</v>
      </c>
      <c r="T324" s="4">
        <f>BL130</f>
        <v>55.23952095808383</v>
      </c>
      <c r="U324" s="4">
        <f>BM130</f>
        <v>71.851851851851862</v>
      </c>
      <c r="V324" s="4">
        <f>BN130</f>
        <v>89</v>
      </c>
      <c r="W324" s="4">
        <f>BO130</f>
        <v>84</v>
      </c>
      <c r="X324" s="4">
        <f>BW130</f>
        <v>72.813333333333347</v>
      </c>
      <c r="Y324" s="4">
        <f>BX130</f>
        <v>123.1259946949602</v>
      </c>
      <c r="Z324" s="4">
        <f>CE130</f>
        <v>13.147104580812446</v>
      </c>
      <c r="AA324" s="4">
        <f>CF130</f>
        <v>15.852344601962924</v>
      </c>
      <c r="AB324" s="4">
        <f>CG130</f>
        <v>13.5</v>
      </c>
      <c r="AC324" s="4" t="s">
        <v>137</v>
      </c>
      <c r="AD324" s="4">
        <f>CS130</f>
        <v>20</v>
      </c>
      <c r="AE324" s="4">
        <f>CT130</f>
        <v>18.877403314917132</v>
      </c>
      <c r="AF324" s="4">
        <f>CZ130</f>
        <v>13.402280130293159</v>
      </c>
      <c r="AG324" s="4">
        <f>DA130</f>
        <v>21.790725126475543</v>
      </c>
      <c r="AH324" s="4">
        <f>DG130</f>
        <v>15.83</v>
      </c>
      <c r="AI324" s="4">
        <f>DH130</f>
        <v>12.5</v>
      </c>
      <c r="AJ324" s="4">
        <f>DN130</f>
        <v>8.970588235294116</v>
      </c>
      <c r="AK324" s="4">
        <f>DO130</f>
        <v>12.5</v>
      </c>
      <c r="AL324" s="4">
        <f>DU130</f>
        <v>8.1471544715447131</v>
      </c>
      <c r="AM324" s="4">
        <f>DV130</f>
        <v>9.5754716981132084</v>
      </c>
      <c r="AN324" s="4">
        <f>EB130</f>
        <v>11.13</v>
      </c>
      <c r="AO324" s="4">
        <f>EC130</f>
        <v>17.041428571428568</v>
      </c>
      <c r="AP324" s="4" t="str">
        <f>EI130</f>
        <v>na</v>
      </c>
      <c r="AQ324" s="4" t="str">
        <f>EJ130</f>
        <v>na</v>
      </c>
      <c r="AR324" s="4">
        <f>EK130</f>
        <v>12.5</v>
      </c>
      <c r="AS324" s="4">
        <f>EL130</f>
        <v>9.15</v>
      </c>
      <c r="AT324" s="4">
        <f>ET130</f>
        <v>9.2446808510638299</v>
      </c>
      <c r="AU324" s="4">
        <f>EU130</f>
        <v>11.810897435897438</v>
      </c>
      <c r="AV324"/>
      <c r="AW324" s="1">
        <v>102.6</v>
      </c>
      <c r="AX324" s="1">
        <v>102.5</v>
      </c>
      <c r="AY324" s="1">
        <v>113.1</v>
      </c>
      <c r="AZ324" s="1">
        <v>113.10000000000001</v>
      </c>
      <c r="BC324"/>
      <c r="BD324"/>
      <c r="BE324" s="3"/>
    </row>
    <row r="325" spans="1:60" x14ac:dyDescent="0.25">
      <c r="A325" s="1">
        <f t="shared" si="40"/>
        <v>1987</v>
      </c>
      <c r="B325" s="1">
        <v>3</v>
      </c>
      <c r="C325" s="1">
        <f t="shared" si="42"/>
        <v>43</v>
      </c>
      <c r="D325" s="4">
        <f>H133</f>
        <v>123.35689508980192</v>
      </c>
      <c r="E325" s="4">
        <f>I133</f>
        <v>148.6464531577372</v>
      </c>
      <c r="F325" s="4">
        <f>J133</f>
        <v>129</v>
      </c>
      <c r="G325" s="10" t="s">
        <v>137</v>
      </c>
      <c r="H325" s="4">
        <f>V133</f>
        <v>154</v>
      </c>
      <c r="I325" s="4">
        <f>W133</f>
        <v>137.97921430056121</v>
      </c>
      <c r="J325" s="4">
        <f>AC133</f>
        <v>141.9487214179407</v>
      </c>
      <c r="K325" s="4">
        <f>AD133</f>
        <v>152.60194577920146</v>
      </c>
      <c r="L325" s="4">
        <f>AJ133</f>
        <v>92</v>
      </c>
      <c r="M325" s="4">
        <f>AK133</f>
        <v>109</v>
      </c>
      <c r="N325" s="4">
        <f>AQ133</f>
        <v>112.10555710695334</v>
      </c>
      <c r="O325" s="4">
        <f>AR133</f>
        <v>126</v>
      </c>
      <c r="P325" s="4">
        <f>AX133</f>
        <v>91.82137404580152</v>
      </c>
      <c r="Q325" s="4">
        <f>AY133</f>
        <v>122.03735371132373</v>
      </c>
      <c r="R325" s="4">
        <f>AZ133</f>
        <v>122</v>
      </c>
      <c r="S325" s="4">
        <f>BF133</f>
        <v>143.98671999999999</v>
      </c>
      <c r="T325" s="4">
        <f>BL133</f>
        <v>57.221556886227539</v>
      </c>
      <c r="U325" s="4" t="str">
        <f>BM133</f>
        <v>na</v>
      </c>
      <c r="V325" s="4">
        <f>BN133</f>
        <v>104</v>
      </c>
      <c r="W325" s="4">
        <f>BO133</f>
        <v>100</v>
      </c>
      <c r="X325" s="4">
        <f>BW133</f>
        <v>59.473333333333336</v>
      </c>
      <c r="Y325" s="4">
        <f>BX133</f>
        <v>112.1286472148541</v>
      </c>
      <c r="Z325" s="4">
        <f>CE133</f>
        <v>16.188072601555749</v>
      </c>
      <c r="AA325" s="4">
        <f>CF133</f>
        <v>19.738276990185387</v>
      </c>
      <c r="AB325" s="4">
        <f>CG133</f>
        <v>12.5</v>
      </c>
      <c r="AC325" s="4" t="s">
        <v>137</v>
      </c>
      <c r="AD325" s="4">
        <f>CS133</f>
        <v>25</v>
      </c>
      <c r="AE325" s="4">
        <f>CT133</f>
        <v>22.841160220994478</v>
      </c>
      <c r="AF325" s="4">
        <f>CZ133</f>
        <v>11.580618892508143</v>
      </c>
      <c r="AG325" s="4">
        <f>DA133</f>
        <v>22.425801011804378</v>
      </c>
      <c r="AH325" s="4">
        <f>DG133</f>
        <v>10.5</v>
      </c>
      <c r="AI325" s="4">
        <f>DH133</f>
        <v>8</v>
      </c>
      <c r="AJ325" s="4">
        <f>DN133</f>
        <v>9.7941176470588207</v>
      </c>
      <c r="AK325" s="4">
        <f>DO133</f>
        <v>10.5</v>
      </c>
      <c r="AL325" s="4">
        <f>DU133</f>
        <v>10.999999999999998</v>
      </c>
      <c r="AM325" s="4">
        <f>DV133</f>
        <v>10.283018867924531</v>
      </c>
      <c r="AN325" s="4">
        <f>EB133</f>
        <v>10.950000000000001</v>
      </c>
      <c r="AO325" s="4">
        <f>EC133</f>
        <v>15.862244897959183</v>
      </c>
      <c r="AP325" s="4" t="str">
        <f>EI133</f>
        <v>na</v>
      </c>
      <c r="AQ325" s="4" t="str">
        <f>EJ133</f>
        <v>na</v>
      </c>
      <c r="AR325" s="4">
        <f>EK133</f>
        <v>15</v>
      </c>
      <c r="AS325" s="4">
        <f>EL133</f>
        <v>9</v>
      </c>
      <c r="AT325" s="4">
        <f>ET133</f>
        <v>8.5531914893617031</v>
      </c>
      <c r="AU325" s="4">
        <f>EU133</f>
        <v>10.689102564102566</v>
      </c>
      <c r="AV325"/>
      <c r="AW325" s="1">
        <v>103.8</v>
      </c>
      <c r="AX325" s="1">
        <v>103.66666666666667</v>
      </c>
      <c r="AY325" s="1">
        <v>114.4</v>
      </c>
      <c r="AZ325" s="1">
        <v>114.39999999999999</v>
      </c>
      <c r="BC325"/>
      <c r="BD325"/>
      <c r="BE325" s="3"/>
    </row>
    <row r="326" spans="1:60" x14ac:dyDescent="0.25">
      <c r="A326" s="1">
        <f t="shared" si="40"/>
        <v>1987</v>
      </c>
      <c r="B326" s="1">
        <v>4</v>
      </c>
      <c r="C326" s="1">
        <f t="shared" si="42"/>
        <v>44</v>
      </c>
      <c r="D326" s="4">
        <f>H136</f>
        <v>148.4177907962692</v>
      </c>
      <c r="E326" s="4">
        <f>I136</f>
        <v>171.87871894642319</v>
      </c>
      <c r="F326" s="4">
        <f>J136</f>
        <v>137</v>
      </c>
      <c r="G326" s="10" t="s">
        <v>137</v>
      </c>
      <c r="H326" s="4">
        <f>V136</f>
        <v>178</v>
      </c>
      <c r="I326" s="4">
        <f>W136</f>
        <v>166.42943255040529</v>
      </c>
      <c r="J326" s="4">
        <f>AC136</f>
        <v>147.5064267352185</v>
      </c>
      <c r="K326" s="4">
        <f>AD136</f>
        <v>170.94346562258994</v>
      </c>
      <c r="L326" s="4">
        <f>AJ136</f>
        <v>132</v>
      </c>
      <c r="M326" s="4">
        <f>AK136</f>
        <v>128</v>
      </c>
      <c r="N326" s="4">
        <f>AQ136</f>
        <v>124.45629712370844</v>
      </c>
      <c r="O326" s="4">
        <f>AR136</f>
        <v>145</v>
      </c>
      <c r="P326" s="4">
        <f>AX136</f>
        <v>100.34870229007632</v>
      </c>
      <c r="Q326" s="4">
        <f>AY136</f>
        <v>147.8476994602683</v>
      </c>
      <c r="R326" s="4">
        <f>AZ136</f>
        <v>117</v>
      </c>
      <c r="S326" s="4">
        <f>BF136</f>
        <v>150.22463999999997</v>
      </c>
      <c r="T326" s="4">
        <f>BL136</f>
        <v>47.221556886227546</v>
      </c>
      <c r="U326" s="4" t="str">
        <f>BM136</f>
        <v>na</v>
      </c>
      <c r="V326" s="4">
        <f>BN136</f>
        <v>136</v>
      </c>
      <c r="W326" s="4">
        <f>BO136</f>
        <v>140</v>
      </c>
      <c r="X326" s="4">
        <f>BW136</f>
        <v>98.726666666666688</v>
      </c>
      <c r="Y326" s="4">
        <f>BX136</f>
        <v>140.02519893899205</v>
      </c>
      <c r="Z326" s="4">
        <f>CE136</f>
        <v>15.969749351771824</v>
      </c>
      <c r="AA326" s="4">
        <f>CF136</f>
        <v>19.093784078516904</v>
      </c>
      <c r="AB326" s="4">
        <f>CG136</f>
        <v>12.5</v>
      </c>
      <c r="AC326" s="4" t="s">
        <v>137</v>
      </c>
      <c r="AD326" s="4">
        <f>CS136</f>
        <v>27</v>
      </c>
      <c r="AE326" s="4">
        <f>CT136</f>
        <v>25.560773480662988</v>
      </c>
      <c r="AF326" s="4">
        <f>CZ136</f>
        <v>12.342833876221498</v>
      </c>
      <c r="AG326" s="4">
        <f>DA136</f>
        <v>20.994097807757161</v>
      </c>
      <c r="AH326" s="4">
        <f>DG136</f>
        <v>12.5</v>
      </c>
      <c r="AI326" s="4">
        <f>DH136</f>
        <v>10</v>
      </c>
      <c r="AJ326" s="4">
        <f>DN136</f>
        <v>10.058823529411761</v>
      </c>
      <c r="AK326" s="4">
        <f>DO136</f>
        <v>12</v>
      </c>
      <c r="AL326" s="4">
        <f>DU136</f>
        <v>11.241869918699184</v>
      </c>
      <c r="AM326" s="4">
        <f>DV136</f>
        <v>12.429245283018869</v>
      </c>
      <c r="AN326" s="4">
        <f>EB136</f>
        <v>13.850000000000001</v>
      </c>
      <c r="AO326" s="4">
        <f>EC136</f>
        <v>17.862244897959179</v>
      </c>
      <c r="AP326" s="4">
        <f>EI136</f>
        <v>8.0535714285714288</v>
      </c>
      <c r="AQ326" s="4">
        <f>EJ136</f>
        <v>9.398148148148147</v>
      </c>
      <c r="AR326" s="4">
        <f>EK136</f>
        <v>15.5</v>
      </c>
      <c r="AS326" s="4">
        <f>EL136</f>
        <v>12</v>
      </c>
      <c r="AT326" s="4">
        <f>ET136</f>
        <v>7.797872340425533</v>
      </c>
      <c r="AU326" s="4">
        <f>EU136</f>
        <v>12.637820512820515</v>
      </c>
      <c r="AV326"/>
      <c r="AW326" s="1">
        <v>104.2</v>
      </c>
      <c r="AX326" s="1">
        <v>104.16666666666667</v>
      </c>
      <c r="AY326" s="1">
        <v>115.4</v>
      </c>
      <c r="AZ326" s="1">
        <v>115.36666666666667</v>
      </c>
      <c r="BC326"/>
      <c r="BD326"/>
      <c r="BE326" s="3"/>
    </row>
    <row r="327" spans="1:60" x14ac:dyDescent="0.25">
      <c r="A327" s="1">
        <v>1988</v>
      </c>
      <c r="B327" s="1">
        <v>1</v>
      </c>
      <c r="C327" s="1">
        <f t="shared" si="42"/>
        <v>45</v>
      </c>
      <c r="D327" s="4">
        <f t="shared" ref="D327:D342" si="43">H138</f>
        <v>156.87820858706547</v>
      </c>
      <c r="E327" s="4">
        <f t="shared" ref="E327:E342" si="44">I138</f>
        <v>177.54881771924573</v>
      </c>
      <c r="F327" s="4">
        <f t="shared" ref="F327:F342" si="45">J138</f>
        <v>151</v>
      </c>
      <c r="G327" s="10" t="s">
        <v>137</v>
      </c>
      <c r="H327" s="4">
        <f t="shared" ref="H327:H342" si="46">Q138</f>
        <v>178</v>
      </c>
      <c r="I327" s="4">
        <f t="shared" ref="I327:I342" si="47">W138</f>
        <v>168.20951985034299</v>
      </c>
      <c r="J327" s="4">
        <f t="shared" ref="J327:J342" si="48">AC138</f>
        <v>153.26924638073331</v>
      </c>
      <c r="K327" s="4">
        <f t="shared" ref="K327:K342" si="49">AD138</f>
        <v>171.02455953016545</v>
      </c>
      <c r="L327" s="4">
        <f t="shared" ref="L327:L342" si="50">AJ138</f>
        <v>148</v>
      </c>
      <c r="M327" s="4">
        <f t="shared" ref="M327:M342" si="51">AK138</f>
        <v>155</v>
      </c>
      <c r="N327" s="4">
        <f t="shared" ref="N327:N342" si="52">AQ138</f>
        <v>146.84669086847248</v>
      </c>
      <c r="O327" s="4">
        <f t="shared" ref="O327:O342" si="53">AR138</f>
        <v>157</v>
      </c>
      <c r="P327" s="4">
        <f t="shared" ref="P327:P342" si="54">AX138</f>
        <v>106.17251908396945</v>
      </c>
      <c r="Q327" s="4">
        <f t="shared" ref="Q327:Q342" si="55">AY138</f>
        <v>145.00000000000006</v>
      </c>
      <c r="R327" s="4">
        <f t="shared" ref="R327:R342" si="56">AZ138</f>
        <v>128</v>
      </c>
      <c r="S327" s="4">
        <f t="shared" ref="S327:S342" si="57">BF138</f>
        <v>166.52415999999999</v>
      </c>
      <c r="T327" s="4">
        <f t="shared" ref="T327:T342" si="58">BL138</f>
        <v>77.407185628742511</v>
      </c>
      <c r="U327" s="4" t="str">
        <f t="shared" ref="U327:U342" si="59">BM138</f>
        <v>na</v>
      </c>
      <c r="V327" s="4">
        <f t="shared" ref="V327:V342" si="60">BN138</f>
        <v>144</v>
      </c>
      <c r="W327" s="4">
        <f t="shared" ref="W327:W342" si="61">BO138</f>
        <v>147</v>
      </c>
      <c r="X327" s="4">
        <f t="shared" ref="X327:X342" si="62">BW138</f>
        <v>81.720000000000013</v>
      </c>
      <c r="Y327" s="4">
        <f t="shared" ref="Y327:Y342" si="63">BX138</f>
        <v>138.62466843501323</v>
      </c>
      <c r="Z327" s="4">
        <f t="shared" ref="Z327:Z342" si="64">CE138</f>
        <v>15.814883318928263</v>
      </c>
      <c r="AA327" s="4">
        <f t="shared" ref="AA327:AA342" si="65">CF138</f>
        <v>18.593784078516904</v>
      </c>
      <c r="AB327" s="4">
        <f t="shared" ref="AB327:AB342" si="66">CG138</f>
        <v>14</v>
      </c>
      <c r="AC327" s="4" t="s">
        <v>137</v>
      </c>
      <c r="AD327" s="4">
        <f t="shared" ref="AD327:AD342" si="67">CS138</f>
        <v>27.33</v>
      </c>
      <c r="AE327" s="4">
        <f t="shared" ref="AE327:AE342" si="68">CT138</f>
        <v>24.336408839779011</v>
      </c>
      <c r="AF327" s="4">
        <f t="shared" ref="AF327:AF342" si="69">CZ138</f>
        <v>12.188925081433224</v>
      </c>
      <c r="AG327" s="4">
        <f t="shared" ref="AG327:AG342" si="70">DA138</f>
        <v>20.376239460370989</v>
      </c>
      <c r="AH327" s="4">
        <f t="shared" ref="AH327:AH342" si="71">DG138</f>
        <v>14.87</v>
      </c>
      <c r="AI327" s="4">
        <f t="shared" ref="AI327:AI342" si="72">DH138</f>
        <v>14.92</v>
      </c>
      <c r="AJ327" s="4">
        <f t="shared" ref="AJ327:AJ342" si="73">DN138</f>
        <v>11.02941176470588</v>
      </c>
      <c r="AK327" s="4">
        <f t="shared" ref="AK327:AK342" si="74">DK138</f>
        <v>13.5</v>
      </c>
      <c r="AL327" s="4">
        <f t="shared" ref="AL327:AL342" si="75">DU138</f>
        <v>10.65552845528455</v>
      </c>
      <c r="AM327" s="4">
        <f t="shared" ref="AM327:AM342" si="76">DV138</f>
        <v>12.432264150943398</v>
      </c>
      <c r="AN327" s="4">
        <f t="shared" ref="AN327:AN342" si="77">EB138</f>
        <v>12.536</v>
      </c>
      <c r="AO327" s="4">
        <f t="shared" ref="AO327:AO342" si="78">EC138</f>
        <v>16.637061224489795</v>
      </c>
      <c r="AP327" s="4">
        <f t="shared" ref="AP327:AP342" si="79">EI138</f>
        <v>8.2350000000000012</v>
      </c>
      <c r="AQ327" s="4">
        <f t="shared" ref="AQ327:AQ342" si="80">EJ138</f>
        <v>9.5570370370370359</v>
      </c>
      <c r="AR327" s="4">
        <f t="shared" ref="AR327:AR342" si="81">EK138</f>
        <v>15.83</v>
      </c>
      <c r="AS327" s="4">
        <f t="shared" ref="AS327:AS342" si="82">EL138</f>
        <v>14.83</v>
      </c>
      <c r="AT327" s="4">
        <f t="shared" ref="AT327:AT342" si="83">ET138</f>
        <v>6.8510638297872353</v>
      </c>
      <c r="AU327" s="4">
        <f t="shared" ref="AU327:AU342" si="84">EU138</f>
        <v>13.000000000000004</v>
      </c>
      <c r="AV327"/>
      <c r="AW327" s="1">
        <v>104.8</v>
      </c>
      <c r="AX327" s="1">
        <v>104.76666666666665</v>
      </c>
      <c r="AY327" s="5">
        <v>116</v>
      </c>
      <c r="AZ327" s="5">
        <v>116.06666666666666</v>
      </c>
      <c r="BC327"/>
      <c r="BD327"/>
      <c r="BE327" s="3"/>
    </row>
    <row r="328" spans="1:60" x14ac:dyDescent="0.25">
      <c r="A328" s="1">
        <v>1988</v>
      </c>
      <c r="B328" s="1">
        <v>2</v>
      </c>
      <c r="C328" s="1">
        <f t="shared" si="42"/>
        <v>46</v>
      </c>
      <c r="D328" s="4">
        <f t="shared" si="43"/>
        <v>131.4177907962692</v>
      </c>
      <c r="E328" s="4">
        <f t="shared" si="44"/>
        <v>164.20862017360071</v>
      </c>
      <c r="F328" s="4">
        <f t="shared" si="45"/>
        <v>125</v>
      </c>
      <c r="G328" s="10" t="s">
        <v>137</v>
      </c>
      <c r="H328" s="4">
        <f t="shared" si="46"/>
        <v>153</v>
      </c>
      <c r="I328" s="4">
        <f t="shared" si="47"/>
        <v>162.79048014965701</v>
      </c>
      <c r="J328" s="4">
        <f t="shared" si="48"/>
        <v>146.45514815315923</v>
      </c>
      <c r="K328" s="4">
        <f t="shared" si="49"/>
        <v>178.30954499614396</v>
      </c>
      <c r="L328" s="4">
        <f t="shared" si="50"/>
        <v>128</v>
      </c>
      <c r="M328" s="4">
        <f t="shared" si="51"/>
        <v>122</v>
      </c>
      <c r="N328" s="4">
        <f t="shared" si="52"/>
        <v>117.36163082937726</v>
      </c>
      <c r="O328" s="4">
        <f t="shared" si="53"/>
        <v>127</v>
      </c>
      <c r="P328" s="4">
        <f t="shared" si="54"/>
        <v>88.58442748091602</v>
      </c>
      <c r="Q328" s="4">
        <f t="shared" si="55"/>
        <v>148.32757975738795</v>
      </c>
      <c r="R328" s="4">
        <f t="shared" si="56"/>
        <v>126</v>
      </c>
      <c r="S328" s="4">
        <f t="shared" si="57"/>
        <v>165.04831999999999</v>
      </c>
      <c r="T328" s="4">
        <f t="shared" si="58"/>
        <v>54.443113772455092</v>
      </c>
      <c r="U328" s="4" t="str">
        <f t="shared" si="59"/>
        <v>na</v>
      </c>
      <c r="V328" s="4">
        <f t="shared" si="60"/>
        <v>131</v>
      </c>
      <c r="W328" s="4">
        <f t="shared" si="61"/>
        <v>114</v>
      </c>
      <c r="X328" s="4">
        <f t="shared" si="62"/>
        <v>69.76666666666668</v>
      </c>
      <c r="Y328" s="4">
        <f t="shared" si="63"/>
        <v>129.45092838196285</v>
      </c>
      <c r="Z328" s="4">
        <f t="shared" si="64"/>
        <v>13.492437337942956</v>
      </c>
      <c r="AA328" s="4">
        <f t="shared" si="65"/>
        <v>14.927753544165759</v>
      </c>
      <c r="AB328" s="4">
        <f t="shared" si="66"/>
        <v>12.5</v>
      </c>
      <c r="AC328" s="4" t="s">
        <v>137</v>
      </c>
      <c r="AD328" s="4">
        <f t="shared" si="67"/>
        <v>26.5</v>
      </c>
      <c r="AE328" s="4">
        <f t="shared" si="68"/>
        <v>24.700966850828735</v>
      </c>
      <c r="AF328" s="4">
        <f t="shared" si="69"/>
        <v>12.806188925081432</v>
      </c>
      <c r="AG328" s="4">
        <f t="shared" si="70"/>
        <v>22.908937605396282</v>
      </c>
      <c r="AH328" s="4">
        <f t="shared" si="71"/>
        <v>15</v>
      </c>
      <c r="AI328" s="4">
        <f t="shared" si="72"/>
        <v>15</v>
      </c>
      <c r="AJ328" s="4">
        <f t="shared" si="73"/>
        <v>8.617647058823529</v>
      </c>
      <c r="AK328" s="4">
        <f t="shared" si="74"/>
        <v>12.5</v>
      </c>
      <c r="AL328" s="4">
        <f t="shared" si="75"/>
        <v>10.548780487804876</v>
      </c>
      <c r="AM328" s="4">
        <f t="shared" si="76"/>
        <v>12.349056603773587</v>
      </c>
      <c r="AN328" s="4">
        <f t="shared" si="77"/>
        <v>10.721000000000002</v>
      </c>
      <c r="AO328" s="4">
        <f t="shared" si="78"/>
        <v>15.224306122448979</v>
      </c>
      <c r="AP328" s="4">
        <f t="shared" si="79"/>
        <v>7.8571428571428577</v>
      </c>
      <c r="AQ328" s="4">
        <f t="shared" si="80"/>
        <v>12.240740740740739</v>
      </c>
      <c r="AR328" s="4">
        <f t="shared" si="81"/>
        <v>12.5</v>
      </c>
      <c r="AS328" s="4">
        <f t="shared" si="82"/>
        <v>13.57</v>
      </c>
      <c r="AT328" s="4">
        <f t="shared" si="83"/>
        <v>7.212765957446809</v>
      </c>
      <c r="AU328" s="4">
        <f t="shared" si="84"/>
        <v>13.137820512820516</v>
      </c>
      <c r="AV328"/>
      <c r="AW328" s="1">
        <v>106.5</v>
      </c>
      <c r="AX328" s="1">
        <v>106.5</v>
      </c>
      <c r="AY328" s="5">
        <v>117.5</v>
      </c>
      <c r="AZ328" s="5">
        <v>117.53333333333335</v>
      </c>
      <c r="BC328"/>
      <c r="BD328"/>
      <c r="BE328" s="3"/>
    </row>
    <row r="329" spans="1:60" x14ac:dyDescent="0.25">
      <c r="A329" s="1">
        <v>1988</v>
      </c>
      <c r="B329" s="1">
        <v>3</v>
      </c>
      <c r="C329" s="1">
        <f t="shared" si="42"/>
        <v>47</v>
      </c>
      <c r="D329" s="4">
        <f t="shared" si="43"/>
        <v>121.96346257611967</v>
      </c>
      <c r="E329" s="4">
        <f t="shared" si="44"/>
        <v>138.97635438491469</v>
      </c>
      <c r="F329" s="4">
        <f t="shared" si="45"/>
        <v>118</v>
      </c>
      <c r="G329" s="10" t="s">
        <v>137</v>
      </c>
      <c r="H329" s="4">
        <f t="shared" si="46"/>
        <v>158</v>
      </c>
      <c r="I329" s="4">
        <f t="shared" si="47"/>
        <v>149.98960715028062</v>
      </c>
      <c r="J329" s="4">
        <f t="shared" si="48"/>
        <v>119.46800162359625</v>
      </c>
      <c r="K329" s="4">
        <f t="shared" si="49"/>
        <v>175.83781218484896</v>
      </c>
      <c r="L329" s="4">
        <f t="shared" si="50"/>
        <v>126</v>
      </c>
      <c r="M329" s="4">
        <f t="shared" si="51"/>
        <v>125</v>
      </c>
      <c r="N329" s="4">
        <f t="shared" si="52"/>
        <v>123.77380619938563</v>
      </c>
      <c r="O329" s="4">
        <f t="shared" si="53"/>
        <v>132</v>
      </c>
      <c r="P329" s="4">
        <f t="shared" si="54"/>
        <v>83.878473282442741</v>
      </c>
      <c r="Q329" s="4">
        <f t="shared" si="55"/>
        <v>139.01148933896226</v>
      </c>
      <c r="R329" s="4">
        <f t="shared" si="56"/>
        <v>151</v>
      </c>
      <c r="S329" s="4">
        <f t="shared" si="57"/>
        <v>173.23791999999997</v>
      </c>
      <c r="T329" s="4">
        <f t="shared" si="58"/>
        <v>59.592814371257489</v>
      </c>
      <c r="U329" s="4">
        <f t="shared" si="59"/>
        <v>65.094650205761326</v>
      </c>
      <c r="V329" s="4">
        <f t="shared" si="60"/>
        <v>140</v>
      </c>
      <c r="W329" s="4">
        <f t="shared" si="61"/>
        <v>137</v>
      </c>
      <c r="X329" s="4">
        <f t="shared" si="62"/>
        <v>63.366666666666674</v>
      </c>
      <c r="Y329" s="4">
        <f t="shared" si="63"/>
        <v>143.70026525198938</v>
      </c>
      <c r="Z329" s="4">
        <f t="shared" si="64"/>
        <v>13.454624027657736</v>
      </c>
      <c r="AA329" s="4">
        <f t="shared" si="65"/>
        <v>15.261723009814613</v>
      </c>
      <c r="AB329" s="4">
        <f t="shared" si="66"/>
        <v>14.5</v>
      </c>
      <c r="AC329" s="4" t="s">
        <v>137</v>
      </c>
      <c r="AD329" s="4">
        <f t="shared" si="67"/>
        <v>22.5</v>
      </c>
      <c r="AE329" s="4">
        <f t="shared" si="68"/>
        <v>19.621546961325969</v>
      </c>
      <c r="AF329" s="4">
        <f t="shared" si="69"/>
        <v>12.87785016286645</v>
      </c>
      <c r="AG329" s="4">
        <f t="shared" si="70"/>
        <v>21.693086003372674</v>
      </c>
      <c r="AH329" s="4">
        <f t="shared" si="71"/>
        <v>15</v>
      </c>
      <c r="AI329" s="4">
        <f t="shared" si="72"/>
        <v>15.5</v>
      </c>
      <c r="AJ329" s="4">
        <f t="shared" si="73"/>
        <v>10.602941176470585</v>
      </c>
      <c r="AK329" s="4">
        <f t="shared" si="74"/>
        <v>13.25</v>
      </c>
      <c r="AL329" s="4">
        <f t="shared" si="75"/>
        <v>12.243902439024389</v>
      </c>
      <c r="AM329" s="4">
        <f t="shared" si="76"/>
        <v>12.641509433962266</v>
      </c>
      <c r="AN329" s="4">
        <f t="shared" si="77"/>
        <v>11.200000000000001</v>
      </c>
      <c r="AO329" s="4">
        <f t="shared" si="78"/>
        <v>15.241836734693877</v>
      </c>
      <c r="AP329" s="4">
        <f t="shared" si="79"/>
        <v>7.75</v>
      </c>
      <c r="AQ329" s="4">
        <f t="shared" si="80"/>
        <v>11.777777777777777</v>
      </c>
      <c r="AR329" s="4">
        <f t="shared" si="81"/>
        <v>13.5</v>
      </c>
      <c r="AS329" s="4">
        <f t="shared" si="82"/>
        <v>13</v>
      </c>
      <c r="AT329" s="4">
        <f t="shared" si="83"/>
        <v>9.6063829787234063</v>
      </c>
      <c r="AU329" s="4">
        <f t="shared" si="84"/>
        <v>12.775641025641029</v>
      </c>
      <c r="AV329"/>
      <c r="AW329" s="1">
        <v>108</v>
      </c>
      <c r="AX329" s="1">
        <v>108</v>
      </c>
      <c r="AY329" s="5">
        <v>119</v>
      </c>
      <c r="AZ329" s="5">
        <v>119.10000000000001</v>
      </c>
      <c r="BC329"/>
      <c r="BD329"/>
      <c r="BE329" s="3"/>
    </row>
    <row r="330" spans="1:60" s="7" customFormat="1" ht="13.8" x14ac:dyDescent="0.3">
      <c r="A330" s="1">
        <v>1988</v>
      </c>
      <c r="B330" s="1">
        <v>4</v>
      </c>
      <c r="C330" s="1">
        <f t="shared" si="42"/>
        <v>48</v>
      </c>
      <c r="D330" s="4">
        <f t="shared" si="43"/>
        <v>129.89038772835892</v>
      </c>
      <c r="E330" s="4">
        <f t="shared" si="44"/>
        <v>157.32990122717746</v>
      </c>
      <c r="F330" s="4">
        <f t="shared" si="45"/>
        <v>116</v>
      </c>
      <c r="G330" s="10" t="s">
        <v>137</v>
      </c>
      <c r="H330" s="4">
        <f t="shared" si="46"/>
        <v>150</v>
      </c>
      <c r="I330" s="4">
        <f t="shared" si="47"/>
        <v>151.78008729993763</v>
      </c>
      <c r="J330" s="4">
        <f t="shared" si="48"/>
        <v>114.94236233256662</v>
      </c>
      <c r="K330" s="4">
        <f t="shared" si="49"/>
        <v>166.57738624903592</v>
      </c>
      <c r="L330" s="4">
        <f t="shared" si="50"/>
        <v>117</v>
      </c>
      <c r="M330" s="4">
        <f t="shared" si="51"/>
        <v>110</v>
      </c>
      <c r="N330" s="4">
        <f t="shared" si="52"/>
        <v>136.64953923485058</v>
      </c>
      <c r="O330" s="4">
        <f t="shared" si="53"/>
        <v>161</v>
      </c>
      <c r="P330" s="4">
        <f t="shared" si="54"/>
        <v>92.643969465648837</v>
      </c>
      <c r="Q330" s="4">
        <f t="shared" si="55"/>
        <v>138.41666221343456</v>
      </c>
      <c r="R330" s="4">
        <f t="shared" si="56"/>
        <v>141</v>
      </c>
      <c r="S330" s="4">
        <f t="shared" si="57"/>
        <v>167.70047999999997</v>
      </c>
      <c r="T330" s="4">
        <f t="shared" si="58"/>
        <v>49.119760479041915</v>
      </c>
      <c r="U330" s="4">
        <f t="shared" si="59"/>
        <v>63.897119341563787</v>
      </c>
      <c r="V330" s="4">
        <f t="shared" si="60"/>
        <v>138</v>
      </c>
      <c r="W330" s="4">
        <f t="shared" si="61"/>
        <v>129</v>
      </c>
      <c r="X330" s="4">
        <f t="shared" si="62"/>
        <v>62.373333333333342</v>
      </c>
      <c r="Y330" s="4">
        <f t="shared" si="63"/>
        <v>145.32758620689654</v>
      </c>
      <c r="Z330" s="4">
        <f t="shared" si="64"/>
        <v>15.454624027657736</v>
      </c>
      <c r="AA330" s="4">
        <f t="shared" si="65"/>
        <v>16.476553980370774</v>
      </c>
      <c r="AB330" s="4">
        <f t="shared" si="66"/>
        <v>12.5</v>
      </c>
      <c r="AC330" s="4" t="s">
        <v>137</v>
      </c>
      <c r="AD330" s="4">
        <f t="shared" si="67"/>
        <v>24</v>
      </c>
      <c r="AE330" s="4">
        <f t="shared" si="68"/>
        <v>21.481353591160225</v>
      </c>
      <c r="AF330" s="4">
        <f t="shared" si="69"/>
        <v>14.164495114006513</v>
      </c>
      <c r="AG330" s="4">
        <f t="shared" si="70"/>
        <v>22.124789207419894</v>
      </c>
      <c r="AH330" s="4">
        <f t="shared" si="71"/>
        <v>16</v>
      </c>
      <c r="AI330" s="4">
        <f t="shared" si="72"/>
        <v>15</v>
      </c>
      <c r="AJ330" s="4">
        <f t="shared" si="73"/>
        <v>10.52941176470588</v>
      </c>
      <c r="AK330" s="4">
        <f t="shared" si="74"/>
        <v>13</v>
      </c>
      <c r="AL330" s="4">
        <f t="shared" si="75"/>
        <v>6.2113821138211369</v>
      </c>
      <c r="AM330" s="4">
        <f t="shared" si="76"/>
        <v>11.716981132075473</v>
      </c>
      <c r="AN330" s="4">
        <f t="shared" si="77"/>
        <v>11.85</v>
      </c>
      <c r="AO330" s="4">
        <f t="shared" si="78"/>
        <v>15.862244897959183</v>
      </c>
      <c r="AP330" s="4">
        <f t="shared" si="79"/>
        <v>7.2142857142857144</v>
      </c>
      <c r="AQ330" s="4">
        <f t="shared" si="80"/>
        <v>11.037037037037035</v>
      </c>
      <c r="AR330" s="4">
        <f t="shared" si="81"/>
        <v>12</v>
      </c>
      <c r="AS330" s="4">
        <f t="shared" si="82"/>
        <v>12</v>
      </c>
      <c r="AT330" s="4">
        <f t="shared" si="83"/>
        <v>8.7446808510638299</v>
      </c>
      <c r="AU330" s="4">
        <f t="shared" si="84"/>
        <v>12.275641025641029</v>
      </c>
      <c r="AV330"/>
      <c r="AW330" s="1">
        <v>108.3</v>
      </c>
      <c r="AX330" s="1">
        <v>108.5</v>
      </c>
      <c r="AY330" s="5">
        <v>120.3</v>
      </c>
      <c r="AZ330" s="5">
        <v>120.33333333333333</v>
      </c>
      <c r="BC330"/>
      <c r="BD330"/>
      <c r="BE330" s="2"/>
      <c r="BF330" s="1"/>
      <c r="BG330" s="1"/>
      <c r="BH330" s="1"/>
    </row>
    <row r="331" spans="1:60" x14ac:dyDescent="0.25">
      <c r="A331" s="1">
        <v>1989</v>
      </c>
      <c r="B331" s="1">
        <v>1</v>
      </c>
      <c r="C331" s="1">
        <f t="shared" si="42"/>
        <v>49</v>
      </c>
      <c r="D331" s="4">
        <f t="shared" si="43"/>
        <v>137.7746858860711</v>
      </c>
      <c r="E331" s="4">
        <f t="shared" si="44"/>
        <v>174.99999999999997</v>
      </c>
      <c r="F331" s="4">
        <f t="shared" si="45"/>
        <v>115</v>
      </c>
      <c r="G331" s="10" t="s">
        <v>137</v>
      </c>
      <c r="H331" s="4">
        <f t="shared" si="46"/>
        <v>144</v>
      </c>
      <c r="I331" s="4">
        <f t="shared" si="47"/>
        <v>158.24069839950116</v>
      </c>
      <c r="J331" s="4">
        <f t="shared" si="48"/>
        <v>124.04491949668514</v>
      </c>
      <c r="K331" s="4">
        <f t="shared" si="49"/>
        <v>173.15477249807196</v>
      </c>
      <c r="L331" s="4">
        <f t="shared" si="50"/>
        <v>136</v>
      </c>
      <c r="M331" s="4">
        <f t="shared" si="51"/>
        <v>134</v>
      </c>
      <c r="N331" s="4">
        <f t="shared" si="52"/>
        <v>149.89332588662381</v>
      </c>
      <c r="O331" s="4">
        <f t="shared" si="53"/>
        <v>188</v>
      </c>
      <c r="P331" s="4">
        <f t="shared" si="54"/>
        <v>98.760610687022876</v>
      </c>
      <c r="Q331" s="4">
        <f t="shared" si="55"/>
        <v>149.63218083685143</v>
      </c>
      <c r="R331" s="4">
        <f t="shared" si="56"/>
        <v>105</v>
      </c>
      <c r="S331" s="4">
        <f t="shared" si="57"/>
        <v>187.08816000000002</v>
      </c>
      <c r="T331" s="4">
        <f t="shared" si="58"/>
        <v>75.676646706586823</v>
      </c>
      <c r="U331" s="4">
        <f t="shared" si="59"/>
        <v>60.851851851851855</v>
      </c>
      <c r="V331" s="4">
        <f t="shared" si="60"/>
        <v>118</v>
      </c>
      <c r="W331" s="4">
        <f t="shared" si="61"/>
        <v>115</v>
      </c>
      <c r="X331" s="4">
        <f t="shared" si="62"/>
        <v>61.760000000000005</v>
      </c>
      <c r="Y331" s="4">
        <f t="shared" si="63"/>
        <v>155.27718832891244</v>
      </c>
      <c r="Z331" s="4">
        <f t="shared" si="64"/>
        <v>13.939498703543649</v>
      </c>
      <c r="AA331" s="4">
        <f t="shared" si="65"/>
        <v>17.455179934569248</v>
      </c>
      <c r="AB331" s="4">
        <f t="shared" si="66"/>
        <v>12.89</v>
      </c>
      <c r="AC331" s="4" t="s">
        <v>137</v>
      </c>
      <c r="AD331" s="4">
        <f t="shared" si="67"/>
        <v>32.83</v>
      </c>
      <c r="AE331" s="4">
        <f t="shared" si="68"/>
        <v>29.455013812154704</v>
      </c>
      <c r="AF331" s="4">
        <f t="shared" si="69"/>
        <v>17.322182410423451</v>
      </c>
      <c r="AG331" s="4">
        <f t="shared" si="70"/>
        <v>30.071585160202353</v>
      </c>
      <c r="AH331" s="4">
        <f t="shared" si="71"/>
        <v>13.17</v>
      </c>
      <c r="AI331" s="4">
        <f t="shared" si="72"/>
        <v>14</v>
      </c>
      <c r="AJ331" s="4">
        <f t="shared" si="73"/>
        <v>10.358823529411762</v>
      </c>
      <c r="AK331" s="4">
        <f t="shared" si="74"/>
        <v>10.5</v>
      </c>
      <c r="AL331" s="4">
        <f t="shared" si="75"/>
        <v>10.951138211382112</v>
      </c>
      <c r="AM331" s="4">
        <f t="shared" si="76"/>
        <v>11.046603773584907</v>
      </c>
      <c r="AN331" s="4">
        <f t="shared" si="77"/>
        <v>13.649000000000001</v>
      </c>
      <c r="AO331" s="4">
        <f t="shared" si="78"/>
        <v>18.995530612244895</v>
      </c>
      <c r="AP331" s="4">
        <f t="shared" si="79"/>
        <v>8.7678571428571441</v>
      </c>
      <c r="AQ331" s="4">
        <f t="shared" si="80"/>
        <v>13.157407407407405</v>
      </c>
      <c r="AR331" s="4">
        <f t="shared" si="81"/>
        <v>13.5</v>
      </c>
      <c r="AS331" s="4">
        <f t="shared" si="82"/>
        <v>15</v>
      </c>
      <c r="AT331" s="4">
        <f t="shared" si="83"/>
        <v>8.882978723404257</v>
      </c>
      <c r="AU331" s="4">
        <f t="shared" si="84"/>
        <v>12.637820512820515</v>
      </c>
      <c r="AV331"/>
      <c r="AW331" s="1">
        <v>110.8</v>
      </c>
      <c r="AX331" s="1">
        <v>110.93333333333334</v>
      </c>
      <c r="AY331" s="5">
        <v>121.6</v>
      </c>
      <c r="AZ331" s="5">
        <v>121.66666666666667</v>
      </c>
      <c r="BC331"/>
      <c r="BD331"/>
      <c r="BE331" s="3"/>
    </row>
    <row r="332" spans="1:60" x14ac:dyDescent="0.25">
      <c r="A332" s="1">
        <v>1989</v>
      </c>
      <c r="B332" s="1">
        <v>2</v>
      </c>
      <c r="C332" s="1">
        <f t="shared" si="42"/>
        <v>50</v>
      </c>
      <c r="D332" s="4">
        <f t="shared" si="43"/>
        <v>146.31426809527483</v>
      </c>
      <c r="E332" s="4">
        <f t="shared" si="44"/>
        <v>180.2929063154744</v>
      </c>
      <c r="F332" s="4">
        <f t="shared" si="45"/>
        <v>140</v>
      </c>
      <c r="G332" s="10" t="s">
        <v>137</v>
      </c>
      <c r="H332" s="4">
        <f t="shared" si="46"/>
        <v>141</v>
      </c>
      <c r="I332" s="4">
        <f t="shared" si="47"/>
        <v>157.91082934940761</v>
      </c>
      <c r="J332" s="4">
        <f t="shared" si="48"/>
        <v>115.3333784332296</v>
      </c>
      <c r="K332" s="4">
        <f t="shared" si="49"/>
        <v>166.62650530936696</v>
      </c>
      <c r="L332" s="4">
        <f t="shared" si="50"/>
        <v>127</v>
      </c>
      <c r="M332" s="4">
        <f t="shared" si="51"/>
        <v>130</v>
      </c>
      <c r="N332" s="4">
        <f t="shared" si="52"/>
        <v>136.07148841105834</v>
      </c>
      <c r="O332" s="4">
        <f t="shared" si="53"/>
        <v>159</v>
      </c>
      <c r="P332" s="4">
        <f t="shared" si="54"/>
        <v>98.877251908396929</v>
      </c>
      <c r="Q332" s="4">
        <f t="shared" si="55"/>
        <v>170.26436167370284</v>
      </c>
      <c r="R332" s="4">
        <f t="shared" si="56"/>
        <v>74</v>
      </c>
      <c r="S332" s="4">
        <f t="shared" si="57"/>
        <v>173.22463999999997</v>
      </c>
      <c r="T332" s="4">
        <f t="shared" si="58"/>
        <v>72.796407185628752</v>
      </c>
      <c r="U332" s="4">
        <f t="shared" si="59"/>
        <v>78.695473251028815</v>
      </c>
      <c r="V332" s="4">
        <f t="shared" si="60"/>
        <v>128</v>
      </c>
      <c r="W332" s="4">
        <f t="shared" si="61"/>
        <v>130</v>
      </c>
      <c r="X332" s="4">
        <f t="shared" si="62"/>
        <v>66.026666666666671</v>
      </c>
      <c r="Y332" s="4">
        <f t="shared" si="63"/>
        <v>125.75066312997346</v>
      </c>
      <c r="Z332" s="4">
        <f t="shared" si="64"/>
        <v>15.727312013828868</v>
      </c>
      <c r="AA332" s="4">
        <f t="shared" si="65"/>
        <v>17.546892039258452</v>
      </c>
      <c r="AB332" s="4">
        <f t="shared" si="66"/>
        <v>12.5</v>
      </c>
      <c r="AC332" s="4" t="s">
        <v>137</v>
      </c>
      <c r="AD332" s="4">
        <f t="shared" si="67"/>
        <v>32.5</v>
      </c>
      <c r="AE332" s="4">
        <f t="shared" si="68"/>
        <v>29.621546961325972</v>
      </c>
      <c r="AF332" s="4">
        <f t="shared" si="69"/>
        <v>15.73615635179153</v>
      </c>
      <c r="AG332" s="4">
        <f t="shared" si="70"/>
        <v>25.03372681281618</v>
      </c>
      <c r="AH332" s="4">
        <f t="shared" si="71"/>
        <v>15</v>
      </c>
      <c r="AI332" s="4">
        <f t="shared" si="72"/>
        <v>12.5</v>
      </c>
      <c r="AJ332" s="4">
        <f t="shared" si="73"/>
        <v>10.999999999999996</v>
      </c>
      <c r="AK332" s="4">
        <f t="shared" si="74"/>
        <v>11</v>
      </c>
      <c r="AL332" s="4">
        <f t="shared" si="75"/>
        <v>9.8223577235772339</v>
      </c>
      <c r="AM332" s="4">
        <f t="shared" si="76"/>
        <v>10.759433962264154</v>
      </c>
      <c r="AN332" s="4">
        <f t="shared" si="77"/>
        <v>13.850000000000001</v>
      </c>
      <c r="AO332" s="4">
        <f t="shared" si="78"/>
        <v>18.034693877551017</v>
      </c>
      <c r="AP332" s="4">
        <f t="shared" si="79"/>
        <v>8.2142857142857153</v>
      </c>
      <c r="AQ332" s="4">
        <f t="shared" si="80"/>
        <v>11.777777777777777</v>
      </c>
      <c r="AR332" s="4">
        <f t="shared" si="81"/>
        <v>15</v>
      </c>
      <c r="AS332" s="4">
        <f t="shared" si="82"/>
        <v>15.5</v>
      </c>
      <c r="AT332" s="4">
        <f t="shared" si="83"/>
        <v>10.829787234042554</v>
      </c>
      <c r="AU332" s="4">
        <f t="shared" si="84"/>
        <v>13.275641025641029</v>
      </c>
      <c r="AV332"/>
      <c r="AW332" s="1">
        <v>113.2</v>
      </c>
      <c r="AX332" s="1">
        <v>112.8</v>
      </c>
      <c r="AY332" s="5">
        <v>123.8</v>
      </c>
      <c r="AZ332" s="5">
        <v>123.66666666666667</v>
      </c>
      <c r="BC332"/>
      <c r="BD332"/>
      <c r="BE332" s="3"/>
    </row>
    <row r="333" spans="1:60" x14ac:dyDescent="0.25">
      <c r="A333" s="1">
        <v>1989</v>
      </c>
      <c r="B333" s="1">
        <v>3</v>
      </c>
      <c r="C333" s="1">
        <f t="shared" si="42"/>
        <v>51</v>
      </c>
      <c r="D333" s="4">
        <f t="shared" si="43"/>
        <v>151.35080551915522</v>
      </c>
      <c r="E333" s="4">
        <f t="shared" si="44"/>
        <v>182.58581263094879</v>
      </c>
      <c r="F333" s="4">
        <f t="shared" si="45"/>
        <v>127</v>
      </c>
      <c r="G333" s="10" t="s">
        <v>137</v>
      </c>
      <c r="H333" s="4">
        <f t="shared" si="46"/>
        <v>148</v>
      </c>
      <c r="I333" s="4">
        <f t="shared" si="47"/>
        <v>144.4398254001247</v>
      </c>
      <c r="J333" s="4">
        <f t="shared" si="48"/>
        <v>127.6731159518333</v>
      </c>
      <c r="K333" s="4">
        <f t="shared" si="49"/>
        <v>174.96802515275544</v>
      </c>
      <c r="L333" s="4">
        <f t="shared" si="50"/>
        <v>126</v>
      </c>
      <c r="M333" s="4">
        <f t="shared" si="51"/>
        <v>137</v>
      </c>
      <c r="N333" s="4">
        <f t="shared" si="52"/>
        <v>154.36191008098294</v>
      </c>
      <c r="O333" s="4">
        <f t="shared" si="53"/>
        <v>174</v>
      </c>
      <c r="P333" s="4">
        <f t="shared" si="54"/>
        <v>100.11297709923662</v>
      </c>
      <c r="Q333" s="4">
        <f t="shared" si="55"/>
        <v>155.56896275316632</v>
      </c>
      <c r="R333" s="4">
        <f t="shared" si="56"/>
        <v>118</v>
      </c>
      <c r="S333" s="4">
        <f t="shared" si="57"/>
        <v>168.52415999999999</v>
      </c>
      <c r="T333" s="4">
        <f t="shared" si="58"/>
        <v>67.101796407185631</v>
      </c>
      <c r="U333" s="4" t="str">
        <f t="shared" si="59"/>
        <v>na</v>
      </c>
      <c r="V333" s="4">
        <f t="shared" si="60"/>
        <v>138</v>
      </c>
      <c r="W333" s="4">
        <f t="shared" si="61"/>
        <v>130</v>
      </c>
      <c r="X333" s="4">
        <f t="shared" si="62"/>
        <v>58.980000000000004</v>
      </c>
      <c r="Y333" s="4">
        <f t="shared" si="63"/>
        <v>137.52652519893897</v>
      </c>
      <c r="Z333" s="4">
        <f t="shared" si="64"/>
        <v>16.71218668971478</v>
      </c>
      <c r="AA333" s="4">
        <f t="shared" si="65"/>
        <v>18.261723009814617</v>
      </c>
      <c r="AB333" s="4">
        <f t="shared" si="66"/>
        <v>14</v>
      </c>
      <c r="AC333" s="4" t="s">
        <v>137</v>
      </c>
      <c r="AD333" s="4">
        <f t="shared" si="67"/>
        <v>34</v>
      </c>
      <c r="AE333" s="4">
        <f t="shared" si="68"/>
        <v>31.121546961325976</v>
      </c>
      <c r="AF333" s="4">
        <f t="shared" si="69"/>
        <v>15.521172638436482</v>
      </c>
      <c r="AG333" s="4">
        <f t="shared" si="70"/>
        <v>25.579258010118036</v>
      </c>
      <c r="AH333" s="4">
        <f t="shared" si="71"/>
        <v>19</v>
      </c>
      <c r="AI333" s="4">
        <f t="shared" si="72"/>
        <v>18</v>
      </c>
      <c r="AJ333" s="4">
        <f t="shared" si="73"/>
        <v>11.294117647058821</v>
      </c>
      <c r="AK333" s="4">
        <f t="shared" si="74"/>
        <v>12</v>
      </c>
      <c r="AL333" s="4">
        <f t="shared" si="75"/>
        <v>10.743902439024389</v>
      </c>
      <c r="AM333" s="4">
        <f t="shared" si="76"/>
        <v>12.216981132075473</v>
      </c>
      <c r="AN333" s="4">
        <f t="shared" si="77"/>
        <v>14.65</v>
      </c>
      <c r="AO333" s="4">
        <f t="shared" si="78"/>
        <v>17.896938775510201</v>
      </c>
      <c r="AP333" s="4">
        <f t="shared" si="79"/>
        <v>8.6428571428571441</v>
      </c>
      <c r="AQ333" s="4">
        <f t="shared" si="80"/>
        <v>11.277777777777775</v>
      </c>
      <c r="AR333" s="4">
        <f t="shared" si="81"/>
        <v>15.5</v>
      </c>
      <c r="AS333" s="4">
        <f t="shared" si="82"/>
        <v>16</v>
      </c>
      <c r="AT333" s="4">
        <f t="shared" si="83"/>
        <v>11.053191489361703</v>
      </c>
      <c r="AU333" s="4">
        <f t="shared" si="84"/>
        <v>13.051282051282055</v>
      </c>
      <c r="AV333"/>
      <c r="AW333" s="1">
        <v>112</v>
      </c>
      <c r="AX333" s="1">
        <v>112.40000000000002</v>
      </c>
      <c r="AY333" s="5">
        <v>124.6</v>
      </c>
      <c r="AZ333" s="5">
        <v>124.66666666666667</v>
      </c>
      <c r="BC333"/>
      <c r="BD333"/>
      <c r="BE333" s="3"/>
    </row>
    <row r="334" spans="1:60" s="8" customFormat="1" x14ac:dyDescent="0.25">
      <c r="A334" s="1">
        <v>1989</v>
      </c>
      <c r="B334" s="1">
        <v>4</v>
      </c>
      <c r="C334" s="1">
        <f t="shared" si="42"/>
        <v>52</v>
      </c>
      <c r="D334" s="4">
        <f t="shared" si="43"/>
        <v>127.35080551915519</v>
      </c>
      <c r="E334" s="4">
        <f t="shared" si="44"/>
        <v>168.46453157737204</v>
      </c>
      <c r="F334" s="4">
        <f t="shared" si="45"/>
        <v>129</v>
      </c>
      <c r="G334" s="10" t="s">
        <v>137</v>
      </c>
      <c r="H334" s="4">
        <f t="shared" si="46"/>
        <v>147</v>
      </c>
      <c r="I334" s="4">
        <f t="shared" si="47"/>
        <v>146.10995635003115</v>
      </c>
      <c r="J334" s="4">
        <f t="shared" si="48"/>
        <v>140.36544445947771</v>
      </c>
      <c r="K334" s="4">
        <f t="shared" si="49"/>
        <v>189.4226137509639</v>
      </c>
      <c r="L334" s="4">
        <f t="shared" si="50"/>
        <v>137</v>
      </c>
      <c r="M334" s="4">
        <f t="shared" si="51"/>
        <v>135</v>
      </c>
      <c r="N334" s="4">
        <f t="shared" si="52"/>
        <v>172.75677185143812</v>
      </c>
      <c r="O334" s="4">
        <f t="shared" si="53"/>
        <v>200</v>
      </c>
      <c r="P334" s="4">
        <f t="shared" si="54"/>
        <v>99.287938931297703</v>
      </c>
      <c r="Q334" s="4">
        <f t="shared" si="55"/>
        <v>161.59482712552779</v>
      </c>
      <c r="R334" s="4">
        <f t="shared" si="56"/>
        <v>84</v>
      </c>
      <c r="S334" s="4">
        <f t="shared" si="57"/>
        <v>113.97824</v>
      </c>
      <c r="T334" s="4">
        <f t="shared" si="58"/>
        <v>63.778443113772454</v>
      </c>
      <c r="U334" s="4">
        <f t="shared" si="59"/>
        <v>58.246913580246911</v>
      </c>
      <c r="V334" s="4">
        <f t="shared" si="60"/>
        <v>136</v>
      </c>
      <c r="W334" s="4">
        <f t="shared" si="61"/>
        <v>132</v>
      </c>
      <c r="X334" s="4">
        <f t="shared" si="62"/>
        <v>52.63333333333334</v>
      </c>
      <c r="Y334" s="4">
        <f t="shared" si="63"/>
        <v>120.10079575596815</v>
      </c>
      <c r="Z334" s="10">
        <f t="shared" si="64"/>
        <v>14.407942955920484</v>
      </c>
      <c r="AA334" s="4">
        <f t="shared" si="65"/>
        <v>16.486575790621593</v>
      </c>
      <c r="AB334" s="4">
        <f t="shared" si="66"/>
        <v>14.5</v>
      </c>
      <c r="AC334" s="4" t="s">
        <v>137</v>
      </c>
      <c r="AD334" s="4">
        <f t="shared" si="67"/>
        <v>35.5</v>
      </c>
      <c r="AE334" s="4">
        <f t="shared" si="68"/>
        <v>33.700966850828735</v>
      </c>
      <c r="AF334" s="4">
        <f t="shared" si="69"/>
        <v>17.755700325732896</v>
      </c>
      <c r="AG334" s="4">
        <f t="shared" si="70"/>
        <v>32.999999999999993</v>
      </c>
      <c r="AH334" s="4">
        <f t="shared" si="71"/>
        <v>20</v>
      </c>
      <c r="AI334" s="4">
        <f t="shared" si="72"/>
        <v>13.5</v>
      </c>
      <c r="AJ334" s="4">
        <f t="shared" si="73"/>
        <v>12.088235294117643</v>
      </c>
      <c r="AK334" s="4">
        <f t="shared" si="74"/>
        <v>13.5</v>
      </c>
      <c r="AL334" s="4">
        <f t="shared" si="75"/>
        <v>12.995934959349592</v>
      </c>
      <c r="AM334" s="4">
        <f t="shared" si="76"/>
        <v>13.141509433962266</v>
      </c>
      <c r="AN334" s="4">
        <f t="shared" si="77"/>
        <v>10.17</v>
      </c>
      <c r="AO334" s="4">
        <f t="shared" si="78"/>
        <v>11.458571428571426</v>
      </c>
      <c r="AP334" s="4">
        <f t="shared" si="79"/>
        <v>9.1071428571428577</v>
      </c>
      <c r="AQ334" s="4">
        <f t="shared" si="80"/>
        <v>11.796296296296294</v>
      </c>
      <c r="AR334" s="4">
        <f t="shared" si="81"/>
        <v>13</v>
      </c>
      <c r="AS334" s="4">
        <f t="shared" si="82"/>
        <v>13.5</v>
      </c>
      <c r="AT334" s="4">
        <f t="shared" si="83"/>
        <v>9.1063829787234063</v>
      </c>
      <c r="AU334" s="4">
        <f t="shared" si="84"/>
        <v>12.413461538461542</v>
      </c>
      <c r="AV334"/>
      <c r="AW334" s="1">
        <v>112.7</v>
      </c>
      <c r="AX334" s="1">
        <v>112.83333333333333</v>
      </c>
      <c r="AY334" s="5">
        <v>125.9</v>
      </c>
      <c r="AZ334" s="5">
        <v>125.86666666666667</v>
      </c>
      <c r="BC334"/>
      <c r="BD334"/>
      <c r="BE334" s="11"/>
    </row>
    <row r="335" spans="1:60" x14ac:dyDescent="0.25">
      <c r="A335" s="1">
        <v>1990</v>
      </c>
      <c r="B335" s="1">
        <v>1</v>
      </c>
      <c r="C335" s="1">
        <f t="shared" si="42"/>
        <v>53</v>
      </c>
      <c r="D335" s="4">
        <f t="shared" si="43"/>
        <v>136.78686502736454</v>
      </c>
      <c r="E335" s="4">
        <f t="shared" si="44"/>
        <v>164.86536964980542</v>
      </c>
      <c r="F335" s="4">
        <f t="shared" si="45"/>
        <v>130</v>
      </c>
      <c r="G335" s="10" t="s">
        <v>137</v>
      </c>
      <c r="H335" s="4">
        <f t="shared" si="46"/>
        <v>163</v>
      </c>
      <c r="I335" s="4">
        <f t="shared" si="47"/>
        <v>148.75930160049887</v>
      </c>
      <c r="J335" s="4">
        <f t="shared" si="48"/>
        <v>172.70518197808141</v>
      </c>
      <c r="K335" s="4">
        <f t="shared" si="49"/>
        <v>213.29240078305739</v>
      </c>
      <c r="L335" s="4">
        <f t="shared" si="50"/>
        <v>136</v>
      </c>
      <c r="M335" s="4">
        <f t="shared" si="51"/>
        <v>138</v>
      </c>
      <c r="N335" s="4">
        <f t="shared" si="52"/>
        <v>157.67271711812342</v>
      </c>
      <c r="O335" s="4">
        <f t="shared" si="53"/>
        <v>183</v>
      </c>
      <c r="P335" s="4">
        <f t="shared" si="54"/>
        <v>104.76061068702288</v>
      </c>
      <c r="Q335" s="4">
        <f t="shared" si="55"/>
        <v>169.45401592475827</v>
      </c>
      <c r="R335" s="4">
        <f t="shared" si="56"/>
        <v>119</v>
      </c>
      <c r="S335" s="4">
        <f t="shared" si="57"/>
        <v>147.41424000000001</v>
      </c>
      <c r="T335" s="4">
        <f t="shared" si="58"/>
        <v>64.185628742514965</v>
      </c>
      <c r="U335" s="4" t="str">
        <f t="shared" si="59"/>
        <v>na</v>
      </c>
      <c r="V335" s="4">
        <f t="shared" si="60"/>
        <v>115</v>
      </c>
      <c r="W335" s="4">
        <f t="shared" si="61"/>
        <v>121</v>
      </c>
      <c r="X335" s="4">
        <f t="shared" si="62"/>
        <v>59.20000000000001</v>
      </c>
      <c r="Y335" s="4">
        <f t="shared" si="63"/>
        <v>115.35013262599469</v>
      </c>
      <c r="Z335" s="4">
        <f t="shared" si="64"/>
        <v>19.288245462402767</v>
      </c>
      <c r="AA335" s="4">
        <f t="shared" si="65"/>
        <v>23.097600872410034</v>
      </c>
      <c r="AB335" s="4">
        <f t="shared" si="66"/>
        <v>16.5</v>
      </c>
      <c r="AC335" s="4" t="s">
        <v>137</v>
      </c>
      <c r="AD335" s="4">
        <f t="shared" si="67"/>
        <v>32.5</v>
      </c>
      <c r="AE335" s="4">
        <f t="shared" si="68"/>
        <v>28.901933701657462</v>
      </c>
      <c r="AF335" s="4">
        <f t="shared" si="69"/>
        <v>23.804560260586317</v>
      </c>
      <c r="AG335" s="4">
        <f t="shared" si="70"/>
        <v>37.19308600337267</v>
      </c>
      <c r="AH335" s="4">
        <f t="shared" si="71"/>
        <v>16.5</v>
      </c>
      <c r="AI335" s="4">
        <f t="shared" si="72"/>
        <v>12.5</v>
      </c>
      <c r="AJ335" s="4">
        <f t="shared" si="73"/>
        <v>12.499999999999996</v>
      </c>
      <c r="AK335" s="4">
        <f t="shared" si="74"/>
        <v>12.5</v>
      </c>
      <c r="AL335" s="4">
        <f t="shared" si="75"/>
        <v>11.99593495934959</v>
      </c>
      <c r="AM335" s="4">
        <f t="shared" si="76"/>
        <v>12.858490566037739</v>
      </c>
      <c r="AN335" s="4">
        <f t="shared" si="77"/>
        <v>11.3</v>
      </c>
      <c r="AO335" s="4">
        <f t="shared" si="78"/>
        <v>15.207142857142856</v>
      </c>
      <c r="AP335" s="4">
        <f t="shared" si="79"/>
        <v>8.1428571428571441</v>
      </c>
      <c r="AQ335" s="4" t="str">
        <f t="shared" si="80"/>
        <v>na</v>
      </c>
      <c r="AR335" s="4">
        <f t="shared" si="81"/>
        <v>12</v>
      </c>
      <c r="AS335" s="4">
        <f t="shared" si="82"/>
        <v>12.5</v>
      </c>
      <c r="AT335" s="4" t="str">
        <f t="shared" si="83"/>
        <v>na</v>
      </c>
      <c r="AU335" s="4">
        <f t="shared" si="84"/>
        <v>13.637820512820516</v>
      </c>
      <c r="AV335"/>
      <c r="AW335" s="1">
        <v>114.4</v>
      </c>
      <c r="AX335" s="1">
        <v>114.5</v>
      </c>
      <c r="AY335" s="5">
        <v>128</v>
      </c>
      <c r="AZ335" s="5">
        <v>128.03333333333333</v>
      </c>
      <c r="BC335"/>
      <c r="BD335"/>
      <c r="BE335" s="3"/>
    </row>
    <row r="336" spans="1:60" x14ac:dyDescent="0.25">
      <c r="A336" s="1">
        <v>1990</v>
      </c>
      <c r="B336" s="1">
        <v>2</v>
      </c>
      <c r="C336" s="1">
        <f t="shared" si="42"/>
        <v>54</v>
      </c>
      <c r="D336" s="4">
        <f t="shared" si="43"/>
        <v>145.84167116318511</v>
      </c>
      <c r="E336" s="4">
        <f t="shared" si="44"/>
        <v>186.26926070038908</v>
      </c>
      <c r="F336" s="4">
        <f t="shared" si="45"/>
        <v>153</v>
      </c>
      <c r="G336" s="10" t="s">
        <v>137</v>
      </c>
      <c r="H336" s="4">
        <f t="shared" si="46"/>
        <v>175</v>
      </c>
      <c r="I336" s="4">
        <f t="shared" si="47"/>
        <v>162.53938890043651</v>
      </c>
      <c r="J336" s="4">
        <f t="shared" si="48"/>
        <v>166.09619807874441</v>
      </c>
      <c r="K336" s="4">
        <f t="shared" si="49"/>
        <v>202.76413359435242</v>
      </c>
      <c r="L336" s="4">
        <f t="shared" si="50"/>
        <v>139</v>
      </c>
      <c r="M336" s="4">
        <f t="shared" si="51"/>
        <v>170</v>
      </c>
      <c r="N336" s="4">
        <f t="shared" si="52"/>
        <v>149.36889137112536</v>
      </c>
      <c r="O336" s="4">
        <f t="shared" si="53"/>
        <v>169</v>
      </c>
      <c r="P336" s="4">
        <f t="shared" si="54"/>
        <v>98.877251908396929</v>
      </c>
      <c r="Q336" s="4">
        <f t="shared" si="55"/>
        <v>167.07470742264741</v>
      </c>
      <c r="R336" s="4">
        <f t="shared" si="56"/>
        <v>145</v>
      </c>
      <c r="S336" s="4">
        <f t="shared" si="57"/>
        <v>170.70048</v>
      </c>
      <c r="T336" s="4">
        <f t="shared" si="58"/>
        <v>73.556886227544908</v>
      </c>
      <c r="U336" s="4" t="str">
        <f t="shared" si="59"/>
        <v>na</v>
      </c>
      <c r="V336" s="4">
        <f t="shared" si="60"/>
        <v>138</v>
      </c>
      <c r="W336" s="4">
        <f t="shared" si="61"/>
        <v>130</v>
      </c>
      <c r="X336" s="4">
        <f t="shared" si="62"/>
        <v>50.02000000000001</v>
      </c>
      <c r="Y336" s="4">
        <f t="shared" si="63"/>
        <v>144.92705570291776</v>
      </c>
      <c r="Z336" s="4">
        <f t="shared" si="64"/>
        <v>20.288245462402767</v>
      </c>
      <c r="AA336" s="4">
        <f t="shared" si="65"/>
        <v>26.976553980370774</v>
      </c>
      <c r="AB336" s="4">
        <f t="shared" si="66"/>
        <v>15</v>
      </c>
      <c r="AC336" s="4" t="s">
        <v>137</v>
      </c>
      <c r="AD336" s="4">
        <f t="shared" si="67"/>
        <v>32</v>
      </c>
      <c r="AE336" s="4">
        <f t="shared" si="68"/>
        <v>32.143922651933707</v>
      </c>
      <c r="AF336" s="4">
        <f t="shared" si="69"/>
        <v>25.161237785016286</v>
      </c>
      <c r="AG336" s="4">
        <f t="shared" si="70"/>
        <v>37.306913996627308</v>
      </c>
      <c r="AH336" s="4">
        <f t="shared" si="71"/>
        <v>17</v>
      </c>
      <c r="AI336" s="4">
        <f t="shared" si="72"/>
        <v>16</v>
      </c>
      <c r="AJ336" s="4">
        <f t="shared" si="73"/>
        <v>12.529411764705879</v>
      </c>
      <c r="AK336" s="4">
        <f t="shared" si="74"/>
        <v>15</v>
      </c>
      <c r="AL336" s="4">
        <f t="shared" si="75"/>
        <v>12.739837398373982</v>
      </c>
      <c r="AM336" s="4">
        <f t="shared" si="76"/>
        <v>14.000000000000002</v>
      </c>
      <c r="AN336" s="4">
        <f t="shared" si="77"/>
        <v>13.200000000000001</v>
      </c>
      <c r="AO336" s="4">
        <f t="shared" si="78"/>
        <v>16.034693877551021</v>
      </c>
      <c r="AP336" s="4">
        <f t="shared" si="79"/>
        <v>8.6428571428571441</v>
      </c>
      <c r="AQ336" s="4" t="str">
        <f t="shared" si="80"/>
        <v>na</v>
      </c>
      <c r="AR336" s="4">
        <f t="shared" si="81"/>
        <v>13.5</v>
      </c>
      <c r="AS336" s="4">
        <f t="shared" si="82"/>
        <v>14</v>
      </c>
      <c r="AT336" s="4">
        <f t="shared" si="83"/>
        <v>12.106382978723406</v>
      </c>
      <c r="AU336" s="4">
        <f t="shared" si="84"/>
        <v>14.724358974358978</v>
      </c>
      <c r="AV336"/>
      <c r="AW336" s="1">
        <v>114.6</v>
      </c>
      <c r="AX336" s="1">
        <v>114.33333333333333</v>
      </c>
      <c r="AY336" s="5">
        <v>129.19999999999999</v>
      </c>
      <c r="AZ336" s="5">
        <v>129.33333333333334</v>
      </c>
      <c r="BC336"/>
      <c r="BD336"/>
      <c r="BE336" s="3"/>
    </row>
    <row r="337" spans="1:60" x14ac:dyDescent="0.25">
      <c r="A337" s="1">
        <v>1990</v>
      </c>
      <c r="B337" s="1">
        <v>3</v>
      </c>
      <c r="C337" s="1">
        <f t="shared" si="42"/>
        <v>55</v>
      </c>
      <c r="D337" s="4">
        <f t="shared" si="43"/>
        <v>140.78077545671783</v>
      </c>
      <c r="E337" s="4">
        <f t="shared" si="44"/>
        <v>170.96300508829688</v>
      </c>
      <c r="F337" s="4">
        <f t="shared" si="45"/>
        <v>136</v>
      </c>
      <c r="G337" s="10" t="s">
        <v>137</v>
      </c>
      <c r="H337" s="4">
        <f t="shared" si="46"/>
        <v>159</v>
      </c>
      <c r="I337" s="4">
        <f t="shared" si="47"/>
        <v>155.43982540012473</v>
      </c>
      <c r="J337" s="4">
        <f t="shared" si="48"/>
        <v>155.32052496279255</v>
      </c>
      <c r="K337" s="4">
        <f t="shared" si="49"/>
        <v>177.17933202823747</v>
      </c>
      <c r="L337" s="4">
        <f t="shared" si="50"/>
        <v>145</v>
      </c>
      <c r="M337" s="4">
        <f t="shared" si="51"/>
        <v>148</v>
      </c>
      <c r="N337" s="4">
        <f t="shared" si="52"/>
        <v>141.5375593409662</v>
      </c>
      <c r="O337" s="4">
        <f t="shared" si="53"/>
        <v>164</v>
      </c>
      <c r="P337" s="4">
        <f t="shared" si="54"/>
        <v>102.87725190839693</v>
      </c>
      <c r="Q337" s="4">
        <f t="shared" si="55"/>
        <v>167.35344412974942</v>
      </c>
      <c r="R337" s="4">
        <f t="shared" si="56"/>
        <v>160</v>
      </c>
      <c r="S337" s="4">
        <f t="shared" si="57"/>
        <v>181.68719999999999</v>
      </c>
      <c r="T337" s="4">
        <f t="shared" si="58"/>
        <v>78.982035928143716</v>
      </c>
      <c r="U337" s="4">
        <f t="shared" si="59"/>
        <v>68.251028806584372</v>
      </c>
      <c r="V337" s="4">
        <f t="shared" si="60"/>
        <v>129</v>
      </c>
      <c r="W337" s="4">
        <f t="shared" si="61"/>
        <v>128</v>
      </c>
      <c r="X337" s="4">
        <f t="shared" si="62"/>
        <v>74.073333333333352</v>
      </c>
      <c r="Y337" s="4">
        <f t="shared" si="63"/>
        <v>125.77586206896549</v>
      </c>
      <c r="Z337" s="4">
        <f t="shared" si="64"/>
        <v>21.970181503889371</v>
      </c>
      <c r="AA337" s="4">
        <f t="shared" si="65"/>
        <v>25.218647764449294</v>
      </c>
      <c r="AB337" s="4">
        <f t="shared" si="66"/>
        <v>14.5</v>
      </c>
      <c r="AC337" s="4" t="s">
        <v>137</v>
      </c>
      <c r="AD337" s="4">
        <f t="shared" si="67"/>
        <v>35.5</v>
      </c>
      <c r="AE337" s="4">
        <f t="shared" si="68"/>
        <v>30.10290055248619</v>
      </c>
      <c r="AF337" s="4">
        <f t="shared" si="69"/>
        <v>19.664495114006513</v>
      </c>
      <c r="AG337" s="4">
        <f t="shared" si="70"/>
        <v>27.386172006745355</v>
      </c>
      <c r="AH337" s="4">
        <f t="shared" si="71"/>
        <v>17</v>
      </c>
      <c r="AI337" s="4">
        <f t="shared" si="72"/>
        <v>16.5</v>
      </c>
      <c r="AJ337" s="4">
        <f t="shared" si="73"/>
        <v>12.176470588235292</v>
      </c>
      <c r="AK337" s="4">
        <f t="shared" si="74"/>
        <v>15</v>
      </c>
      <c r="AL337" s="4">
        <f t="shared" si="75"/>
        <v>12.239837398373982</v>
      </c>
      <c r="AM337" s="4">
        <f t="shared" si="76"/>
        <v>12.783018867924529</v>
      </c>
      <c r="AN337" s="4">
        <f t="shared" si="77"/>
        <v>12.95</v>
      </c>
      <c r="AO337" s="4">
        <f t="shared" si="78"/>
        <v>17.862244897959179</v>
      </c>
      <c r="AP337" s="4">
        <f t="shared" si="79"/>
        <v>10.000000000000002</v>
      </c>
      <c r="AQ337" s="4" t="str">
        <f t="shared" si="80"/>
        <v>na</v>
      </c>
      <c r="AR337" s="4">
        <f t="shared" si="81"/>
        <v>16.5</v>
      </c>
      <c r="AS337" s="4">
        <f t="shared" si="82"/>
        <v>15</v>
      </c>
      <c r="AT337" s="4">
        <f t="shared" si="83"/>
        <v>11.385106382978725</v>
      </c>
      <c r="AU337" s="4">
        <f t="shared" si="84"/>
        <v>13.507051282051286</v>
      </c>
      <c r="AV337"/>
      <c r="AW337" s="1">
        <v>116.5</v>
      </c>
      <c r="AX337" s="1">
        <v>116.46666666666665</v>
      </c>
      <c r="AY337" s="5">
        <v>131.6</v>
      </c>
      <c r="AZ337" s="5">
        <v>131.56666666666666</v>
      </c>
      <c r="BC337"/>
      <c r="BD337"/>
      <c r="BE337" s="3"/>
    </row>
    <row r="338" spans="1:60" x14ac:dyDescent="0.25">
      <c r="A338" s="1">
        <v>1990</v>
      </c>
      <c r="B338" s="1">
        <v>4</v>
      </c>
      <c r="C338" s="1">
        <f t="shared" si="42"/>
        <v>56</v>
      </c>
      <c r="D338" s="4">
        <f t="shared" si="43"/>
        <v>140.31426809527483</v>
      </c>
      <c r="E338" s="4">
        <f t="shared" si="44"/>
        <v>173.74408859622866</v>
      </c>
      <c r="F338" s="4">
        <f t="shared" si="45"/>
        <v>144</v>
      </c>
      <c r="G338" s="10" t="s">
        <v>137</v>
      </c>
      <c r="H338" s="4">
        <f t="shared" si="46"/>
        <v>148</v>
      </c>
      <c r="I338" s="4">
        <f t="shared" si="47"/>
        <v>165.80087299937642</v>
      </c>
      <c r="J338" s="4">
        <f t="shared" si="48"/>
        <v>150.98078744418885</v>
      </c>
      <c r="K338" s="4">
        <f t="shared" si="49"/>
        <v>175.04911906033095</v>
      </c>
      <c r="L338" s="4">
        <f t="shared" si="50"/>
        <v>146</v>
      </c>
      <c r="M338" s="4">
        <f t="shared" si="51"/>
        <v>141</v>
      </c>
      <c r="N338" s="4">
        <f t="shared" si="52"/>
        <v>149.15833566043003</v>
      </c>
      <c r="O338" s="4">
        <f t="shared" si="53"/>
        <v>174</v>
      </c>
      <c r="P338" s="4">
        <f t="shared" si="54"/>
        <v>106.2891603053435</v>
      </c>
      <c r="Q338" s="4">
        <f t="shared" si="55"/>
        <v>171.47988029711971</v>
      </c>
      <c r="R338" s="4">
        <f t="shared" si="56"/>
        <v>142</v>
      </c>
      <c r="S338" s="4">
        <f t="shared" si="57"/>
        <v>171.14975999999999</v>
      </c>
      <c r="T338" s="4">
        <f t="shared" si="58"/>
        <v>65.185628742514965</v>
      </c>
      <c r="U338" s="4">
        <f t="shared" si="59"/>
        <v>60.448559670781897</v>
      </c>
      <c r="V338" s="4">
        <f t="shared" si="60"/>
        <v>128</v>
      </c>
      <c r="W338" s="4">
        <f t="shared" si="61"/>
        <v>130</v>
      </c>
      <c r="X338" s="4">
        <f t="shared" si="62"/>
        <v>66.98</v>
      </c>
      <c r="Y338" s="4">
        <f t="shared" si="63"/>
        <v>170.50397877984085</v>
      </c>
      <c r="Z338" s="4">
        <f t="shared" si="64"/>
        <v>18.076058772687986</v>
      </c>
      <c r="AA338" s="4">
        <f t="shared" si="65"/>
        <v>24</v>
      </c>
      <c r="AB338" s="4">
        <f t="shared" si="66"/>
        <v>14</v>
      </c>
      <c r="AC338" s="4" t="s">
        <v>137</v>
      </c>
      <c r="AD338" s="4">
        <f t="shared" si="67"/>
        <v>38.5</v>
      </c>
      <c r="AE338" s="4">
        <f t="shared" si="68"/>
        <v>38.140193370165754</v>
      </c>
      <c r="AF338" s="4">
        <f t="shared" si="69"/>
        <v>18.140065146579804</v>
      </c>
      <c r="AG338" s="4">
        <f t="shared" si="70"/>
        <v>25.238617200674529</v>
      </c>
      <c r="AH338" s="4">
        <f t="shared" si="71"/>
        <v>17.5</v>
      </c>
      <c r="AI338" s="4">
        <f t="shared" si="72"/>
        <v>15.5</v>
      </c>
      <c r="AJ338" s="4">
        <f t="shared" si="73"/>
        <v>12.794117647058821</v>
      </c>
      <c r="AK338" s="4">
        <f t="shared" si="74"/>
        <v>13.5</v>
      </c>
      <c r="AL338" s="4">
        <f t="shared" si="75"/>
        <v>13.844715447154467</v>
      </c>
      <c r="AM338" s="4">
        <f t="shared" si="76"/>
        <v>13.245283018867926</v>
      </c>
      <c r="AN338" s="4">
        <f t="shared" si="77"/>
        <v>13.03</v>
      </c>
      <c r="AO338" s="4">
        <f t="shared" si="78"/>
        <v>16.689795918367345</v>
      </c>
      <c r="AP338" s="4">
        <f t="shared" si="79"/>
        <v>9.5</v>
      </c>
      <c r="AQ338" s="4" t="str">
        <f t="shared" si="80"/>
        <v>na</v>
      </c>
      <c r="AR338" s="4">
        <f t="shared" si="81"/>
        <v>15</v>
      </c>
      <c r="AS338" s="4">
        <f t="shared" si="82"/>
        <v>16.5</v>
      </c>
      <c r="AT338" s="4">
        <f t="shared" si="83"/>
        <v>9.0212765957446823</v>
      </c>
      <c r="AU338" s="4">
        <f t="shared" si="84"/>
        <v>13.000000000000004</v>
      </c>
      <c r="AV338"/>
      <c r="AW338" s="1">
        <v>120.1</v>
      </c>
      <c r="AX338" s="1">
        <v>119.86666666666666</v>
      </c>
      <c r="AY338" s="5">
        <v>133.80000000000001</v>
      </c>
      <c r="AZ338" s="5">
        <v>133.70000000000002</v>
      </c>
      <c r="BC338"/>
      <c r="BD338"/>
      <c r="BE338" s="3"/>
    </row>
    <row r="339" spans="1:60" x14ac:dyDescent="0.25">
      <c r="A339" s="1">
        <v>1991</v>
      </c>
      <c r="B339" s="1">
        <v>1</v>
      </c>
      <c r="C339" s="1">
        <f t="shared" si="42"/>
        <v>57</v>
      </c>
      <c r="D339" s="4">
        <f t="shared" si="43"/>
        <v>136.35080551915519</v>
      </c>
      <c r="E339" s="4">
        <f t="shared" si="44"/>
        <v>162.6464531577372</v>
      </c>
      <c r="F339" s="4">
        <f t="shared" si="45"/>
        <v>126</v>
      </c>
      <c r="G339" s="10" t="s">
        <v>137</v>
      </c>
      <c r="H339" s="4">
        <f t="shared" si="46"/>
        <v>153</v>
      </c>
      <c r="I339" s="4">
        <f t="shared" si="47"/>
        <v>147.6597381001871</v>
      </c>
      <c r="J339" s="4">
        <f t="shared" si="48"/>
        <v>139.48721417940737</v>
      </c>
      <c r="K339" s="4">
        <f t="shared" si="49"/>
        <v>181.62650530936696</v>
      </c>
      <c r="L339" s="4">
        <f t="shared" si="50"/>
        <v>144</v>
      </c>
      <c r="M339" s="4">
        <f t="shared" si="51"/>
        <v>132</v>
      </c>
      <c r="N339" s="4">
        <f t="shared" si="52"/>
        <v>146.16196593130408</v>
      </c>
      <c r="O339" s="4">
        <f t="shared" si="53"/>
        <v>180</v>
      </c>
      <c r="P339" s="4">
        <f t="shared" si="54"/>
        <v>106.46900763358776</v>
      </c>
      <c r="Q339" s="4">
        <f t="shared" si="55"/>
        <v>153.36493346871163</v>
      </c>
      <c r="R339" s="4">
        <f t="shared" si="56"/>
        <v>90</v>
      </c>
      <c r="S339" s="4">
        <f t="shared" si="57"/>
        <v>177.77535999999998</v>
      </c>
      <c r="T339" s="4">
        <f t="shared" si="58"/>
        <v>65.778443113772454</v>
      </c>
      <c r="U339" s="4">
        <f t="shared" si="59"/>
        <v>58.847736625514401</v>
      </c>
      <c r="V339" s="4">
        <f t="shared" si="60"/>
        <v>121</v>
      </c>
      <c r="W339" s="4">
        <f t="shared" si="61"/>
        <v>124</v>
      </c>
      <c r="X339" s="4">
        <f t="shared" si="62"/>
        <v>63.466666666666669</v>
      </c>
      <c r="Y339" s="4">
        <f t="shared" si="63"/>
        <v>123.62732095490713</v>
      </c>
      <c r="Z339" s="4">
        <f t="shared" si="64"/>
        <v>19.918582541054452</v>
      </c>
      <c r="AA339" s="4">
        <f t="shared" si="65"/>
        <v>27.381243184296622</v>
      </c>
      <c r="AB339" s="4">
        <f t="shared" si="66"/>
        <v>20</v>
      </c>
      <c r="AC339" s="4" t="s">
        <v>137</v>
      </c>
      <c r="AD339" s="4">
        <f t="shared" si="67"/>
        <v>33.5</v>
      </c>
      <c r="AE339" s="4">
        <f t="shared" si="68"/>
        <v>34.579419889502766</v>
      </c>
      <c r="AF339" s="4">
        <f t="shared" si="69"/>
        <v>17.377850162866451</v>
      </c>
      <c r="AG339" s="4">
        <f t="shared" si="70"/>
        <v>25.715851602023601</v>
      </c>
      <c r="AH339" s="4">
        <f t="shared" si="71"/>
        <v>21</v>
      </c>
      <c r="AI339" s="4">
        <f t="shared" si="72"/>
        <v>19.5</v>
      </c>
      <c r="AJ339" s="4">
        <f t="shared" si="73"/>
        <v>13.147058823529408</v>
      </c>
      <c r="AK339" s="4">
        <f t="shared" si="74"/>
        <v>13.5</v>
      </c>
      <c r="AL339" s="4">
        <f t="shared" si="75"/>
        <v>16.747967479674791</v>
      </c>
      <c r="AM339" s="4">
        <f t="shared" si="76"/>
        <v>13.773584905660378</v>
      </c>
      <c r="AN339" s="4">
        <f t="shared" si="77"/>
        <v>12.450000000000001</v>
      </c>
      <c r="AO339" s="4">
        <f t="shared" si="78"/>
        <v>17.534693877551021</v>
      </c>
      <c r="AP339" s="4">
        <f t="shared" si="79"/>
        <v>9.3571428571428577</v>
      </c>
      <c r="AQ339" s="4" t="str">
        <f t="shared" si="80"/>
        <v>na</v>
      </c>
      <c r="AR339" s="4">
        <f t="shared" si="81"/>
        <v>17.5</v>
      </c>
      <c r="AS339" s="4">
        <f t="shared" si="82"/>
        <v>16.5</v>
      </c>
      <c r="AT339" s="4">
        <f t="shared" si="83"/>
        <v>7.7765957446808516</v>
      </c>
      <c r="AU339" s="4">
        <f t="shared" si="84"/>
        <v>9.0512820512820529</v>
      </c>
      <c r="AV339"/>
      <c r="AW339" s="5">
        <v>117.2</v>
      </c>
      <c r="AX339" s="5">
        <v>117.46666666666665</v>
      </c>
      <c r="AY339" s="5">
        <v>134.80000000000001</v>
      </c>
      <c r="AZ339" s="5">
        <v>134.79999999999998</v>
      </c>
      <c r="BC339"/>
      <c r="BD339"/>
      <c r="BE339" s="3"/>
    </row>
    <row r="340" spans="1:60" x14ac:dyDescent="0.25">
      <c r="A340" s="1">
        <v>1991</v>
      </c>
      <c r="B340" s="1">
        <v>2</v>
      </c>
      <c r="C340" s="1">
        <f t="shared" si="42"/>
        <v>58</v>
      </c>
      <c r="D340" s="4">
        <f t="shared" si="43"/>
        <v>138.86602944577203</v>
      </c>
      <c r="E340" s="4">
        <f t="shared" si="44"/>
        <v>159.90236456150851</v>
      </c>
      <c r="F340" s="4">
        <f t="shared" si="45"/>
        <v>145</v>
      </c>
      <c r="G340" s="10" t="s">
        <v>137</v>
      </c>
      <c r="H340" s="4">
        <f t="shared" si="46"/>
        <v>165</v>
      </c>
      <c r="I340" s="4">
        <f t="shared" si="47"/>
        <v>132.95842860112242</v>
      </c>
      <c r="J340" s="4">
        <f t="shared" si="48"/>
        <v>123.85901772425922</v>
      </c>
      <c r="K340" s="4">
        <f t="shared" si="49"/>
        <v>173.62650530936696</v>
      </c>
      <c r="L340" s="4">
        <f t="shared" si="50"/>
        <v>152</v>
      </c>
      <c r="M340" s="4">
        <f t="shared" si="51"/>
        <v>143</v>
      </c>
      <c r="N340" s="4">
        <f t="shared" si="52"/>
        <v>143.79726333426416</v>
      </c>
      <c r="O340" s="4">
        <f t="shared" si="53"/>
        <v>171</v>
      </c>
      <c r="P340" s="4">
        <f t="shared" si="54"/>
        <v>87.349923664122116</v>
      </c>
      <c r="Q340" s="4">
        <f t="shared" si="55"/>
        <v>158.99711430556303</v>
      </c>
      <c r="R340" s="4">
        <f t="shared" si="56"/>
        <v>97</v>
      </c>
      <c r="S340" s="4">
        <f t="shared" si="57"/>
        <v>180</v>
      </c>
      <c r="T340" s="4">
        <f t="shared" si="58"/>
        <v>76.389221556886227</v>
      </c>
      <c r="U340" s="4">
        <f t="shared" si="59"/>
        <v>74.148148148148152</v>
      </c>
      <c r="V340" s="4">
        <f t="shared" si="60"/>
        <v>130</v>
      </c>
      <c r="W340" s="4">
        <f t="shared" si="61"/>
        <v>144</v>
      </c>
      <c r="X340" s="4">
        <f t="shared" si="62"/>
        <v>74.560000000000016</v>
      </c>
      <c r="Y340" s="4">
        <f t="shared" si="63"/>
        <v>121.37798408488064</v>
      </c>
      <c r="Z340" s="4">
        <f t="shared" si="64"/>
        <v>18.454624027657736</v>
      </c>
      <c r="AA340" s="4">
        <f t="shared" si="65"/>
        <v>18.953107960741548</v>
      </c>
      <c r="AB340" s="4">
        <f t="shared" si="66"/>
        <v>20</v>
      </c>
      <c r="AC340" s="4" t="s">
        <v>137</v>
      </c>
      <c r="AD340" s="4">
        <f t="shared" si="67"/>
        <v>34</v>
      </c>
      <c r="AE340" s="4">
        <f t="shared" si="68"/>
        <v>30.401933701657462</v>
      </c>
      <c r="AF340" s="4">
        <f t="shared" si="69"/>
        <v>17.664495114006513</v>
      </c>
      <c r="AG340" s="4">
        <f t="shared" si="70"/>
        <v>26.579258010118036</v>
      </c>
      <c r="AH340" s="4">
        <f t="shared" si="71"/>
        <v>19.5</v>
      </c>
      <c r="AI340" s="4">
        <f t="shared" si="72"/>
        <v>19.5</v>
      </c>
      <c r="AJ340" s="4">
        <f t="shared" si="73"/>
        <v>14.735294117647056</v>
      </c>
      <c r="AK340" s="4">
        <f t="shared" si="74"/>
        <v>16.5</v>
      </c>
      <c r="AL340" s="4">
        <f t="shared" si="75"/>
        <v>13.747967479674795</v>
      </c>
      <c r="AM340" s="4">
        <f t="shared" si="76"/>
        <v>16.509433962264154</v>
      </c>
      <c r="AN340" s="4">
        <f t="shared" si="77"/>
        <v>17.600000000000001</v>
      </c>
      <c r="AO340" s="4">
        <f t="shared" si="78"/>
        <v>19.017346938775507</v>
      </c>
      <c r="AP340" s="4">
        <f t="shared" si="79"/>
        <v>10.821428571428573</v>
      </c>
      <c r="AQ340" s="4">
        <f t="shared" si="80"/>
        <v>9.7962962962962941</v>
      </c>
      <c r="AR340" s="4">
        <f t="shared" si="81"/>
        <v>16</v>
      </c>
      <c r="AS340" s="4">
        <f t="shared" si="82"/>
        <v>15</v>
      </c>
      <c r="AT340" s="4">
        <f t="shared" si="83"/>
        <v>9.6063829787234063</v>
      </c>
      <c r="AU340" s="4">
        <f t="shared" si="84"/>
        <v>12.500000000000004</v>
      </c>
      <c r="AV340"/>
      <c r="AW340" s="5">
        <v>116.5</v>
      </c>
      <c r="AX340" s="5">
        <v>116.3</v>
      </c>
      <c r="AY340" s="5">
        <v>135.6</v>
      </c>
      <c r="AZ340" s="5">
        <v>135.6</v>
      </c>
      <c r="BC340"/>
      <c r="BD340"/>
      <c r="BE340" s="3"/>
    </row>
    <row r="341" spans="1:60" x14ac:dyDescent="0.25">
      <c r="A341" s="1">
        <v>1991</v>
      </c>
      <c r="B341" s="1">
        <v>3</v>
      </c>
      <c r="C341" s="1">
        <f t="shared" si="42"/>
        <v>59</v>
      </c>
      <c r="D341" s="4">
        <f t="shared" si="43"/>
        <v>142.2838202420412</v>
      </c>
      <c r="E341" s="4">
        <f t="shared" si="44"/>
        <v>170.86536964980542</v>
      </c>
      <c r="F341" s="4">
        <f t="shared" si="45"/>
        <v>150</v>
      </c>
      <c r="G341" s="10" t="s">
        <v>137</v>
      </c>
      <c r="H341" s="4">
        <f t="shared" si="46"/>
        <v>160</v>
      </c>
      <c r="I341" s="4">
        <f t="shared" si="47"/>
        <v>154.65973810018707</v>
      </c>
      <c r="J341" s="4">
        <f t="shared" si="48"/>
        <v>132.46800162359625</v>
      </c>
      <c r="K341" s="4">
        <f t="shared" si="49"/>
        <v>186.15477249807194</v>
      </c>
      <c r="L341" s="4">
        <f t="shared" si="50"/>
        <v>153</v>
      </c>
      <c r="M341" s="4">
        <f t="shared" si="51"/>
        <v>153</v>
      </c>
      <c r="N341" s="4">
        <f t="shared" si="52"/>
        <v>153.62580284836636</v>
      </c>
      <c r="O341" s="4">
        <f t="shared" si="53"/>
        <v>178</v>
      </c>
      <c r="P341" s="4">
        <f t="shared" si="54"/>
        <v>96.526106870228986</v>
      </c>
      <c r="Q341" s="4">
        <f t="shared" si="55"/>
        <v>151.85918879923054</v>
      </c>
      <c r="R341" s="4">
        <f t="shared" si="56"/>
        <v>100</v>
      </c>
      <c r="S341" s="4">
        <f t="shared" si="57"/>
        <v>185.37439999999998</v>
      </c>
      <c r="T341" s="4">
        <f t="shared" si="58"/>
        <v>64.982035928143716</v>
      </c>
      <c r="U341" s="4">
        <f t="shared" si="59"/>
        <v>60.197530864197532</v>
      </c>
      <c r="V341" s="4">
        <f t="shared" si="60"/>
        <v>128</v>
      </c>
      <c r="W341" s="4">
        <f t="shared" si="61"/>
        <v>148</v>
      </c>
      <c r="X341" s="4">
        <f t="shared" si="62"/>
        <v>90.340000000000018</v>
      </c>
      <c r="Y341" s="4">
        <f t="shared" si="63"/>
        <v>137.27718832891244</v>
      </c>
      <c r="Z341" s="4">
        <f t="shared" si="64"/>
        <v>22.894122731201385</v>
      </c>
      <c r="AA341" s="4">
        <f t="shared" si="65"/>
        <v>24.929661941112325</v>
      </c>
      <c r="AB341" s="4">
        <f t="shared" si="66"/>
        <v>18.5</v>
      </c>
      <c r="AC341" s="4" t="s">
        <v>137</v>
      </c>
      <c r="AD341" s="4">
        <f t="shared" si="67"/>
        <v>31.5</v>
      </c>
      <c r="AE341" s="4">
        <f t="shared" si="68"/>
        <v>35.098066298342545</v>
      </c>
      <c r="AF341" s="4">
        <f t="shared" si="69"/>
        <v>19.49674267100977</v>
      </c>
      <c r="AG341" s="4">
        <f t="shared" si="70"/>
        <v>29.647554806070819</v>
      </c>
      <c r="AH341" s="4">
        <f t="shared" si="71"/>
        <v>20</v>
      </c>
      <c r="AI341" s="4">
        <f t="shared" si="72"/>
        <v>20.5</v>
      </c>
      <c r="AJ341" s="4">
        <f t="shared" si="73"/>
        <v>14.382352941176467</v>
      </c>
      <c r="AK341" s="4">
        <f t="shared" si="74"/>
        <v>16.5</v>
      </c>
      <c r="AL341" s="4">
        <f t="shared" si="75"/>
        <v>13.743902439024389</v>
      </c>
      <c r="AM341" s="4">
        <f t="shared" si="76"/>
        <v>16.29245283018868</v>
      </c>
      <c r="AN341" s="4">
        <f t="shared" si="77"/>
        <v>14.75</v>
      </c>
      <c r="AO341" s="4">
        <f t="shared" si="78"/>
        <v>18.724489795918366</v>
      </c>
      <c r="AP341" s="4">
        <f t="shared" si="79"/>
        <v>9.4142857142857146</v>
      </c>
      <c r="AQ341" s="4">
        <f t="shared" si="80"/>
        <v>8.8148148148148131</v>
      </c>
      <c r="AR341" s="4">
        <f t="shared" si="81"/>
        <v>17</v>
      </c>
      <c r="AS341" s="4">
        <f t="shared" si="82"/>
        <v>17.5</v>
      </c>
      <c r="AT341" s="4">
        <f t="shared" si="83"/>
        <v>9.9680851063829792</v>
      </c>
      <c r="AU341" s="4">
        <f t="shared" si="84"/>
        <v>12.775641025641029</v>
      </c>
      <c r="AV341"/>
      <c r="AW341" s="5">
        <v>116.2</v>
      </c>
      <c r="AX341" s="5">
        <v>116.13333333333333</v>
      </c>
      <c r="AY341" s="5">
        <v>136.6</v>
      </c>
      <c r="AZ341" s="5">
        <v>136.66666666666666</v>
      </c>
      <c r="BC341"/>
      <c r="BD341"/>
      <c r="BE341" s="3"/>
    </row>
    <row r="342" spans="1:60" x14ac:dyDescent="0.25">
      <c r="A342" s="1">
        <v>1991</v>
      </c>
      <c r="B342" s="1">
        <v>4</v>
      </c>
      <c r="C342" s="1">
        <f t="shared" si="42"/>
        <v>60</v>
      </c>
      <c r="D342" s="4">
        <f t="shared" si="43"/>
        <v>175.42388036691594</v>
      </c>
      <c r="E342" s="4">
        <f t="shared" si="44"/>
        <v>189.09763543849147</v>
      </c>
      <c r="F342" s="4">
        <f t="shared" si="45"/>
        <v>151</v>
      </c>
      <c r="G342" s="10" t="s">
        <v>137</v>
      </c>
      <c r="H342" s="4">
        <f t="shared" si="46"/>
        <v>169</v>
      </c>
      <c r="I342" s="4">
        <f t="shared" si="47"/>
        <v>166.32986905009355</v>
      </c>
      <c r="J342" s="4">
        <f t="shared" si="48"/>
        <v>134.51928020565549</v>
      </c>
      <c r="K342" s="4">
        <f t="shared" si="49"/>
        <v>186.94346562258994</v>
      </c>
      <c r="L342" s="4">
        <f t="shared" si="50"/>
        <v>160</v>
      </c>
      <c r="M342" s="4">
        <f t="shared" si="51"/>
        <v>147</v>
      </c>
      <c r="N342" s="4">
        <f t="shared" si="52"/>
        <v>160.7746439542027</v>
      </c>
      <c r="O342" s="4">
        <f t="shared" si="53"/>
        <v>170</v>
      </c>
      <c r="P342" s="4">
        <f t="shared" si="54"/>
        <v>110.87969465648852</v>
      </c>
      <c r="Q342" s="4">
        <f t="shared" si="55"/>
        <v>159.85918879923054</v>
      </c>
      <c r="R342" s="4">
        <f t="shared" si="56"/>
        <v>108</v>
      </c>
      <c r="S342" s="4">
        <f t="shared" si="57"/>
        <v>187.14975999999999</v>
      </c>
      <c r="T342" s="4">
        <f t="shared" si="58"/>
        <v>80.964071856287418</v>
      </c>
      <c r="U342" s="4">
        <f t="shared" si="59"/>
        <v>67.547325102880663</v>
      </c>
      <c r="V342" s="4">
        <f t="shared" si="60"/>
        <v>156</v>
      </c>
      <c r="W342" s="4">
        <f t="shared" si="61"/>
        <v>155</v>
      </c>
      <c r="X342" s="4">
        <f t="shared" si="62"/>
        <v>93.473333333333343</v>
      </c>
      <c r="Y342" s="4">
        <f t="shared" si="63"/>
        <v>119.1259946949602</v>
      </c>
      <c r="Z342" s="4">
        <f t="shared" si="64"/>
        <v>20.62143474503025</v>
      </c>
      <c r="AA342" s="4">
        <f t="shared" si="65"/>
        <v>26.308615049073065</v>
      </c>
      <c r="AB342" s="4">
        <f t="shared" si="66"/>
        <v>17</v>
      </c>
      <c r="AC342" s="4" t="s">
        <v>137</v>
      </c>
      <c r="AD342" s="4">
        <f t="shared" si="67"/>
        <v>37</v>
      </c>
      <c r="AE342" s="4">
        <f t="shared" si="68"/>
        <v>39.158839779005532</v>
      </c>
      <c r="AF342" s="4">
        <f t="shared" si="69"/>
        <v>20.615635179153095</v>
      </c>
      <c r="AG342" s="4">
        <f t="shared" si="70"/>
        <v>31.386172006745351</v>
      </c>
      <c r="AH342" s="4">
        <f t="shared" si="71"/>
        <v>20</v>
      </c>
      <c r="AI342" s="4">
        <f t="shared" si="72"/>
        <v>20.5</v>
      </c>
      <c r="AJ342" s="4">
        <f t="shared" si="73"/>
        <v>14.088235294117643</v>
      </c>
      <c r="AK342" s="4">
        <f t="shared" si="74"/>
        <v>15.5</v>
      </c>
      <c r="AL342" s="4">
        <f t="shared" si="75"/>
        <v>16.99593495934959</v>
      </c>
      <c r="AM342" s="4">
        <f t="shared" si="76"/>
        <v>18.575471698113212</v>
      </c>
      <c r="AN342" s="4">
        <f t="shared" si="77"/>
        <v>16.399999999999999</v>
      </c>
      <c r="AO342" s="4">
        <f t="shared" si="78"/>
        <v>21.379591836734694</v>
      </c>
      <c r="AP342" s="4">
        <f t="shared" si="79"/>
        <v>10.821428571428573</v>
      </c>
      <c r="AQ342" s="4">
        <f t="shared" si="80"/>
        <v>10.314814814814813</v>
      </c>
      <c r="AR342" s="4">
        <f t="shared" si="81"/>
        <v>18.5</v>
      </c>
      <c r="AS342" s="4">
        <f t="shared" si="82"/>
        <v>23</v>
      </c>
      <c r="AT342" s="4">
        <f t="shared" si="83"/>
        <v>10.106382978723406</v>
      </c>
      <c r="AU342" s="4">
        <f t="shared" si="84"/>
        <v>13.137820512820516</v>
      </c>
      <c r="AV342"/>
      <c r="AW342" s="5">
        <v>116.4</v>
      </c>
      <c r="AX342" s="5">
        <v>116.23333333333335</v>
      </c>
      <c r="AY342" s="5">
        <v>137.80000000000001</v>
      </c>
      <c r="AZ342" s="5">
        <v>137.70000000000002</v>
      </c>
      <c r="BC342"/>
      <c r="BD342"/>
      <c r="BE342" s="3"/>
    </row>
    <row r="343" spans="1:60" x14ac:dyDescent="0.25">
      <c r="A343" s="1">
        <v>1992</v>
      </c>
      <c r="B343" s="1">
        <v>1</v>
      </c>
      <c r="C343" s="1">
        <f t="shared" si="42"/>
        <v>61</v>
      </c>
      <c r="D343" s="5">
        <f t="shared" ref="D343:D374" si="85">F154</f>
        <v>200</v>
      </c>
      <c r="E343" s="5">
        <f t="shared" ref="E343:E374" si="86">G154</f>
        <v>210</v>
      </c>
      <c r="F343" s="9">
        <f t="shared" ref="F343:F374" si="87">M154</f>
        <v>147</v>
      </c>
      <c r="G343" s="9">
        <f t="shared" ref="G343:G374" si="88">N154</f>
        <v>136</v>
      </c>
      <c r="H343" s="5">
        <f t="shared" ref="H343:H374" si="89">T154</f>
        <v>168</v>
      </c>
      <c r="I343" s="5">
        <f t="shared" ref="I343:I374" si="90">U154</f>
        <v>182</v>
      </c>
      <c r="J343" s="5">
        <f t="shared" ref="J343:J374" si="91">AA154</f>
        <v>193</v>
      </c>
      <c r="K343" s="5">
        <f t="shared" ref="K343:K374" si="92">AB154</f>
        <v>199</v>
      </c>
      <c r="L343" s="5">
        <f t="shared" ref="L343:L374" si="93">AH154</f>
        <v>164</v>
      </c>
      <c r="M343" s="5">
        <f t="shared" ref="M343:M374" si="94">AI154</f>
        <v>149</v>
      </c>
      <c r="N343" s="5">
        <f t="shared" ref="N343:N374" si="95">AO154</f>
        <v>155</v>
      </c>
      <c r="O343" s="5">
        <f t="shared" ref="O343:O374" si="96">AP154</f>
        <v>191</v>
      </c>
      <c r="P343" s="5">
        <f t="shared" ref="P343:P374" si="97">AV154</f>
        <v>80</v>
      </c>
      <c r="Q343" s="5">
        <f t="shared" ref="Q343:Q374" si="98">AW154</f>
        <v>180</v>
      </c>
      <c r="R343" s="5">
        <f t="shared" ref="R343:R374" si="99">BC154</f>
        <v>188</v>
      </c>
      <c r="S343" s="5">
        <f t="shared" ref="S343:S374" si="100">BD154</f>
        <v>193</v>
      </c>
      <c r="T343" s="5">
        <f t="shared" ref="T343:T374" si="101">BJ154</f>
        <v>91</v>
      </c>
      <c r="U343" s="5">
        <f t="shared" ref="U343:U374" si="102">BK154</f>
        <v>67</v>
      </c>
      <c r="V343" s="5">
        <f t="shared" ref="V343:V374" si="103">BP154</f>
        <v>157</v>
      </c>
      <c r="W343" s="5">
        <f t="shared" ref="W343:W374" si="104">BQ154</f>
        <v>156</v>
      </c>
      <c r="X343" s="5">
        <f t="shared" ref="X343:X374" si="105">BU154</f>
        <v>105</v>
      </c>
      <c r="Y343" s="5">
        <f t="shared" ref="Y343:Y374" si="106">BV154</f>
        <v>116</v>
      </c>
      <c r="Z343" s="5">
        <f t="shared" ref="Z343:Z374" si="107">CC154</f>
        <v>23</v>
      </c>
      <c r="AA343" s="5">
        <f t="shared" ref="AA343:AA374" si="108">CD154</f>
        <v>23.5</v>
      </c>
      <c r="AB343" s="5">
        <f>CJ154</f>
        <v>15</v>
      </c>
      <c r="AC343" s="5">
        <f>CK154</f>
        <v>14.5</v>
      </c>
      <c r="AD343" s="5">
        <f t="shared" ref="AD343:AD374" si="109">CQ154</f>
        <v>35.5</v>
      </c>
      <c r="AE343" s="5">
        <f t="shared" ref="AE343:AE374" si="110">CR154</f>
        <v>38.5</v>
      </c>
      <c r="AF343" s="5">
        <f t="shared" ref="AF343:AF374" si="111">CX154</f>
        <v>30.5</v>
      </c>
      <c r="AG343" s="5">
        <f t="shared" ref="AG343:AG374" si="112">CY154</f>
        <v>32.5</v>
      </c>
      <c r="AH343" s="5">
        <f t="shared" ref="AH343:AH374" si="113">DE154</f>
        <v>20</v>
      </c>
      <c r="AI343" s="5">
        <f t="shared" ref="AI343:AI374" si="114">DF154</f>
        <v>21.5</v>
      </c>
      <c r="AJ343" s="5">
        <f t="shared" ref="AJ343:AJ374" si="115">DL154</f>
        <v>17</v>
      </c>
      <c r="AK343" s="5">
        <f t="shared" ref="AK343:AK374" si="116">DM154</f>
        <v>17.5</v>
      </c>
      <c r="AL343" s="5">
        <f t="shared" ref="AL343:AL374" si="117">DS154</f>
        <v>15</v>
      </c>
      <c r="AM343" s="5">
        <f t="shared" ref="AM343:AM374" si="118">DT154</f>
        <v>16.5</v>
      </c>
      <c r="AN343" s="5">
        <f t="shared" ref="AN343:AN374" si="119">DZ154</f>
        <v>20.5</v>
      </c>
      <c r="AO343" s="5">
        <f t="shared" ref="AO343:AO374" si="120">EA154</f>
        <v>24</v>
      </c>
      <c r="AP343" s="5">
        <f t="shared" ref="AP343:AP374" si="121">EG154</f>
        <v>11</v>
      </c>
      <c r="AQ343" s="5">
        <f t="shared" ref="AQ343:AQ374" si="122">EH154</f>
        <v>12</v>
      </c>
      <c r="AR343" s="5">
        <f t="shared" ref="AR343:AR374" si="123">EM154</f>
        <v>22.5</v>
      </c>
      <c r="AS343" s="5">
        <f t="shared" ref="AS343:AS374" si="124">EN154</f>
        <v>20.5</v>
      </c>
      <c r="AT343" s="5">
        <f t="shared" ref="AT343:AT374" si="125">ER154</f>
        <v>12.5</v>
      </c>
      <c r="AU343" s="5">
        <f t="shared" ref="AU343:AU374" si="126">ES154</f>
        <v>13.5</v>
      </c>
      <c r="AV343"/>
      <c r="AW343" s="5">
        <v>116</v>
      </c>
      <c r="AX343" s="5">
        <v>115.89999999999999</v>
      </c>
      <c r="AY343" s="5">
        <v>138.6</v>
      </c>
      <c r="AZ343" s="5">
        <v>138.66666666666666</v>
      </c>
      <c r="BC343"/>
      <c r="BD343"/>
      <c r="BE343" s="3"/>
      <c r="BF343"/>
      <c r="BG343"/>
      <c r="BH343"/>
    </row>
    <row r="344" spans="1:60" x14ac:dyDescent="0.25">
      <c r="A344" s="1">
        <v>1992</v>
      </c>
      <c r="B344" s="1">
        <v>2</v>
      </c>
      <c r="C344" s="1">
        <f t="shared" si="42"/>
        <v>62</v>
      </c>
      <c r="D344" s="5">
        <f t="shared" si="85"/>
        <v>172</v>
      </c>
      <c r="E344" s="5">
        <f t="shared" si="86"/>
        <v>186</v>
      </c>
      <c r="F344" s="9">
        <f t="shared" si="87"/>
        <v>225</v>
      </c>
      <c r="G344" s="9">
        <f t="shared" si="88"/>
        <v>201</v>
      </c>
      <c r="H344" s="5">
        <f t="shared" si="89"/>
        <v>165</v>
      </c>
      <c r="I344" s="5">
        <f t="shared" si="90"/>
        <v>177</v>
      </c>
      <c r="J344" s="5">
        <f t="shared" si="91"/>
        <v>208</v>
      </c>
      <c r="K344" s="5">
        <f t="shared" si="92"/>
        <v>220</v>
      </c>
      <c r="L344" s="5">
        <f t="shared" si="93"/>
        <v>194</v>
      </c>
      <c r="M344" s="5">
        <f t="shared" si="94"/>
        <v>168</v>
      </c>
      <c r="N344" s="5">
        <f t="shared" si="95"/>
        <v>170</v>
      </c>
      <c r="O344" s="5">
        <f t="shared" si="96"/>
        <v>209</v>
      </c>
      <c r="P344" s="5">
        <f t="shared" si="97"/>
        <v>87</v>
      </c>
      <c r="Q344" s="5">
        <f t="shared" si="98"/>
        <v>200</v>
      </c>
      <c r="R344" s="5">
        <f t="shared" si="99"/>
        <v>173</v>
      </c>
      <c r="S344" s="5">
        <f t="shared" si="100"/>
        <v>211</v>
      </c>
      <c r="T344" s="5">
        <f t="shared" si="101"/>
        <v>97</v>
      </c>
      <c r="U344" s="5">
        <f t="shared" si="102"/>
        <v>76</v>
      </c>
      <c r="V344" s="5">
        <f t="shared" si="103"/>
        <v>173</v>
      </c>
      <c r="W344" s="5">
        <f t="shared" si="104"/>
        <v>188</v>
      </c>
      <c r="X344" s="5">
        <f t="shared" si="105"/>
        <v>133</v>
      </c>
      <c r="Y344" s="5">
        <f t="shared" si="106"/>
        <v>143</v>
      </c>
      <c r="Z344" s="5">
        <f t="shared" si="107"/>
        <v>20.75</v>
      </c>
      <c r="AA344" s="5">
        <f t="shared" si="108"/>
        <v>25.08</v>
      </c>
      <c r="AB344" s="5">
        <f t="shared" ref="AB344:AB375" si="127">CJ155</f>
        <v>18.59</v>
      </c>
      <c r="AC344" s="4" t="s">
        <v>137</v>
      </c>
      <c r="AD344" s="5">
        <f t="shared" si="109"/>
        <v>33.340000000000003</v>
      </c>
      <c r="AE344" s="5">
        <f t="shared" si="110"/>
        <v>31</v>
      </c>
      <c r="AF344" s="5">
        <f t="shared" si="111"/>
        <v>32.5</v>
      </c>
      <c r="AG344" s="5">
        <f t="shared" si="112"/>
        <v>36.74</v>
      </c>
      <c r="AH344" s="5">
        <f t="shared" si="113"/>
        <v>23</v>
      </c>
      <c r="AI344" s="5">
        <f t="shared" si="114"/>
        <v>20.5</v>
      </c>
      <c r="AJ344" s="5">
        <f t="shared" si="115"/>
        <v>17.5</v>
      </c>
      <c r="AK344" s="5">
        <f t="shared" si="116"/>
        <v>19.21</v>
      </c>
      <c r="AL344" s="5">
        <f t="shared" si="117"/>
        <v>16.12</v>
      </c>
      <c r="AM344" s="5">
        <f t="shared" si="118"/>
        <v>15.54</v>
      </c>
      <c r="AN344" s="5">
        <f t="shared" si="119"/>
        <v>22</v>
      </c>
      <c r="AO344" s="5">
        <f t="shared" si="120"/>
        <v>24</v>
      </c>
      <c r="AP344" s="5">
        <f t="shared" si="121"/>
        <v>11.75</v>
      </c>
      <c r="AQ344" s="5">
        <f t="shared" si="122"/>
        <v>13</v>
      </c>
      <c r="AR344" s="5">
        <f t="shared" si="123"/>
        <v>21</v>
      </c>
      <c r="AS344" s="5">
        <f t="shared" si="124"/>
        <v>22.5</v>
      </c>
      <c r="AT344" s="5">
        <f t="shared" si="125"/>
        <v>12</v>
      </c>
      <c r="AU344" s="5">
        <f t="shared" si="126"/>
        <v>13</v>
      </c>
      <c r="AV344"/>
      <c r="AW344" s="5">
        <v>117.2</v>
      </c>
      <c r="AX344" s="5">
        <v>117.16666666666667</v>
      </c>
      <c r="AY344" s="5">
        <v>139.69999999999999</v>
      </c>
      <c r="AZ344" s="5">
        <v>139.79999999999998</v>
      </c>
      <c r="BC344"/>
      <c r="BD344"/>
      <c r="BE344" s="3"/>
      <c r="BF344"/>
      <c r="BG344"/>
      <c r="BH344"/>
    </row>
    <row r="345" spans="1:60" x14ac:dyDescent="0.25">
      <c r="A345" s="1">
        <v>1992</v>
      </c>
      <c r="B345" s="1">
        <v>3</v>
      </c>
      <c r="C345" s="1">
        <f t="shared" si="42"/>
        <v>63</v>
      </c>
      <c r="D345" s="5">
        <f t="shared" si="85"/>
        <v>166</v>
      </c>
      <c r="E345" s="5">
        <f t="shared" si="86"/>
        <v>178</v>
      </c>
      <c r="F345" s="9">
        <f t="shared" si="87"/>
        <v>178</v>
      </c>
      <c r="G345" s="9">
        <f t="shared" si="88"/>
        <v>155</v>
      </c>
      <c r="H345" s="5">
        <f t="shared" si="89"/>
        <v>174</v>
      </c>
      <c r="I345" s="5">
        <f t="shared" si="90"/>
        <v>182</v>
      </c>
      <c r="J345" s="5">
        <f t="shared" si="91"/>
        <v>225</v>
      </c>
      <c r="K345" s="5">
        <f t="shared" si="92"/>
        <v>219</v>
      </c>
      <c r="L345" s="5">
        <f t="shared" si="93"/>
        <v>221</v>
      </c>
      <c r="M345" s="5">
        <f t="shared" si="94"/>
        <v>200</v>
      </c>
      <c r="N345" s="5">
        <f t="shared" si="95"/>
        <v>170</v>
      </c>
      <c r="O345" s="5">
        <f t="shared" si="96"/>
        <v>186</v>
      </c>
      <c r="P345" s="5">
        <f t="shared" si="97"/>
        <v>113</v>
      </c>
      <c r="Q345" s="5">
        <f t="shared" si="98"/>
        <v>193</v>
      </c>
      <c r="R345" s="5">
        <f t="shared" si="99"/>
        <v>183</v>
      </c>
      <c r="S345" s="5">
        <f t="shared" si="100"/>
        <v>207</v>
      </c>
      <c r="T345" s="5">
        <f t="shared" si="101"/>
        <v>91</v>
      </c>
      <c r="U345" s="5">
        <f t="shared" si="102"/>
        <v>74</v>
      </c>
      <c r="V345" s="5">
        <f t="shared" si="103"/>
        <v>171</v>
      </c>
      <c r="W345" s="5">
        <f t="shared" si="104"/>
        <v>166</v>
      </c>
      <c r="X345" s="5">
        <f t="shared" si="105"/>
        <v>124</v>
      </c>
      <c r="Y345" s="5">
        <f t="shared" si="106"/>
        <v>147</v>
      </c>
      <c r="Z345" s="5">
        <f t="shared" si="107"/>
        <v>21.5</v>
      </c>
      <c r="AA345" s="5">
        <f t="shared" si="108"/>
        <v>24.5</v>
      </c>
      <c r="AB345" s="5">
        <f t="shared" si="127"/>
        <v>20.100000000000001</v>
      </c>
      <c r="AC345" s="5">
        <f t="shared" ref="AC345:AC376" si="128">CK156</f>
        <v>16.25</v>
      </c>
      <c r="AD345" s="5">
        <f t="shared" si="109"/>
        <v>43.6</v>
      </c>
      <c r="AE345" s="5">
        <f t="shared" si="110"/>
        <v>33.5</v>
      </c>
      <c r="AF345" s="5">
        <f t="shared" si="111"/>
        <v>25.14</v>
      </c>
      <c r="AG345" s="5">
        <f t="shared" si="112"/>
        <v>35</v>
      </c>
      <c r="AH345" s="5">
        <f t="shared" si="113"/>
        <v>25</v>
      </c>
      <c r="AI345" s="5">
        <f t="shared" si="114"/>
        <v>22.5</v>
      </c>
      <c r="AJ345" s="5">
        <f t="shared" si="115"/>
        <v>17.559999999999999</v>
      </c>
      <c r="AK345" s="5">
        <f t="shared" si="116"/>
        <v>19.13</v>
      </c>
      <c r="AL345" s="5">
        <f t="shared" si="117"/>
        <v>12.89</v>
      </c>
      <c r="AM345" s="5">
        <f t="shared" si="118"/>
        <v>14.6</v>
      </c>
      <c r="AN345" s="5">
        <f t="shared" si="119"/>
        <v>20.100000000000001</v>
      </c>
      <c r="AO345" s="5">
        <f t="shared" si="120"/>
        <v>20.96</v>
      </c>
      <c r="AP345" s="5">
        <f t="shared" si="121"/>
        <v>12.42</v>
      </c>
      <c r="AQ345" s="5">
        <f t="shared" si="122"/>
        <v>13</v>
      </c>
      <c r="AR345" s="5">
        <f t="shared" si="123"/>
        <v>20.68</v>
      </c>
      <c r="AS345" s="5">
        <f t="shared" si="124"/>
        <v>19.95</v>
      </c>
      <c r="AT345" s="5">
        <f t="shared" si="125"/>
        <v>12.75</v>
      </c>
      <c r="AU345" s="5">
        <f t="shared" si="126"/>
        <v>14.25</v>
      </c>
      <c r="AV345"/>
      <c r="AW345" s="5">
        <v>117.7</v>
      </c>
      <c r="AX345" s="5">
        <v>117.86666666666667</v>
      </c>
      <c r="AY345" s="5">
        <v>140.9</v>
      </c>
      <c r="AZ345" s="5">
        <v>140.9</v>
      </c>
      <c r="BC345"/>
      <c r="BD345"/>
      <c r="BE345" s="3"/>
      <c r="BF345"/>
      <c r="BG345"/>
      <c r="BH345"/>
    </row>
    <row r="346" spans="1:60" x14ac:dyDescent="0.25">
      <c r="A346" s="1">
        <v>1992</v>
      </c>
      <c r="B346" s="1">
        <v>4</v>
      </c>
      <c r="C346" s="1">
        <f t="shared" si="42"/>
        <v>64</v>
      </c>
      <c r="D346" s="5">
        <f t="shared" si="85"/>
        <v>190</v>
      </c>
      <c r="E346" s="5">
        <f t="shared" si="86"/>
        <v>203</v>
      </c>
      <c r="F346" s="9">
        <f t="shared" si="87"/>
        <v>192</v>
      </c>
      <c r="G346" s="9">
        <f t="shared" si="88"/>
        <v>165</v>
      </c>
      <c r="H346" s="5">
        <f t="shared" si="89"/>
        <v>173</v>
      </c>
      <c r="I346" s="5">
        <f t="shared" si="90"/>
        <v>186</v>
      </c>
      <c r="J346" s="5">
        <f t="shared" si="91"/>
        <v>186</v>
      </c>
      <c r="K346" s="5">
        <f t="shared" si="92"/>
        <v>225</v>
      </c>
      <c r="L346" s="5">
        <f t="shared" si="93"/>
        <v>190</v>
      </c>
      <c r="M346" s="5">
        <f t="shared" si="94"/>
        <v>194</v>
      </c>
      <c r="N346" s="5">
        <f t="shared" si="95"/>
        <v>188</v>
      </c>
      <c r="O346" s="5">
        <f t="shared" si="96"/>
        <v>213</v>
      </c>
      <c r="P346" s="5">
        <f t="shared" si="97"/>
        <v>98</v>
      </c>
      <c r="Q346" s="5">
        <f t="shared" si="98"/>
        <v>200</v>
      </c>
      <c r="R346" s="5">
        <f t="shared" si="99"/>
        <v>161</v>
      </c>
      <c r="S346" s="5">
        <f t="shared" si="100"/>
        <v>220</v>
      </c>
      <c r="T346" s="5">
        <f t="shared" si="101"/>
        <v>88</v>
      </c>
      <c r="U346" s="5">
        <f t="shared" si="102"/>
        <v>75</v>
      </c>
      <c r="V346" s="5">
        <f t="shared" si="103"/>
        <v>171</v>
      </c>
      <c r="W346" s="5">
        <f t="shared" si="104"/>
        <v>179</v>
      </c>
      <c r="X346" s="5">
        <f t="shared" si="105"/>
        <v>125</v>
      </c>
      <c r="Y346" s="5">
        <f t="shared" si="106"/>
        <v>181</v>
      </c>
      <c r="Z346" s="5">
        <f t="shared" si="107"/>
        <v>18.170000000000002</v>
      </c>
      <c r="AA346" s="5">
        <f t="shared" si="108"/>
        <v>26.82</v>
      </c>
      <c r="AB346" s="5">
        <f t="shared" si="127"/>
        <v>18.25</v>
      </c>
      <c r="AC346" s="5">
        <f t="shared" si="128"/>
        <v>20.34</v>
      </c>
      <c r="AD346" s="5">
        <f t="shared" si="109"/>
        <v>34.11</v>
      </c>
      <c r="AE346" s="5">
        <f t="shared" si="110"/>
        <v>37.25</v>
      </c>
      <c r="AF346" s="5">
        <f t="shared" si="111"/>
        <v>27.1</v>
      </c>
      <c r="AG346" s="5">
        <f t="shared" si="112"/>
        <v>36.35</v>
      </c>
      <c r="AH346" s="5">
        <f t="shared" si="113"/>
        <v>23.75</v>
      </c>
      <c r="AI346" s="5">
        <f t="shared" si="114"/>
        <v>24.38</v>
      </c>
      <c r="AJ346" s="5">
        <f t="shared" si="115"/>
        <v>19.2</v>
      </c>
      <c r="AK346" s="5">
        <f t="shared" si="116"/>
        <v>17.3</v>
      </c>
      <c r="AL346" s="5">
        <f t="shared" si="117"/>
        <v>18.13</v>
      </c>
      <c r="AM346" s="5">
        <f t="shared" si="118"/>
        <v>16.86</v>
      </c>
      <c r="AN346" s="5">
        <f t="shared" si="119"/>
        <v>17.829999999999998</v>
      </c>
      <c r="AO346" s="5">
        <f t="shared" si="120"/>
        <v>22.8</v>
      </c>
      <c r="AP346" s="5">
        <f t="shared" si="121"/>
        <v>12.1</v>
      </c>
      <c r="AQ346" s="5">
        <f t="shared" si="122"/>
        <v>12.18</v>
      </c>
      <c r="AR346" s="5">
        <f t="shared" si="123"/>
        <v>21.67</v>
      </c>
      <c r="AS346" s="5">
        <f t="shared" si="124"/>
        <v>19.25</v>
      </c>
      <c r="AT346" s="5">
        <f t="shared" si="125"/>
        <v>11.5</v>
      </c>
      <c r="AU346" s="5">
        <f t="shared" si="126"/>
        <v>18.350000000000001</v>
      </c>
      <c r="AV346"/>
      <c r="AW346" s="5">
        <v>117.8</v>
      </c>
      <c r="AX346" s="5">
        <v>117.83333333333333</v>
      </c>
      <c r="AY346" s="5">
        <v>142</v>
      </c>
      <c r="AZ346" s="5">
        <v>141.9</v>
      </c>
      <c r="BC346"/>
      <c r="BD346"/>
      <c r="BE346" s="3"/>
      <c r="BF346"/>
      <c r="BG346"/>
      <c r="BH346"/>
    </row>
    <row r="347" spans="1:60" x14ac:dyDescent="0.25">
      <c r="A347" s="1">
        <v>1993</v>
      </c>
      <c r="B347" s="1">
        <v>1</v>
      </c>
      <c r="C347" s="1">
        <f t="shared" si="42"/>
        <v>65</v>
      </c>
      <c r="D347" s="5">
        <f t="shared" si="85"/>
        <v>232</v>
      </c>
      <c r="E347" s="5">
        <f t="shared" si="86"/>
        <v>249</v>
      </c>
      <c r="F347" s="9">
        <f t="shared" si="87"/>
        <v>283</v>
      </c>
      <c r="G347" s="9">
        <f t="shared" si="88"/>
        <v>213</v>
      </c>
      <c r="H347" s="5">
        <f t="shared" si="89"/>
        <v>188</v>
      </c>
      <c r="I347" s="5">
        <f t="shared" si="90"/>
        <v>193</v>
      </c>
      <c r="J347" s="5">
        <f t="shared" si="91"/>
        <v>217</v>
      </c>
      <c r="K347" s="5">
        <f t="shared" si="92"/>
        <v>270</v>
      </c>
      <c r="L347" s="5">
        <f t="shared" si="93"/>
        <v>204</v>
      </c>
      <c r="M347" s="5">
        <f t="shared" si="94"/>
        <v>204</v>
      </c>
      <c r="N347" s="5">
        <f t="shared" si="95"/>
        <v>206</v>
      </c>
      <c r="O347" s="5">
        <f t="shared" si="96"/>
        <v>264</v>
      </c>
      <c r="P347" s="5">
        <f t="shared" si="97"/>
        <v>122</v>
      </c>
      <c r="Q347" s="5">
        <f t="shared" si="98"/>
        <v>197</v>
      </c>
      <c r="R347" s="5">
        <f t="shared" si="99"/>
        <v>199</v>
      </c>
      <c r="S347" s="5">
        <f t="shared" si="100"/>
        <v>221</v>
      </c>
      <c r="T347" s="5">
        <f t="shared" si="101"/>
        <v>101</v>
      </c>
      <c r="U347" s="5">
        <f t="shared" si="102"/>
        <v>106</v>
      </c>
      <c r="V347" s="5">
        <f t="shared" si="103"/>
        <v>205</v>
      </c>
      <c r="W347" s="5">
        <f t="shared" si="104"/>
        <v>207</v>
      </c>
      <c r="X347" s="5">
        <f t="shared" si="105"/>
        <v>166</v>
      </c>
      <c r="Y347" s="5">
        <f t="shared" si="106"/>
        <v>196</v>
      </c>
      <c r="Z347" s="5">
        <f t="shared" si="107"/>
        <v>25.17</v>
      </c>
      <c r="AA347" s="5">
        <f t="shared" si="108"/>
        <v>26.75</v>
      </c>
      <c r="AB347" s="5">
        <f t="shared" si="127"/>
        <v>21.17</v>
      </c>
      <c r="AC347" s="5">
        <f t="shared" si="128"/>
        <v>21.84</v>
      </c>
      <c r="AD347" s="5">
        <f t="shared" si="109"/>
        <v>50.25</v>
      </c>
      <c r="AE347" s="5">
        <f t="shared" si="110"/>
        <v>47</v>
      </c>
      <c r="AF347" s="5">
        <f t="shared" si="111"/>
        <v>31.25</v>
      </c>
      <c r="AG347" s="5">
        <f t="shared" si="112"/>
        <v>41.67</v>
      </c>
      <c r="AH347" s="5">
        <f t="shared" si="113"/>
        <v>24.33</v>
      </c>
      <c r="AI347" s="5">
        <f t="shared" si="114"/>
        <v>24.33</v>
      </c>
      <c r="AJ347" s="5">
        <f t="shared" si="115"/>
        <v>25</v>
      </c>
      <c r="AK347" s="5">
        <f t="shared" si="116"/>
        <v>28.88</v>
      </c>
      <c r="AL347" s="5">
        <f t="shared" si="117"/>
        <v>18.13</v>
      </c>
      <c r="AM347" s="5">
        <f t="shared" si="118"/>
        <v>17.25</v>
      </c>
      <c r="AN347" s="5">
        <f t="shared" si="119"/>
        <v>23.84</v>
      </c>
      <c r="AO347" s="5">
        <f t="shared" si="120"/>
        <v>31.38</v>
      </c>
      <c r="AP347" s="5">
        <f t="shared" si="121"/>
        <v>11.93</v>
      </c>
      <c r="AQ347" s="5">
        <f t="shared" si="122"/>
        <v>9.57</v>
      </c>
      <c r="AR347" s="5">
        <f t="shared" si="123"/>
        <v>21.5</v>
      </c>
      <c r="AS347" s="5">
        <f t="shared" si="124"/>
        <v>22.5</v>
      </c>
      <c r="AT347" s="5">
        <f t="shared" si="125"/>
        <v>12.92</v>
      </c>
      <c r="AU347" s="5">
        <f t="shared" si="126"/>
        <v>13.75</v>
      </c>
      <c r="AV347"/>
      <c r="AW347" s="5">
        <v>118.4</v>
      </c>
      <c r="AX347" s="5">
        <v>118.36666666666667</v>
      </c>
      <c r="AY347" s="5">
        <v>143.1</v>
      </c>
      <c r="AZ347" s="5">
        <v>143.1</v>
      </c>
      <c r="BC347"/>
      <c r="BD347"/>
      <c r="BE347" s="3"/>
      <c r="BF347"/>
      <c r="BG347"/>
      <c r="BH347"/>
    </row>
    <row r="348" spans="1:60" x14ac:dyDescent="0.25">
      <c r="A348" s="1">
        <v>1993</v>
      </c>
      <c r="B348" s="1">
        <v>2</v>
      </c>
      <c r="C348" s="1">
        <f t="shared" ref="C348:C371" si="129">C347+1</f>
        <v>66</v>
      </c>
      <c r="D348" s="5">
        <f t="shared" si="85"/>
        <v>212</v>
      </c>
      <c r="E348" s="5">
        <f t="shared" si="86"/>
        <v>274</v>
      </c>
      <c r="F348" s="9">
        <f t="shared" si="87"/>
        <v>223</v>
      </c>
      <c r="G348" s="9">
        <f t="shared" si="88"/>
        <v>200</v>
      </c>
      <c r="H348" s="5">
        <f t="shared" si="89"/>
        <v>190</v>
      </c>
      <c r="I348" s="5">
        <f t="shared" si="90"/>
        <v>214</v>
      </c>
      <c r="J348" s="5">
        <f t="shared" si="91"/>
        <v>228</v>
      </c>
      <c r="K348" s="5">
        <f t="shared" si="92"/>
        <v>302</v>
      </c>
      <c r="L348" s="5">
        <f t="shared" si="93"/>
        <v>224</v>
      </c>
      <c r="M348" s="5">
        <f t="shared" si="94"/>
        <v>215</v>
      </c>
      <c r="N348" s="5">
        <f t="shared" si="95"/>
        <v>205</v>
      </c>
      <c r="O348" s="5">
        <f t="shared" si="96"/>
        <v>242</v>
      </c>
      <c r="P348" s="5">
        <f t="shared" si="97"/>
        <v>122</v>
      </c>
      <c r="Q348" s="5">
        <f t="shared" si="98"/>
        <v>200</v>
      </c>
      <c r="R348" s="5">
        <f t="shared" si="99"/>
        <v>189</v>
      </c>
      <c r="S348" s="5">
        <f t="shared" si="100"/>
        <v>221</v>
      </c>
      <c r="T348" s="5">
        <f t="shared" si="101"/>
        <v>108</v>
      </c>
      <c r="U348" s="5">
        <f t="shared" si="102"/>
        <v>150</v>
      </c>
      <c r="V348" s="5">
        <f t="shared" si="103"/>
        <v>134</v>
      </c>
      <c r="W348" s="5">
        <f t="shared" si="104"/>
        <v>227</v>
      </c>
      <c r="X348" s="5">
        <f t="shared" si="105"/>
        <v>132</v>
      </c>
      <c r="Y348" s="5">
        <f t="shared" si="106"/>
        <v>215</v>
      </c>
      <c r="Z348" s="5">
        <f t="shared" si="107"/>
        <v>24</v>
      </c>
      <c r="AA348" s="5">
        <f t="shared" si="108"/>
        <v>28.67</v>
      </c>
      <c r="AB348" s="5">
        <f t="shared" si="127"/>
        <v>19.5</v>
      </c>
      <c r="AC348" s="5">
        <f t="shared" si="128"/>
        <v>18.2</v>
      </c>
      <c r="AD348" s="5">
        <f t="shared" si="109"/>
        <v>57</v>
      </c>
      <c r="AE348" s="5">
        <f t="shared" si="110"/>
        <v>42.75</v>
      </c>
      <c r="AF348" s="5">
        <f t="shared" si="111"/>
        <v>32.5</v>
      </c>
      <c r="AG348" s="5">
        <f t="shared" si="112"/>
        <v>41.17</v>
      </c>
      <c r="AH348" s="5">
        <f t="shared" si="113"/>
        <v>24.39</v>
      </c>
      <c r="AI348" s="5">
        <f t="shared" si="114"/>
        <v>21.34</v>
      </c>
      <c r="AJ348" s="5">
        <f t="shared" si="115"/>
        <v>20.73</v>
      </c>
      <c r="AK348" s="5">
        <f t="shared" si="116"/>
        <v>23.57</v>
      </c>
      <c r="AL348" s="5">
        <f t="shared" si="117"/>
        <v>18.329999999999998</v>
      </c>
      <c r="AM348" s="5">
        <f t="shared" si="118"/>
        <v>18.59</v>
      </c>
      <c r="AN348" s="5">
        <f t="shared" si="119"/>
        <v>24.26</v>
      </c>
      <c r="AO348" s="5">
        <f t="shared" si="120"/>
        <v>30.95</v>
      </c>
      <c r="AP348" s="5">
        <f t="shared" si="121"/>
        <v>12.78</v>
      </c>
      <c r="AQ348" s="5">
        <f t="shared" si="122"/>
        <v>11.34</v>
      </c>
      <c r="AR348" s="5">
        <f t="shared" si="123"/>
        <v>24</v>
      </c>
      <c r="AS348" s="5">
        <f t="shared" si="124"/>
        <v>23</v>
      </c>
      <c r="AT348" s="5">
        <f t="shared" si="125"/>
        <v>12.92</v>
      </c>
      <c r="AU348" s="5">
        <f t="shared" si="126"/>
        <v>13.5</v>
      </c>
      <c r="AV348"/>
      <c r="AW348" s="5">
        <v>119.7</v>
      </c>
      <c r="AX348" s="5">
        <v>119.5</v>
      </c>
      <c r="AY348" s="5">
        <v>144.19999999999999</v>
      </c>
      <c r="AZ348" s="5">
        <v>144.20000000000002</v>
      </c>
      <c r="BC348"/>
      <c r="BD348"/>
      <c r="BE348" s="3"/>
      <c r="BF348"/>
      <c r="BG348"/>
      <c r="BH348"/>
    </row>
    <row r="349" spans="1:60" x14ac:dyDescent="0.25">
      <c r="A349" s="1">
        <v>1993</v>
      </c>
      <c r="B349" s="1">
        <v>3</v>
      </c>
      <c r="C349" s="1">
        <f t="shared" si="129"/>
        <v>67</v>
      </c>
      <c r="D349" s="5">
        <f t="shared" si="85"/>
        <v>196</v>
      </c>
      <c r="E349" s="5">
        <f t="shared" si="86"/>
        <v>248</v>
      </c>
      <c r="F349" s="9">
        <f t="shared" si="87"/>
        <v>206</v>
      </c>
      <c r="G349" s="9">
        <f t="shared" si="88"/>
        <v>213</v>
      </c>
      <c r="H349" s="5">
        <f t="shared" si="89"/>
        <v>177</v>
      </c>
      <c r="I349" s="5">
        <f t="shared" si="90"/>
        <v>188</v>
      </c>
      <c r="J349" s="5">
        <f t="shared" si="91"/>
        <v>206</v>
      </c>
      <c r="K349" s="5">
        <f t="shared" si="92"/>
        <v>231</v>
      </c>
      <c r="L349" s="5">
        <f t="shared" si="93"/>
        <v>203</v>
      </c>
      <c r="M349" s="5">
        <f t="shared" si="94"/>
        <v>183</v>
      </c>
      <c r="N349" s="5">
        <f t="shared" si="95"/>
        <v>182</v>
      </c>
      <c r="O349" s="5">
        <f t="shared" si="96"/>
        <v>194</v>
      </c>
      <c r="P349" s="5">
        <f t="shared" si="97"/>
        <v>91</v>
      </c>
      <c r="Q349" s="5">
        <f t="shared" si="98"/>
        <v>160</v>
      </c>
      <c r="R349" s="5">
        <f t="shared" si="99"/>
        <v>180</v>
      </c>
      <c r="S349" s="5">
        <f t="shared" si="100"/>
        <v>204</v>
      </c>
      <c r="T349" s="5">
        <f t="shared" si="101"/>
        <v>130</v>
      </c>
      <c r="U349" s="5">
        <f t="shared" si="102"/>
        <v>153</v>
      </c>
      <c r="V349" s="5">
        <f t="shared" si="103"/>
        <v>216</v>
      </c>
      <c r="W349" s="5">
        <f t="shared" si="104"/>
        <v>207</v>
      </c>
      <c r="X349" s="5">
        <f t="shared" si="105"/>
        <v>106</v>
      </c>
      <c r="Y349" s="5">
        <f t="shared" si="106"/>
        <v>162</v>
      </c>
      <c r="Z349" s="5">
        <f t="shared" si="107"/>
        <v>27.5</v>
      </c>
      <c r="AA349" s="5">
        <f t="shared" si="108"/>
        <v>28.65</v>
      </c>
      <c r="AB349" s="5">
        <f t="shared" si="127"/>
        <v>21.3</v>
      </c>
      <c r="AC349" s="5">
        <f t="shared" si="128"/>
        <v>17</v>
      </c>
      <c r="AD349" s="5">
        <f t="shared" si="109"/>
        <v>46.6</v>
      </c>
      <c r="AE349" s="5">
        <f t="shared" si="110"/>
        <v>40.6</v>
      </c>
      <c r="AF349" s="5">
        <f t="shared" si="111"/>
        <v>28.5</v>
      </c>
      <c r="AG349" s="5">
        <f t="shared" si="112"/>
        <v>34.65</v>
      </c>
      <c r="AH349" s="5">
        <f t="shared" si="113"/>
        <v>23.08</v>
      </c>
      <c r="AI349" s="5">
        <f t="shared" si="114"/>
        <v>20.88</v>
      </c>
      <c r="AJ349" s="5">
        <f t="shared" si="115"/>
        <v>22.75</v>
      </c>
      <c r="AK349" s="5">
        <f t="shared" si="116"/>
        <v>19.739999999999998</v>
      </c>
      <c r="AL349" s="5">
        <f t="shared" si="117"/>
        <v>19</v>
      </c>
      <c r="AM349" s="5">
        <f t="shared" si="118"/>
        <v>16.25</v>
      </c>
      <c r="AN349" s="5">
        <f t="shared" si="119"/>
        <v>22.13</v>
      </c>
      <c r="AO349" s="5">
        <f t="shared" si="120"/>
        <v>23.78</v>
      </c>
      <c r="AP349" s="5">
        <f t="shared" si="121"/>
        <v>13.5</v>
      </c>
      <c r="AQ349" s="5">
        <f t="shared" si="122"/>
        <v>12.75</v>
      </c>
      <c r="AR349" s="5">
        <f t="shared" si="123"/>
        <v>22.95</v>
      </c>
      <c r="AS349" s="5">
        <f t="shared" si="124"/>
        <v>22.88</v>
      </c>
      <c r="AT349" s="5">
        <f t="shared" si="125"/>
        <v>14.75</v>
      </c>
      <c r="AU349" s="5">
        <f t="shared" si="126"/>
        <v>15</v>
      </c>
      <c r="AV349"/>
      <c r="AW349" s="5">
        <v>118.7</v>
      </c>
      <c r="AX349" s="5">
        <v>118.86666666666667</v>
      </c>
      <c r="AY349" s="5">
        <v>144.80000000000001</v>
      </c>
      <c r="AZ349" s="5">
        <v>144.76666666666668</v>
      </c>
      <c r="BC349"/>
      <c r="BD349"/>
      <c r="BE349" s="3"/>
      <c r="BF349"/>
      <c r="BG349"/>
      <c r="BH349"/>
    </row>
    <row r="350" spans="1:60" x14ac:dyDescent="0.25">
      <c r="A350" s="1">
        <v>1993</v>
      </c>
      <c r="B350" s="1">
        <v>4</v>
      </c>
      <c r="C350" s="1">
        <f t="shared" si="129"/>
        <v>68</v>
      </c>
      <c r="D350" s="5">
        <f t="shared" si="85"/>
        <v>205</v>
      </c>
      <c r="E350" s="5">
        <f t="shared" si="86"/>
        <v>299</v>
      </c>
      <c r="F350" s="9">
        <f t="shared" si="87"/>
        <v>237</v>
      </c>
      <c r="G350" s="9">
        <f t="shared" si="88"/>
        <v>227</v>
      </c>
      <c r="H350" s="5">
        <f t="shared" si="89"/>
        <v>201</v>
      </c>
      <c r="I350" s="5">
        <f t="shared" si="90"/>
        <v>202</v>
      </c>
      <c r="J350" s="5">
        <f t="shared" si="91"/>
        <v>228</v>
      </c>
      <c r="K350" s="5">
        <f t="shared" si="92"/>
        <v>257</v>
      </c>
      <c r="L350" s="5">
        <f t="shared" si="93"/>
        <v>200</v>
      </c>
      <c r="M350" s="5">
        <f t="shared" si="94"/>
        <v>206</v>
      </c>
      <c r="N350" s="5">
        <f t="shared" si="95"/>
        <v>290</v>
      </c>
      <c r="O350" s="5">
        <f t="shared" si="96"/>
        <v>283</v>
      </c>
      <c r="P350" s="5">
        <f t="shared" si="97"/>
        <v>98</v>
      </c>
      <c r="Q350" s="5">
        <f t="shared" si="98"/>
        <v>189</v>
      </c>
      <c r="R350" s="5">
        <f t="shared" si="99"/>
        <v>151</v>
      </c>
      <c r="S350" s="5">
        <f t="shared" si="100"/>
        <v>218</v>
      </c>
      <c r="T350" s="5">
        <f t="shared" si="101"/>
        <v>122</v>
      </c>
      <c r="U350" s="5">
        <f t="shared" si="102"/>
        <v>147</v>
      </c>
      <c r="V350" s="5">
        <f t="shared" si="103"/>
        <v>203</v>
      </c>
      <c r="W350" s="5">
        <f t="shared" si="104"/>
        <v>236</v>
      </c>
      <c r="X350" s="5">
        <f t="shared" si="105"/>
        <v>111</v>
      </c>
      <c r="Y350" s="5">
        <f t="shared" si="106"/>
        <v>165</v>
      </c>
      <c r="Z350" s="5">
        <f t="shared" si="107"/>
        <v>27.08</v>
      </c>
      <c r="AA350" s="5">
        <f t="shared" si="108"/>
        <v>32.659999999999997</v>
      </c>
      <c r="AB350" s="5">
        <f t="shared" si="127"/>
        <v>22</v>
      </c>
      <c r="AC350" s="5">
        <f t="shared" si="128"/>
        <v>22.25</v>
      </c>
      <c r="AD350" s="5">
        <f t="shared" si="109"/>
        <v>36.47</v>
      </c>
      <c r="AE350" s="5">
        <f t="shared" si="110"/>
        <v>35.840000000000003</v>
      </c>
      <c r="AF350" s="5">
        <f t="shared" si="111"/>
        <v>22.46</v>
      </c>
      <c r="AG350" s="5">
        <f t="shared" si="112"/>
        <v>37.72</v>
      </c>
      <c r="AH350" s="5">
        <f t="shared" si="113"/>
        <v>21.58</v>
      </c>
      <c r="AI350" s="5">
        <f t="shared" si="114"/>
        <v>21.64</v>
      </c>
      <c r="AJ350" s="5">
        <f t="shared" si="115"/>
        <v>27.8</v>
      </c>
      <c r="AK350" s="5">
        <f t="shared" si="116"/>
        <v>22.86</v>
      </c>
      <c r="AL350" s="5">
        <f t="shared" si="117"/>
        <v>16.670000000000002</v>
      </c>
      <c r="AM350" s="5">
        <f t="shared" si="118"/>
        <v>16.75</v>
      </c>
      <c r="AN350" s="5">
        <f t="shared" si="119"/>
        <v>16.649999999999999</v>
      </c>
      <c r="AO350" s="5">
        <f t="shared" si="120"/>
        <v>22.08</v>
      </c>
      <c r="AP350" s="5">
        <f t="shared" si="121"/>
        <v>14.12</v>
      </c>
      <c r="AQ350" s="5">
        <f t="shared" si="122"/>
        <v>14.3</v>
      </c>
      <c r="AR350" s="5">
        <f t="shared" si="123"/>
        <v>20</v>
      </c>
      <c r="AS350" s="5">
        <f t="shared" si="124"/>
        <v>19.420000000000002</v>
      </c>
      <c r="AT350" s="5">
        <f t="shared" si="125"/>
        <v>12.5</v>
      </c>
      <c r="AU350" s="5">
        <f t="shared" si="126"/>
        <v>13.55</v>
      </c>
      <c r="AV350"/>
      <c r="AW350" s="1">
        <v>119</v>
      </c>
      <c r="AX350" s="1">
        <v>118.89999999999999</v>
      </c>
      <c r="AY350" s="5">
        <v>145.80000000000001</v>
      </c>
      <c r="AZ350" s="5">
        <v>145.76666666666668</v>
      </c>
      <c r="BC350"/>
      <c r="BD350"/>
      <c r="BE350" s="3"/>
      <c r="BF350"/>
      <c r="BG350"/>
      <c r="BH350"/>
    </row>
    <row r="351" spans="1:60" x14ac:dyDescent="0.25">
      <c r="A351" s="1">
        <v>1994</v>
      </c>
      <c r="B351" s="1">
        <v>1</v>
      </c>
      <c r="C351" s="1">
        <f t="shared" si="129"/>
        <v>69</v>
      </c>
      <c r="D351" s="5">
        <f t="shared" si="85"/>
        <v>230</v>
      </c>
      <c r="E351" s="5">
        <f t="shared" si="86"/>
        <v>395</v>
      </c>
      <c r="F351" s="9">
        <f t="shared" si="87"/>
        <v>340</v>
      </c>
      <c r="G351" s="9">
        <f t="shared" si="88"/>
        <v>319</v>
      </c>
      <c r="H351" s="5">
        <f t="shared" si="89"/>
        <v>211</v>
      </c>
      <c r="I351" s="5">
        <f t="shared" si="90"/>
        <v>212</v>
      </c>
      <c r="J351" s="5">
        <f t="shared" si="91"/>
        <v>246</v>
      </c>
      <c r="K351" s="5">
        <f t="shared" si="92"/>
        <v>290</v>
      </c>
      <c r="L351" s="5">
        <f t="shared" si="93"/>
        <v>211</v>
      </c>
      <c r="M351" s="5">
        <f t="shared" si="94"/>
        <v>247</v>
      </c>
      <c r="N351" s="5">
        <f t="shared" si="95"/>
        <v>285</v>
      </c>
      <c r="O351" s="5">
        <f t="shared" si="96"/>
        <v>352</v>
      </c>
      <c r="P351" s="5">
        <f t="shared" si="97"/>
        <v>102</v>
      </c>
      <c r="Q351" s="5">
        <f t="shared" si="98"/>
        <v>185</v>
      </c>
      <c r="R351" s="5">
        <f t="shared" si="99"/>
        <v>218</v>
      </c>
      <c r="S351" s="5">
        <f t="shared" si="100"/>
        <v>242</v>
      </c>
      <c r="T351" s="5">
        <f t="shared" si="101"/>
        <v>121</v>
      </c>
      <c r="U351" s="5">
        <f t="shared" si="102"/>
        <v>165</v>
      </c>
      <c r="V351" s="5">
        <f t="shared" si="103"/>
        <v>261</v>
      </c>
      <c r="W351" s="5">
        <f t="shared" si="104"/>
        <v>274</v>
      </c>
      <c r="X351" s="5">
        <f t="shared" si="105"/>
        <v>116</v>
      </c>
      <c r="Y351" s="5">
        <f t="shared" si="106"/>
        <v>170</v>
      </c>
      <c r="Z351" s="5">
        <f t="shared" si="107"/>
        <v>27.35</v>
      </c>
      <c r="AA351" s="5">
        <f t="shared" si="108"/>
        <v>33.5</v>
      </c>
      <c r="AB351" s="5">
        <f t="shared" si="127"/>
        <v>22.8</v>
      </c>
      <c r="AC351" s="5">
        <f t="shared" si="128"/>
        <v>22.91</v>
      </c>
      <c r="AD351" s="5">
        <f t="shared" si="109"/>
        <v>43.72</v>
      </c>
      <c r="AE351" s="5">
        <f t="shared" si="110"/>
        <v>41.11</v>
      </c>
      <c r="AF351" s="5">
        <f t="shared" si="111"/>
        <v>25</v>
      </c>
      <c r="AG351" s="5">
        <f t="shared" si="112"/>
        <v>34.5</v>
      </c>
      <c r="AH351" s="5">
        <f t="shared" si="113"/>
        <v>24.84</v>
      </c>
      <c r="AI351" s="5">
        <f t="shared" si="114"/>
        <v>24.13</v>
      </c>
      <c r="AJ351" s="5">
        <f t="shared" si="115"/>
        <v>26</v>
      </c>
      <c r="AK351" s="5">
        <f t="shared" si="116"/>
        <v>23.67</v>
      </c>
      <c r="AL351" s="5">
        <f t="shared" si="117"/>
        <v>18.920000000000002</v>
      </c>
      <c r="AM351" s="5">
        <f t="shared" si="118"/>
        <v>19.239999999999998</v>
      </c>
      <c r="AN351" s="5">
        <f t="shared" si="119"/>
        <v>19.5</v>
      </c>
      <c r="AO351" s="5">
        <f t="shared" si="120"/>
        <v>24.25</v>
      </c>
      <c r="AP351" s="5">
        <f t="shared" si="121"/>
        <v>15.1</v>
      </c>
      <c r="AQ351" s="5">
        <f t="shared" si="122"/>
        <v>14.56</v>
      </c>
      <c r="AR351" s="5">
        <f t="shared" si="123"/>
        <v>22.5</v>
      </c>
      <c r="AS351" s="5">
        <f t="shared" si="124"/>
        <v>22.45</v>
      </c>
      <c r="AT351" s="5">
        <f t="shared" si="125"/>
        <v>11</v>
      </c>
      <c r="AU351" s="5">
        <f t="shared" si="126"/>
        <v>13.63</v>
      </c>
      <c r="AV351"/>
      <c r="AW351" s="1">
        <v>119.3</v>
      </c>
      <c r="AX351" s="1">
        <v>119.36666666666666</v>
      </c>
      <c r="AY351" s="5">
        <v>146.69999999999999</v>
      </c>
      <c r="AZ351" s="5">
        <v>146.69999999999999</v>
      </c>
      <c r="BC351"/>
      <c r="BD351"/>
      <c r="BE351" s="3"/>
      <c r="BF351"/>
      <c r="BG351"/>
      <c r="BH351"/>
    </row>
    <row r="352" spans="1:60" x14ac:dyDescent="0.25">
      <c r="A352" s="1">
        <v>1994</v>
      </c>
      <c r="B352" s="1">
        <v>2</v>
      </c>
      <c r="C352" s="1">
        <f t="shared" si="129"/>
        <v>70</v>
      </c>
      <c r="D352" s="5">
        <f t="shared" si="85"/>
        <v>219</v>
      </c>
      <c r="E352" s="5">
        <f t="shared" si="86"/>
        <v>340</v>
      </c>
      <c r="F352" s="9">
        <f t="shared" si="87"/>
        <v>296</v>
      </c>
      <c r="G352" s="9">
        <f t="shared" si="88"/>
        <v>307</v>
      </c>
      <c r="H352" s="5">
        <f t="shared" si="89"/>
        <v>224</v>
      </c>
      <c r="I352" s="5">
        <f t="shared" si="90"/>
        <v>211</v>
      </c>
      <c r="J352" s="5">
        <f t="shared" si="91"/>
        <v>219</v>
      </c>
      <c r="K352" s="5">
        <f t="shared" si="92"/>
        <v>276</v>
      </c>
      <c r="L352" s="5">
        <f t="shared" si="93"/>
        <v>241</v>
      </c>
      <c r="M352" s="5">
        <f t="shared" si="94"/>
        <v>294</v>
      </c>
      <c r="N352" s="5">
        <f t="shared" si="95"/>
        <v>256</v>
      </c>
      <c r="O352" s="5">
        <f t="shared" si="96"/>
        <v>342</v>
      </c>
      <c r="P352" s="5">
        <f t="shared" si="97"/>
        <v>118</v>
      </c>
      <c r="Q352" s="5">
        <f t="shared" si="98"/>
        <v>245</v>
      </c>
      <c r="R352" s="5">
        <f t="shared" si="99"/>
        <v>237</v>
      </c>
      <c r="S352" s="5">
        <f t="shared" si="100"/>
        <v>274</v>
      </c>
      <c r="T352" s="5">
        <f t="shared" si="101"/>
        <v>115</v>
      </c>
      <c r="U352" s="5">
        <f t="shared" si="102"/>
        <v>159</v>
      </c>
      <c r="V352" s="5">
        <f t="shared" si="103"/>
        <v>271</v>
      </c>
      <c r="W352" s="5">
        <f t="shared" si="104"/>
        <v>245</v>
      </c>
      <c r="X352" s="5">
        <f t="shared" si="105"/>
        <v>126</v>
      </c>
      <c r="Y352" s="5">
        <f t="shared" si="106"/>
        <v>182</v>
      </c>
      <c r="Z352" s="5">
        <f t="shared" si="107"/>
        <v>25.67</v>
      </c>
      <c r="AA352" s="5">
        <f t="shared" si="108"/>
        <v>29.04</v>
      </c>
      <c r="AB352" s="5">
        <f t="shared" si="127"/>
        <v>18.07</v>
      </c>
      <c r="AC352" s="5">
        <f t="shared" si="128"/>
        <v>20.56</v>
      </c>
      <c r="AD352" s="5">
        <f t="shared" si="109"/>
        <v>32.67</v>
      </c>
      <c r="AE352" s="5">
        <f t="shared" si="110"/>
        <v>30</v>
      </c>
      <c r="AF352" s="5">
        <f t="shared" si="111"/>
        <v>20.63</v>
      </c>
      <c r="AG352" s="5">
        <f t="shared" si="112"/>
        <v>31.03</v>
      </c>
      <c r="AH352" s="5">
        <f t="shared" si="113"/>
        <v>22.4</v>
      </c>
      <c r="AI352" s="5">
        <f t="shared" si="114"/>
        <v>23</v>
      </c>
      <c r="AJ352" s="5">
        <f t="shared" si="115"/>
        <v>27.5</v>
      </c>
      <c r="AK352" s="5">
        <f t="shared" si="116"/>
        <v>20.82</v>
      </c>
      <c r="AL352" s="5">
        <f t="shared" si="117"/>
        <v>16.399999999999999</v>
      </c>
      <c r="AM352" s="5">
        <f t="shared" si="118"/>
        <v>16.079999999999998</v>
      </c>
      <c r="AN352" s="5">
        <f t="shared" si="119"/>
        <v>19</v>
      </c>
      <c r="AO352" s="5">
        <f t="shared" si="120"/>
        <v>20.75</v>
      </c>
      <c r="AP352" s="5">
        <f t="shared" si="121"/>
        <v>14.75</v>
      </c>
      <c r="AQ352" s="5">
        <f t="shared" si="122"/>
        <v>15.6</v>
      </c>
      <c r="AR352" s="5">
        <f t="shared" si="123"/>
        <v>23.38</v>
      </c>
      <c r="AS352" s="5">
        <f t="shared" si="124"/>
        <v>19.920000000000002</v>
      </c>
      <c r="AT352" s="5">
        <f t="shared" si="125"/>
        <v>12</v>
      </c>
      <c r="AU352" s="5">
        <f t="shared" si="126"/>
        <v>14.5</v>
      </c>
      <c r="AV352"/>
      <c r="AW352" s="1">
        <v>119.9</v>
      </c>
      <c r="AX352" s="1">
        <v>120.03333333333335</v>
      </c>
      <c r="AY352" s="5">
        <v>147.5</v>
      </c>
      <c r="AZ352" s="5">
        <v>147.63333333333333</v>
      </c>
      <c r="BC352"/>
      <c r="BD352"/>
      <c r="BE352" s="3"/>
      <c r="BF352"/>
      <c r="BG352"/>
      <c r="BH352"/>
    </row>
    <row r="353" spans="1:60" x14ac:dyDescent="0.25">
      <c r="A353" s="1">
        <v>1994</v>
      </c>
      <c r="B353" s="1">
        <v>3</v>
      </c>
      <c r="C353" s="1">
        <f t="shared" si="129"/>
        <v>71</v>
      </c>
      <c r="D353" s="5">
        <f t="shared" si="85"/>
        <v>200</v>
      </c>
      <c r="E353" s="5">
        <f t="shared" si="86"/>
        <v>343</v>
      </c>
      <c r="F353" s="9">
        <f t="shared" si="87"/>
        <v>295</v>
      </c>
      <c r="G353" s="9">
        <f t="shared" si="88"/>
        <v>252</v>
      </c>
      <c r="H353" s="5">
        <f t="shared" si="89"/>
        <v>237</v>
      </c>
      <c r="I353" s="5">
        <f t="shared" si="90"/>
        <v>221</v>
      </c>
      <c r="J353" s="5">
        <f t="shared" si="91"/>
        <v>246</v>
      </c>
      <c r="K353" s="5">
        <f t="shared" si="92"/>
        <v>280</v>
      </c>
      <c r="L353" s="5">
        <f t="shared" si="93"/>
        <v>263</v>
      </c>
      <c r="M353" s="5">
        <f t="shared" si="94"/>
        <v>270</v>
      </c>
      <c r="N353" s="5">
        <f t="shared" si="95"/>
        <v>302</v>
      </c>
      <c r="O353" s="5">
        <f t="shared" si="96"/>
        <v>339</v>
      </c>
      <c r="P353" s="5">
        <f t="shared" si="97"/>
        <v>162</v>
      </c>
      <c r="Q353" s="5">
        <f t="shared" si="98"/>
        <v>235</v>
      </c>
      <c r="R353" s="5">
        <f t="shared" si="99"/>
        <v>252</v>
      </c>
      <c r="S353" s="5">
        <f t="shared" si="100"/>
        <v>279</v>
      </c>
      <c r="T353" s="5">
        <f t="shared" si="101"/>
        <v>161</v>
      </c>
      <c r="U353" s="5">
        <f t="shared" si="102"/>
        <v>178</v>
      </c>
      <c r="V353" s="5">
        <f t="shared" si="103"/>
        <v>286</v>
      </c>
      <c r="W353" s="5">
        <f t="shared" si="104"/>
        <v>290</v>
      </c>
      <c r="X353" s="5">
        <f t="shared" si="105"/>
        <v>150</v>
      </c>
      <c r="Y353" s="5">
        <f t="shared" si="106"/>
        <v>200</v>
      </c>
      <c r="Z353" s="5">
        <f t="shared" si="107"/>
        <v>25</v>
      </c>
      <c r="AA353" s="5">
        <f t="shared" si="108"/>
        <v>33.67</v>
      </c>
      <c r="AB353" s="5">
        <f t="shared" si="127"/>
        <v>31</v>
      </c>
      <c r="AC353" s="5">
        <f t="shared" si="128"/>
        <v>25.25</v>
      </c>
      <c r="AD353" s="5">
        <f t="shared" si="109"/>
        <v>35.840000000000003</v>
      </c>
      <c r="AE353" s="5">
        <f t="shared" si="110"/>
        <v>33.68</v>
      </c>
      <c r="AF353" s="5">
        <f t="shared" si="111"/>
        <v>27.83</v>
      </c>
      <c r="AG353" s="5">
        <f t="shared" si="112"/>
        <v>31.45</v>
      </c>
      <c r="AH353" s="5">
        <f t="shared" si="113"/>
        <v>20.239999999999998</v>
      </c>
      <c r="AI353" s="5">
        <f t="shared" si="114"/>
        <v>23.56</v>
      </c>
      <c r="AJ353" s="5">
        <f t="shared" si="115"/>
        <v>24.34</v>
      </c>
      <c r="AK353" s="5">
        <f t="shared" si="116"/>
        <v>24.33</v>
      </c>
      <c r="AL353" s="5">
        <f t="shared" si="117"/>
        <v>16.75</v>
      </c>
      <c r="AM353" s="5">
        <f t="shared" si="118"/>
        <v>14.38</v>
      </c>
      <c r="AN353" s="5">
        <f t="shared" si="119"/>
        <v>20.63</v>
      </c>
      <c r="AO353" s="5">
        <f t="shared" si="120"/>
        <v>22.07</v>
      </c>
      <c r="AP353" s="5">
        <f t="shared" si="121"/>
        <v>15.88</v>
      </c>
      <c r="AQ353" s="5">
        <f t="shared" si="122"/>
        <v>17.13</v>
      </c>
      <c r="AR353" s="5">
        <f t="shared" si="123"/>
        <v>17.600000000000001</v>
      </c>
      <c r="AS353" s="5">
        <f t="shared" si="124"/>
        <v>16.829999999999998</v>
      </c>
      <c r="AT353" s="5">
        <f t="shared" si="125"/>
        <v>12.5</v>
      </c>
      <c r="AU353" s="5">
        <f t="shared" si="126"/>
        <v>14</v>
      </c>
      <c r="AV353"/>
      <c r="AW353" s="1">
        <v>121.2</v>
      </c>
      <c r="AX353" s="1">
        <v>120.96666666666665</v>
      </c>
      <c r="AY353" s="5">
        <v>149</v>
      </c>
      <c r="AZ353" s="5">
        <v>148.93333333333331</v>
      </c>
      <c r="BC353"/>
      <c r="BD353"/>
      <c r="BE353" s="3"/>
      <c r="BF353"/>
      <c r="BG353"/>
      <c r="BH353"/>
    </row>
    <row r="354" spans="1:60" x14ac:dyDescent="0.25">
      <c r="A354" s="1">
        <v>1994</v>
      </c>
      <c r="B354" s="1">
        <v>4</v>
      </c>
      <c r="C354" s="1">
        <f t="shared" si="129"/>
        <v>72</v>
      </c>
      <c r="D354" s="5">
        <f t="shared" si="85"/>
        <v>263</v>
      </c>
      <c r="E354" s="5">
        <f t="shared" si="86"/>
        <v>363</v>
      </c>
      <c r="F354" s="9">
        <f t="shared" si="87"/>
        <v>326</v>
      </c>
      <c r="G354" s="9">
        <f t="shared" si="88"/>
        <v>266</v>
      </c>
      <c r="H354" s="5">
        <f t="shared" si="89"/>
        <v>277</v>
      </c>
      <c r="I354" s="5">
        <f t="shared" si="90"/>
        <v>291</v>
      </c>
      <c r="J354" s="5">
        <f t="shared" si="91"/>
        <v>322</v>
      </c>
      <c r="K354" s="5">
        <f t="shared" si="92"/>
        <v>340</v>
      </c>
      <c r="L354" s="5">
        <f t="shared" si="93"/>
        <v>242</v>
      </c>
      <c r="M354" s="5">
        <f t="shared" si="94"/>
        <v>292</v>
      </c>
      <c r="N354" s="5">
        <f t="shared" si="95"/>
        <v>295</v>
      </c>
      <c r="O354" s="5">
        <f t="shared" si="96"/>
        <v>336</v>
      </c>
      <c r="P354" s="5">
        <f t="shared" si="97"/>
        <v>153</v>
      </c>
      <c r="Q354" s="5">
        <f t="shared" si="98"/>
        <v>223</v>
      </c>
      <c r="R354" s="5">
        <f t="shared" si="99"/>
        <v>246</v>
      </c>
      <c r="S354" s="5">
        <f t="shared" si="100"/>
        <v>302</v>
      </c>
      <c r="T354" s="5">
        <f t="shared" si="101"/>
        <v>182</v>
      </c>
      <c r="U354" s="5">
        <f t="shared" si="102"/>
        <v>209</v>
      </c>
      <c r="V354" s="5">
        <f t="shared" si="103"/>
        <v>282</v>
      </c>
      <c r="W354" s="5">
        <f t="shared" si="104"/>
        <v>301</v>
      </c>
      <c r="X354" s="5">
        <f t="shared" si="105"/>
        <v>183</v>
      </c>
      <c r="Y354" s="5">
        <f t="shared" si="106"/>
        <v>275</v>
      </c>
      <c r="Z354" s="5">
        <f t="shared" si="107"/>
        <v>26.43</v>
      </c>
      <c r="AA354" s="5">
        <f t="shared" si="108"/>
        <v>30.67</v>
      </c>
      <c r="AB354" s="5">
        <f t="shared" si="127"/>
        <v>21.56</v>
      </c>
      <c r="AC354" s="5">
        <f t="shared" si="128"/>
        <v>20.149999999999999</v>
      </c>
      <c r="AD354" s="5">
        <f t="shared" si="109"/>
        <v>30</v>
      </c>
      <c r="AE354" s="5">
        <f t="shared" si="110"/>
        <v>34.159999999999997</v>
      </c>
      <c r="AF354" s="5">
        <f t="shared" si="111"/>
        <v>26.65</v>
      </c>
      <c r="AG354" s="5">
        <f t="shared" si="112"/>
        <v>34.67</v>
      </c>
      <c r="AH354" s="5">
        <f t="shared" si="113"/>
        <v>22.56</v>
      </c>
      <c r="AI354" s="5">
        <f t="shared" si="114"/>
        <v>19.75</v>
      </c>
      <c r="AJ354" s="5">
        <f t="shared" si="115"/>
        <v>27.92</v>
      </c>
      <c r="AK354" s="5">
        <f t="shared" si="116"/>
        <v>31.42</v>
      </c>
      <c r="AL354" s="5">
        <f t="shared" si="117"/>
        <v>15.64</v>
      </c>
      <c r="AM354" s="5">
        <f t="shared" si="118"/>
        <v>12.91</v>
      </c>
      <c r="AN354" s="5">
        <f t="shared" si="119"/>
        <v>17.75</v>
      </c>
      <c r="AO354" s="5">
        <f t="shared" si="120"/>
        <v>23.75</v>
      </c>
      <c r="AP354" s="5">
        <f t="shared" si="121"/>
        <v>14.41</v>
      </c>
      <c r="AQ354" s="5">
        <f t="shared" si="122"/>
        <v>14.42</v>
      </c>
      <c r="AR354" s="5">
        <f t="shared" si="123"/>
        <v>18.05</v>
      </c>
      <c r="AS354" s="5">
        <f t="shared" si="124"/>
        <v>15.25</v>
      </c>
      <c r="AT354" s="5">
        <f t="shared" si="125"/>
        <v>11.31</v>
      </c>
      <c r="AU354" s="5">
        <f t="shared" si="126"/>
        <v>12.25</v>
      </c>
      <c r="AV354"/>
      <c r="AW354" s="1">
        <v>121.5</v>
      </c>
      <c r="AX354" s="1">
        <v>121.43333333333334</v>
      </c>
      <c r="AY354" s="5">
        <v>149.69999999999999</v>
      </c>
      <c r="AZ354" s="5">
        <v>149.63333333333333</v>
      </c>
      <c r="BC354"/>
      <c r="BD354"/>
      <c r="BE354" s="3"/>
      <c r="BF354"/>
      <c r="BG354"/>
      <c r="BH354"/>
    </row>
    <row r="355" spans="1:60" x14ac:dyDescent="0.25">
      <c r="A355" s="1">
        <v>1995</v>
      </c>
      <c r="B355" s="1">
        <v>1</v>
      </c>
      <c r="C355" s="1">
        <f t="shared" si="129"/>
        <v>73</v>
      </c>
      <c r="D355" s="5">
        <f t="shared" si="85"/>
        <v>282</v>
      </c>
      <c r="E355" s="5">
        <f t="shared" si="86"/>
        <v>356</v>
      </c>
      <c r="F355" s="9">
        <f t="shared" si="87"/>
        <v>330</v>
      </c>
      <c r="G355" s="9">
        <f t="shared" si="88"/>
        <v>351</v>
      </c>
      <c r="H355" s="5">
        <f t="shared" si="89"/>
        <v>256</v>
      </c>
      <c r="I355" s="5">
        <f t="shared" si="90"/>
        <v>298</v>
      </c>
      <c r="J355" s="5">
        <f t="shared" si="91"/>
        <v>345</v>
      </c>
      <c r="K355" s="5">
        <f t="shared" si="92"/>
        <v>382</v>
      </c>
      <c r="L355" s="5">
        <f t="shared" si="93"/>
        <v>334</v>
      </c>
      <c r="M355" s="5">
        <f t="shared" si="94"/>
        <v>337</v>
      </c>
      <c r="N355" s="5">
        <f t="shared" si="95"/>
        <v>273</v>
      </c>
      <c r="O355" s="5">
        <f t="shared" si="96"/>
        <v>389</v>
      </c>
      <c r="P355" s="5">
        <f t="shared" si="97"/>
        <v>108</v>
      </c>
      <c r="Q355" s="5">
        <f t="shared" si="98"/>
        <v>224</v>
      </c>
      <c r="R355" s="5">
        <f t="shared" si="99"/>
        <v>204</v>
      </c>
      <c r="S355" s="5">
        <f t="shared" si="100"/>
        <v>332</v>
      </c>
      <c r="T355" s="5">
        <f t="shared" si="101"/>
        <v>172</v>
      </c>
      <c r="U355" s="5">
        <f t="shared" si="102"/>
        <v>185</v>
      </c>
      <c r="V355" s="5">
        <f t="shared" si="103"/>
        <v>316</v>
      </c>
      <c r="W355" s="5">
        <f t="shared" si="104"/>
        <v>342</v>
      </c>
      <c r="X355" s="5">
        <f t="shared" si="105"/>
        <v>166</v>
      </c>
      <c r="Y355" s="5">
        <f t="shared" si="106"/>
        <v>261</v>
      </c>
      <c r="Z355" s="5">
        <f t="shared" si="107"/>
        <v>33.5</v>
      </c>
      <c r="AA355" s="5">
        <f t="shared" si="108"/>
        <v>34.68</v>
      </c>
      <c r="AB355" s="5">
        <f t="shared" si="127"/>
        <v>19.29</v>
      </c>
      <c r="AC355" s="5">
        <f t="shared" si="128"/>
        <v>17</v>
      </c>
      <c r="AD355" s="5">
        <f t="shared" si="109"/>
        <v>39.01</v>
      </c>
      <c r="AE355" s="5">
        <f t="shared" si="110"/>
        <v>42.89</v>
      </c>
      <c r="AF355" s="5">
        <f t="shared" si="111"/>
        <v>29</v>
      </c>
      <c r="AG355" s="5">
        <f t="shared" si="112"/>
        <v>42.74</v>
      </c>
      <c r="AH355" s="5">
        <f t="shared" si="113"/>
        <v>27</v>
      </c>
      <c r="AI355" s="5">
        <f t="shared" si="114"/>
        <v>20</v>
      </c>
      <c r="AJ355" s="5">
        <f t="shared" si="115"/>
        <v>28.75</v>
      </c>
      <c r="AK355" s="5">
        <f t="shared" si="116"/>
        <v>36.25</v>
      </c>
      <c r="AL355" s="5">
        <f t="shared" si="117"/>
        <v>15.42</v>
      </c>
      <c r="AM355" s="5">
        <f t="shared" si="118"/>
        <v>13.17</v>
      </c>
      <c r="AN355" s="5">
        <f t="shared" si="119"/>
        <v>21.75</v>
      </c>
      <c r="AO355" s="5">
        <f t="shared" si="120"/>
        <v>23.96</v>
      </c>
      <c r="AP355" s="5">
        <f t="shared" si="121"/>
        <v>13.18</v>
      </c>
      <c r="AQ355" s="5">
        <f t="shared" si="122"/>
        <v>15.14</v>
      </c>
      <c r="AR355" s="5">
        <f t="shared" si="123"/>
        <v>20.83</v>
      </c>
      <c r="AS355" s="5">
        <f t="shared" si="124"/>
        <v>17.5</v>
      </c>
      <c r="AT355" s="5">
        <f t="shared" si="125"/>
        <v>11.26</v>
      </c>
      <c r="AU355" s="5">
        <f t="shared" si="126"/>
        <v>13.82</v>
      </c>
      <c r="AV355"/>
      <c r="AW355" s="1">
        <v>123.5</v>
      </c>
      <c r="AX355" s="1">
        <v>123.43333333333334</v>
      </c>
      <c r="AY355" s="5">
        <v>150.9</v>
      </c>
      <c r="AZ355" s="5">
        <v>150.86666666666667</v>
      </c>
      <c r="BC355"/>
      <c r="BD355"/>
      <c r="BE355" s="3"/>
      <c r="BF355"/>
      <c r="BG355"/>
      <c r="BH355"/>
    </row>
    <row r="356" spans="1:60" x14ac:dyDescent="0.25">
      <c r="A356" s="1">
        <v>1995</v>
      </c>
      <c r="B356" s="1">
        <v>2</v>
      </c>
      <c r="C356" s="1">
        <f t="shared" si="129"/>
        <v>74</v>
      </c>
      <c r="D356" s="5">
        <f t="shared" si="85"/>
        <v>301</v>
      </c>
      <c r="E356" s="5">
        <f t="shared" si="86"/>
        <v>374</v>
      </c>
      <c r="F356" s="9">
        <f t="shared" si="87"/>
        <v>308</v>
      </c>
      <c r="G356" s="9">
        <f t="shared" si="88"/>
        <v>302</v>
      </c>
      <c r="H356" s="5">
        <f t="shared" si="89"/>
        <v>296</v>
      </c>
      <c r="I356" s="5">
        <f t="shared" si="90"/>
        <v>310</v>
      </c>
      <c r="J356" s="5">
        <f t="shared" si="91"/>
        <v>330</v>
      </c>
      <c r="K356" s="5">
        <f t="shared" si="92"/>
        <v>363</v>
      </c>
      <c r="L356" s="5">
        <f t="shared" si="93"/>
        <v>290</v>
      </c>
      <c r="M356" s="5">
        <f t="shared" si="94"/>
        <v>325</v>
      </c>
      <c r="N356" s="5">
        <f t="shared" si="95"/>
        <v>380</v>
      </c>
      <c r="O356" s="5">
        <f t="shared" si="96"/>
        <v>388</v>
      </c>
      <c r="P356" s="5">
        <f t="shared" si="97"/>
        <v>88</v>
      </c>
      <c r="Q356" s="5">
        <f t="shared" si="98"/>
        <v>305</v>
      </c>
      <c r="R356" s="5">
        <f t="shared" si="99"/>
        <v>251</v>
      </c>
      <c r="S356" s="5">
        <f t="shared" si="100"/>
        <v>324</v>
      </c>
      <c r="T356" s="5">
        <f t="shared" si="101"/>
        <v>163</v>
      </c>
      <c r="U356" s="5">
        <f t="shared" si="102"/>
        <v>181</v>
      </c>
      <c r="V356" s="5">
        <f t="shared" si="103"/>
        <v>311</v>
      </c>
      <c r="W356" s="5">
        <f t="shared" si="104"/>
        <v>312</v>
      </c>
      <c r="X356" s="5">
        <f t="shared" si="105"/>
        <v>135</v>
      </c>
      <c r="Y356" s="5">
        <f t="shared" si="106"/>
        <v>235</v>
      </c>
      <c r="Z356" s="5">
        <f t="shared" si="107"/>
        <v>30.1</v>
      </c>
      <c r="AA356" s="5">
        <f t="shared" si="108"/>
        <v>34.33</v>
      </c>
      <c r="AB356" s="5">
        <f t="shared" si="127"/>
        <v>17.5</v>
      </c>
      <c r="AC356" s="5">
        <f t="shared" si="128"/>
        <v>16.37</v>
      </c>
      <c r="AD356" s="5">
        <f t="shared" si="109"/>
        <v>41.25</v>
      </c>
      <c r="AE356" s="5">
        <f t="shared" si="110"/>
        <v>36.53</v>
      </c>
      <c r="AF356" s="5">
        <f t="shared" si="111"/>
        <v>38.090000000000003</v>
      </c>
      <c r="AG356" s="5">
        <f t="shared" si="112"/>
        <v>46.25</v>
      </c>
      <c r="AH356" s="5">
        <f t="shared" si="113"/>
        <v>24</v>
      </c>
      <c r="AI356" s="5">
        <f t="shared" si="114"/>
        <v>26</v>
      </c>
      <c r="AJ356" s="5">
        <f t="shared" si="115"/>
        <v>32.65</v>
      </c>
      <c r="AK356" s="5">
        <f t="shared" si="116"/>
        <v>29.37</v>
      </c>
      <c r="AL356" s="5">
        <f t="shared" si="117"/>
        <v>15.5</v>
      </c>
      <c r="AM356" s="5">
        <f t="shared" si="118"/>
        <v>14.2</v>
      </c>
      <c r="AN356" s="5">
        <f t="shared" si="119"/>
        <v>20</v>
      </c>
      <c r="AO356" s="5">
        <f t="shared" si="120"/>
        <v>25</v>
      </c>
      <c r="AP356" s="5">
        <f t="shared" si="121"/>
        <v>13.26</v>
      </c>
      <c r="AQ356" s="5">
        <f t="shared" si="122"/>
        <v>15.33</v>
      </c>
      <c r="AR356" s="5">
        <f t="shared" si="123"/>
        <v>20.059999999999999</v>
      </c>
      <c r="AS356" s="5">
        <f t="shared" si="124"/>
        <v>19</v>
      </c>
      <c r="AT356" s="5">
        <f t="shared" si="125"/>
        <v>12.5</v>
      </c>
      <c r="AU356" s="5">
        <f t="shared" si="126"/>
        <v>13.5</v>
      </c>
      <c r="AV356"/>
      <c r="AW356" s="1">
        <v>124.9</v>
      </c>
      <c r="AX356" s="1">
        <v>124.93333333333334</v>
      </c>
      <c r="AY356" s="5">
        <v>152.19999999999999</v>
      </c>
      <c r="AZ356" s="5">
        <v>152.20000000000002</v>
      </c>
      <c r="BC356"/>
      <c r="BD356"/>
      <c r="BE356" s="3"/>
      <c r="BF356"/>
      <c r="BG356"/>
      <c r="BH356"/>
    </row>
    <row r="357" spans="1:60" x14ac:dyDescent="0.25">
      <c r="A357" s="1">
        <v>1995</v>
      </c>
      <c r="B357" s="1">
        <v>3</v>
      </c>
      <c r="C357" s="1">
        <f t="shared" si="129"/>
        <v>75</v>
      </c>
      <c r="D357" s="5">
        <f t="shared" si="85"/>
        <v>268</v>
      </c>
      <c r="E357" s="5">
        <f t="shared" si="86"/>
        <v>312</v>
      </c>
      <c r="F357" s="9">
        <f t="shared" si="87"/>
        <v>246</v>
      </c>
      <c r="G357" s="9">
        <f t="shared" si="88"/>
        <v>255</v>
      </c>
      <c r="H357" s="5">
        <f t="shared" si="89"/>
        <v>282</v>
      </c>
      <c r="I357" s="5">
        <f t="shared" si="90"/>
        <v>263</v>
      </c>
      <c r="J357" s="5">
        <f t="shared" si="91"/>
        <v>276</v>
      </c>
      <c r="K357" s="5">
        <f t="shared" si="92"/>
        <v>302</v>
      </c>
      <c r="L357" s="5">
        <f t="shared" si="93"/>
        <v>280</v>
      </c>
      <c r="M357" s="5">
        <f t="shared" si="94"/>
        <v>263</v>
      </c>
      <c r="N357" s="5">
        <f t="shared" si="95"/>
        <v>288</v>
      </c>
      <c r="O357" s="5">
        <f t="shared" si="96"/>
        <v>310</v>
      </c>
      <c r="P357" s="5">
        <f t="shared" si="97"/>
        <v>121</v>
      </c>
      <c r="Q357" s="5">
        <f t="shared" si="98"/>
        <v>207</v>
      </c>
      <c r="R357" s="5">
        <f t="shared" si="99"/>
        <v>181</v>
      </c>
      <c r="S357" s="5">
        <f t="shared" si="100"/>
        <v>330</v>
      </c>
      <c r="T357" s="5">
        <f t="shared" si="101"/>
        <v>137</v>
      </c>
      <c r="U357" s="5">
        <f t="shared" si="102"/>
        <v>190</v>
      </c>
      <c r="V357" s="5">
        <f t="shared" si="103"/>
        <v>308</v>
      </c>
      <c r="W357" s="5">
        <f t="shared" si="104"/>
        <v>300</v>
      </c>
      <c r="X357" s="5">
        <f t="shared" si="105"/>
        <v>128</v>
      </c>
      <c r="Y357" s="5">
        <f t="shared" si="106"/>
        <v>192</v>
      </c>
      <c r="Z357" s="5">
        <f t="shared" si="107"/>
        <v>23.8</v>
      </c>
      <c r="AA357" s="5">
        <f t="shared" si="108"/>
        <v>34.840000000000003</v>
      </c>
      <c r="AB357" s="5">
        <f t="shared" si="127"/>
        <v>18.13</v>
      </c>
      <c r="AC357" s="5">
        <f t="shared" si="128"/>
        <v>18.68</v>
      </c>
      <c r="AD357" s="5">
        <f t="shared" si="109"/>
        <v>41.6</v>
      </c>
      <c r="AE357" s="5">
        <f t="shared" si="110"/>
        <v>37.9</v>
      </c>
      <c r="AF357" s="5">
        <f t="shared" si="111"/>
        <v>25.08</v>
      </c>
      <c r="AG357" s="5">
        <f t="shared" si="112"/>
        <v>36.03</v>
      </c>
      <c r="AH357" s="5">
        <f t="shared" si="113"/>
        <v>24.18</v>
      </c>
      <c r="AI357" s="5">
        <f t="shared" si="114"/>
        <v>29.17</v>
      </c>
      <c r="AJ357" s="5">
        <f t="shared" si="115"/>
        <v>31.21</v>
      </c>
      <c r="AK357" s="5">
        <f t="shared" si="116"/>
        <v>25.37</v>
      </c>
      <c r="AL357" s="5">
        <f t="shared" si="117"/>
        <v>22.5</v>
      </c>
      <c r="AM357" s="5">
        <f t="shared" si="118"/>
        <v>17</v>
      </c>
      <c r="AN357" s="5">
        <f t="shared" si="119"/>
        <v>22.5</v>
      </c>
      <c r="AO357" s="5">
        <f t="shared" si="120"/>
        <v>27.95</v>
      </c>
      <c r="AP357" s="5">
        <f t="shared" si="121"/>
        <v>13.12</v>
      </c>
      <c r="AQ357" s="5">
        <f t="shared" si="122"/>
        <v>16.61</v>
      </c>
      <c r="AR357" s="5">
        <f t="shared" si="123"/>
        <v>17.63</v>
      </c>
      <c r="AS357" s="5">
        <f t="shared" si="124"/>
        <v>20.399999999999999</v>
      </c>
      <c r="AT357" s="5">
        <f t="shared" si="125"/>
        <v>11</v>
      </c>
      <c r="AU357" s="5">
        <f t="shared" si="126"/>
        <v>12.5</v>
      </c>
      <c r="AV357"/>
      <c r="AW357" s="1">
        <v>125.1</v>
      </c>
      <c r="AX357" s="1">
        <v>125.19999999999999</v>
      </c>
      <c r="AY357" s="5">
        <v>152.9</v>
      </c>
      <c r="AZ357" s="5">
        <v>152.86666666666665</v>
      </c>
      <c r="BC357"/>
      <c r="BD357"/>
      <c r="BE357" s="3"/>
      <c r="BF357"/>
      <c r="BG357"/>
      <c r="BH357"/>
    </row>
    <row r="358" spans="1:60" x14ac:dyDescent="0.25">
      <c r="A358" s="1">
        <v>1995</v>
      </c>
      <c r="B358" s="1">
        <v>4</v>
      </c>
      <c r="C358" s="1">
        <f t="shared" si="129"/>
        <v>76</v>
      </c>
      <c r="D358" s="5">
        <f t="shared" si="85"/>
        <v>225</v>
      </c>
      <c r="E358" s="5">
        <f t="shared" si="86"/>
        <v>224</v>
      </c>
      <c r="F358" s="9">
        <f t="shared" si="87"/>
        <v>263</v>
      </c>
      <c r="G358" s="9">
        <f t="shared" si="88"/>
        <v>275</v>
      </c>
      <c r="H358" s="5">
        <f t="shared" si="89"/>
        <v>254</v>
      </c>
      <c r="I358" s="5">
        <f t="shared" si="90"/>
        <v>253</v>
      </c>
      <c r="J358" s="5">
        <f t="shared" si="91"/>
        <v>295</v>
      </c>
      <c r="K358" s="5">
        <f t="shared" si="92"/>
        <v>323</v>
      </c>
      <c r="L358" s="5">
        <f t="shared" si="93"/>
        <v>283</v>
      </c>
      <c r="M358" s="5">
        <f t="shared" si="94"/>
        <v>262</v>
      </c>
      <c r="N358" s="5">
        <f t="shared" si="95"/>
        <v>269</v>
      </c>
      <c r="O358" s="5">
        <f t="shared" si="96"/>
        <v>312</v>
      </c>
      <c r="P358" s="5">
        <f t="shared" si="97"/>
        <v>123</v>
      </c>
      <c r="Q358" s="5">
        <f t="shared" si="98"/>
        <v>187</v>
      </c>
      <c r="R358" s="5">
        <f t="shared" si="99"/>
        <v>298</v>
      </c>
      <c r="S358" s="5">
        <f t="shared" si="100"/>
        <v>290</v>
      </c>
      <c r="T358" s="5">
        <f t="shared" si="101"/>
        <v>140</v>
      </c>
      <c r="U358" s="5">
        <f t="shared" si="102"/>
        <v>187</v>
      </c>
      <c r="V358" s="5">
        <f t="shared" si="103"/>
        <v>305</v>
      </c>
      <c r="W358" s="5">
        <f t="shared" si="104"/>
        <v>320</v>
      </c>
      <c r="X358" s="5">
        <f t="shared" si="105"/>
        <v>204</v>
      </c>
      <c r="Y358" s="5">
        <f t="shared" si="106"/>
        <v>189</v>
      </c>
      <c r="Z358" s="5">
        <f t="shared" si="107"/>
        <v>27.17</v>
      </c>
      <c r="AA358" s="5">
        <f t="shared" si="108"/>
        <v>26.14</v>
      </c>
      <c r="AB358" s="5">
        <f t="shared" si="127"/>
        <v>15.48</v>
      </c>
      <c r="AC358" s="5">
        <f t="shared" si="128"/>
        <v>18.73</v>
      </c>
      <c r="AD358" s="5">
        <f t="shared" si="109"/>
        <v>36.81</v>
      </c>
      <c r="AE358" s="5">
        <f t="shared" si="110"/>
        <v>34</v>
      </c>
      <c r="AF358" s="5">
        <f t="shared" si="111"/>
        <v>32.24</v>
      </c>
      <c r="AG358" s="5">
        <f t="shared" si="112"/>
        <v>37.83</v>
      </c>
      <c r="AH358" s="5">
        <f t="shared" si="113"/>
        <v>24.17</v>
      </c>
      <c r="AI358" s="5">
        <f t="shared" si="114"/>
        <v>24.34</v>
      </c>
      <c r="AJ358" s="5">
        <f t="shared" si="115"/>
        <v>28.75</v>
      </c>
      <c r="AK358" s="5">
        <f t="shared" si="116"/>
        <v>26.55</v>
      </c>
      <c r="AL358" s="5">
        <f t="shared" si="117"/>
        <v>14.25</v>
      </c>
      <c r="AM358" s="5">
        <f t="shared" si="118"/>
        <v>15.75</v>
      </c>
      <c r="AN358" s="5">
        <f t="shared" si="119"/>
        <v>16.75</v>
      </c>
      <c r="AO358" s="5">
        <f t="shared" si="120"/>
        <v>28.69</v>
      </c>
      <c r="AP358" s="5">
        <f t="shared" si="121"/>
        <v>13</v>
      </c>
      <c r="AQ358" s="5">
        <f t="shared" si="122"/>
        <v>16.5</v>
      </c>
      <c r="AR358" s="5">
        <f t="shared" si="123"/>
        <v>25</v>
      </c>
      <c r="AS358" s="5">
        <f t="shared" si="124"/>
        <v>27.9</v>
      </c>
      <c r="AT358" s="5">
        <f t="shared" si="125"/>
        <v>14.18</v>
      </c>
      <c r="AU358" s="5">
        <f t="shared" si="126"/>
        <v>14.74</v>
      </c>
      <c r="AV358"/>
      <c r="AW358" s="1">
        <v>125.4</v>
      </c>
      <c r="AX358" s="1">
        <v>125.46666666666665</v>
      </c>
      <c r="AY358" s="5">
        <v>153.6</v>
      </c>
      <c r="AZ358" s="5">
        <v>153.6</v>
      </c>
      <c r="BC358"/>
      <c r="BD358"/>
      <c r="BE358" s="3"/>
      <c r="BF358"/>
      <c r="BG358"/>
      <c r="BH358"/>
    </row>
    <row r="359" spans="1:60" x14ac:dyDescent="0.25">
      <c r="A359" s="1">
        <v>1996</v>
      </c>
      <c r="B359" s="1">
        <v>1</v>
      </c>
      <c r="C359" s="1">
        <f t="shared" si="129"/>
        <v>77</v>
      </c>
      <c r="D359" s="5">
        <f t="shared" si="85"/>
        <v>222</v>
      </c>
      <c r="E359" s="5">
        <f t="shared" si="86"/>
        <v>251</v>
      </c>
      <c r="F359" s="9">
        <f t="shared" si="87"/>
        <v>278</v>
      </c>
      <c r="G359" s="9">
        <f t="shared" si="88"/>
        <v>225</v>
      </c>
      <c r="H359" s="5">
        <f t="shared" si="89"/>
        <v>235</v>
      </c>
      <c r="I359" s="5">
        <f t="shared" si="90"/>
        <v>248</v>
      </c>
      <c r="J359" s="5">
        <f t="shared" si="91"/>
        <v>274</v>
      </c>
      <c r="K359" s="5">
        <f t="shared" si="92"/>
        <v>301</v>
      </c>
      <c r="L359" s="5">
        <f t="shared" si="93"/>
        <v>273</v>
      </c>
      <c r="M359" s="5">
        <f t="shared" si="94"/>
        <v>286</v>
      </c>
      <c r="N359" s="5">
        <f t="shared" si="95"/>
        <v>251</v>
      </c>
      <c r="O359" s="5">
        <f t="shared" si="96"/>
        <v>276</v>
      </c>
      <c r="P359" s="5">
        <f t="shared" si="97"/>
        <v>111</v>
      </c>
      <c r="Q359" s="5">
        <f t="shared" si="98"/>
        <v>256</v>
      </c>
      <c r="R359" s="5">
        <f t="shared" si="99"/>
        <v>275</v>
      </c>
      <c r="S359" s="5">
        <f t="shared" si="100"/>
        <v>311</v>
      </c>
      <c r="T359" s="5">
        <f t="shared" si="101"/>
        <v>160</v>
      </c>
      <c r="U359" s="5">
        <f t="shared" si="102"/>
        <v>188</v>
      </c>
      <c r="V359" s="5">
        <f t="shared" si="103"/>
        <v>274</v>
      </c>
      <c r="W359" s="5">
        <f t="shared" si="104"/>
        <v>264</v>
      </c>
      <c r="X359" s="5">
        <f t="shared" si="105"/>
        <v>191</v>
      </c>
      <c r="Y359" s="5">
        <f t="shared" si="106"/>
        <v>233</v>
      </c>
      <c r="Z359" s="5">
        <f t="shared" si="107"/>
        <v>27.12</v>
      </c>
      <c r="AA359" s="5">
        <f t="shared" si="108"/>
        <v>29.17</v>
      </c>
      <c r="AB359" s="5">
        <f t="shared" si="127"/>
        <v>16.989999999999998</v>
      </c>
      <c r="AC359" s="5">
        <f t="shared" si="128"/>
        <v>18.2</v>
      </c>
      <c r="AD359" s="5">
        <f t="shared" si="109"/>
        <v>42.1</v>
      </c>
      <c r="AE359" s="5">
        <f t="shared" si="110"/>
        <v>36.53</v>
      </c>
      <c r="AF359" s="5">
        <f t="shared" si="111"/>
        <v>31.03</v>
      </c>
      <c r="AG359" s="5">
        <f t="shared" si="112"/>
        <v>34.96</v>
      </c>
      <c r="AH359" s="5">
        <f t="shared" si="113"/>
        <v>24.72</v>
      </c>
      <c r="AI359" s="5">
        <f t="shared" si="114"/>
        <v>22.67</v>
      </c>
      <c r="AJ359" s="5">
        <f t="shared" si="115"/>
        <v>28.84</v>
      </c>
      <c r="AK359" s="5">
        <f t="shared" si="116"/>
        <v>25.75</v>
      </c>
      <c r="AL359" s="5">
        <f t="shared" si="117"/>
        <v>15.21</v>
      </c>
      <c r="AM359" s="5">
        <f t="shared" si="118"/>
        <v>13.34</v>
      </c>
      <c r="AN359" s="5">
        <f t="shared" si="119"/>
        <v>24</v>
      </c>
      <c r="AO359" s="5">
        <f t="shared" si="120"/>
        <v>26.54</v>
      </c>
      <c r="AP359" s="5">
        <f t="shared" si="121"/>
        <v>19.25</v>
      </c>
      <c r="AQ359" s="5">
        <f t="shared" si="122"/>
        <v>29.48</v>
      </c>
      <c r="AR359" s="5">
        <f t="shared" si="123"/>
        <v>32.5</v>
      </c>
      <c r="AS359" s="5">
        <f t="shared" si="124"/>
        <v>31.5</v>
      </c>
      <c r="AT359" s="5">
        <f t="shared" si="125"/>
        <v>21.5</v>
      </c>
      <c r="AU359" s="5">
        <f t="shared" si="126"/>
        <v>15</v>
      </c>
      <c r="AV359"/>
      <c r="AW359" s="1">
        <v>126.2</v>
      </c>
      <c r="AX359" s="1">
        <v>126.3</v>
      </c>
      <c r="AY359" s="5">
        <v>154.9</v>
      </c>
      <c r="AZ359" s="5">
        <v>155</v>
      </c>
      <c r="BC359"/>
      <c r="BD359"/>
      <c r="BE359" s="3"/>
      <c r="BF359"/>
      <c r="BG359"/>
      <c r="BH359"/>
    </row>
    <row r="360" spans="1:60" x14ac:dyDescent="0.25">
      <c r="A360" s="1">
        <v>1996</v>
      </c>
      <c r="B360" s="1">
        <v>2</v>
      </c>
      <c r="C360" s="1">
        <f t="shared" si="129"/>
        <v>78</v>
      </c>
      <c r="D360" s="5">
        <f t="shared" si="85"/>
        <v>273</v>
      </c>
      <c r="E360" s="5">
        <f t="shared" si="86"/>
        <v>235</v>
      </c>
      <c r="F360" s="9">
        <f t="shared" si="87"/>
        <v>246</v>
      </c>
      <c r="G360" s="9">
        <f t="shared" si="88"/>
        <v>184</v>
      </c>
      <c r="H360" s="5">
        <f t="shared" si="89"/>
        <v>249</v>
      </c>
      <c r="I360" s="5">
        <f t="shared" si="90"/>
        <v>239</v>
      </c>
      <c r="J360" s="5">
        <f t="shared" si="91"/>
        <v>272</v>
      </c>
      <c r="K360" s="5">
        <f t="shared" si="92"/>
        <v>298</v>
      </c>
      <c r="L360" s="5">
        <f t="shared" si="93"/>
        <v>221</v>
      </c>
      <c r="M360" s="5">
        <f t="shared" si="94"/>
        <v>218</v>
      </c>
      <c r="N360" s="5">
        <f t="shared" si="95"/>
        <v>219</v>
      </c>
      <c r="O360" s="5">
        <f t="shared" si="96"/>
        <v>262</v>
      </c>
      <c r="P360" s="5">
        <f t="shared" si="97"/>
        <v>87</v>
      </c>
      <c r="Q360" s="5">
        <f t="shared" si="98"/>
        <v>231</v>
      </c>
      <c r="R360" s="5">
        <f t="shared" si="99"/>
        <v>243</v>
      </c>
      <c r="S360" s="5">
        <f t="shared" si="100"/>
        <v>296</v>
      </c>
      <c r="T360" s="5">
        <f t="shared" si="101"/>
        <v>143</v>
      </c>
      <c r="U360" s="5">
        <f t="shared" si="102"/>
        <v>146</v>
      </c>
      <c r="V360" s="5">
        <f t="shared" si="103"/>
        <v>214</v>
      </c>
      <c r="W360" s="5">
        <f t="shared" si="104"/>
        <v>242</v>
      </c>
      <c r="X360" s="5">
        <f t="shared" si="105"/>
        <v>143</v>
      </c>
      <c r="Y360" s="5">
        <f t="shared" si="106"/>
        <v>224</v>
      </c>
      <c r="Z360" s="5">
        <f t="shared" si="107"/>
        <v>21.51</v>
      </c>
      <c r="AA360" s="5">
        <f t="shared" si="108"/>
        <v>27.39</v>
      </c>
      <c r="AB360" s="5">
        <f t="shared" si="127"/>
        <v>20.69</v>
      </c>
      <c r="AC360" s="5">
        <f t="shared" si="128"/>
        <v>14.07</v>
      </c>
      <c r="AD360" s="5">
        <f t="shared" si="109"/>
        <v>40.049999999999997</v>
      </c>
      <c r="AE360" s="5">
        <f t="shared" si="110"/>
        <v>33.79</v>
      </c>
      <c r="AF360" s="5">
        <f t="shared" si="111"/>
        <v>25.54</v>
      </c>
      <c r="AG360" s="5">
        <f t="shared" si="112"/>
        <v>36.1</v>
      </c>
      <c r="AH360" s="5">
        <f t="shared" si="113"/>
        <v>20.94</v>
      </c>
      <c r="AI360" s="5">
        <f t="shared" si="114"/>
        <v>17.8</v>
      </c>
      <c r="AJ360" s="5">
        <f t="shared" si="115"/>
        <v>27.5</v>
      </c>
      <c r="AK360" s="5">
        <f t="shared" si="116"/>
        <v>23.82</v>
      </c>
      <c r="AL360" s="5">
        <f t="shared" si="117"/>
        <v>15</v>
      </c>
      <c r="AM360" s="5">
        <f t="shared" si="118"/>
        <v>14.71</v>
      </c>
      <c r="AN360" s="5">
        <f t="shared" si="119"/>
        <v>19.3</v>
      </c>
      <c r="AO360" s="5">
        <f t="shared" si="120"/>
        <v>25.25</v>
      </c>
      <c r="AP360" s="5">
        <f t="shared" si="121"/>
        <v>20</v>
      </c>
      <c r="AQ360" s="5">
        <f t="shared" si="122"/>
        <v>28.14</v>
      </c>
      <c r="AR360" s="5">
        <f t="shared" si="123"/>
        <v>13.96</v>
      </c>
      <c r="AS360" s="5">
        <f t="shared" si="124"/>
        <v>18.71</v>
      </c>
      <c r="AT360" s="5">
        <f t="shared" si="125"/>
        <v>10.89</v>
      </c>
      <c r="AU360" s="5">
        <f t="shared" si="126"/>
        <v>14.55</v>
      </c>
      <c r="AV360"/>
      <c r="AW360" s="1">
        <v>128.1</v>
      </c>
      <c r="AX360" s="1">
        <v>127.83333333333333</v>
      </c>
      <c r="AY360" s="5">
        <v>156.6</v>
      </c>
      <c r="AZ360" s="5">
        <v>156.53333333333333</v>
      </c>
      <c r="BC360"/>
      <c r="BD360"/>
      <c r="BE360" s="3"/>
      <c r="BF360"/>
      <c r="BG360"/>
      <c r="BH360"/>
    </row>
    <row r="361" spans="1:60" x14ac:dyDescent="0.25">
      <c r="A361" s="1">
        <v>1996</v>
      </c>
      <c r="B361" s="1">
        <v>3</v>
      </c>
      <c r="C361" s="1">
        <f t="shared" si="129"/>
        <v>79</v>
      </c>
      <c r="D361" s="5">
        <f t="shared" si="85"/>
        <v>236</v>
      </c>
      <c r="E361" s="5">
        <f t="shared" si="86"/>
        <v>277</v>
      </c>
      <c r="F361" s="9">
        <f t="shared" si="87"/>
        <v>258</v>
      </c>
      <c r="G361" s="9">
        <f t="shared" si="88"/>
        <v>203</v>
      </c>
      <c r="H361" s="5">
        <f t="shared" si="89"/>
        <v>240</v>
      </c>
      <c r="I361" s="5">
        <f t="shared" si="90"/>
        <v>227</v>
      </c>
      <c r="J361" s="5">
        <f t="shared" si="91"/>
        <v>239</v>
      </c>
      <c r="K361" s="5">
        <f t="shared" si="92"/>
        <v>319</v>
      </c>
      <c r="L361" s="5">
        <f t="shared" si="93"/>
        <v>257</v>
      </c>
      <c r="M361" s="5">
        <f t="shared" si="94"/>
        <v>225</v>
      </c>
      <c r="N361" s="5">
        <f t="shared" si="95"/>
        <v>288</v>
      </c>
      <c r="O361" s="5">
        <f t="shared" si="96"/>
        <v>245</v>
      </c>
      <c r="P361" s="5">
        <f t="shared" si="97"/>
        <v>104</v>
      </c>
      <c r="Q361" s="5">
        <f t="shared" si="98"/>
        <v>250</v>
      </c>
      <c r="R361" s="5">
        <f t="shared" si="99"/>
        <v>249</v>
      </c>
      <c r="S361" s="5">
        <f t="shared" si="100"/>
        <v>287</v>
      </c>
      <c r="T361" s="5">
        <f t="shared" si="101"/>
        <v>135</v>
      </c>
      <c r="U361" s="5">
        <f t="shared" si="102"/>
        <v>114</v>
      </c>
      <c r="V361" s="5">
        <f t="shared" si="103"/>
        <v>254</v>
      </c>
      <c r="W361" s="5">
        <f t="shared" si="104"/>
        <v>241</v>
      </c>
      <c r="X361" s="5">
        <f t="shared" si="105"/>
        <v>116</v>
      </c>
      <c r="Y361" s="5">
        <f t="shared" si="106"/>
        <v>190</v>
      </c>
      <c r="Z361" s="5">
        <f t="shared" si="107"/>
        <v>25.92</v>
      </c>
      <c r="AA361" s="5">
        <f t="shared" si="108"/>
        <v>29.55</v>
      </c>
      <c r="AB361" s="5">
        <f t="shared" si="127"/>
        <v>19.96</v>
      </c>
      <c r="AC361" s="5">
        <f t="shared" si="128"/>
        <v>12.5</v>
      </c>
      <c r="AD361" s="5">
        <f t="shared" si="109"/>
        <v>38.700000000000003</v>
      </c>
      <c r="AE361" s="5">
        <f t="shared" si="110"/>
        <v>33.33</v>
      </c>
      <c r="AF361" s="5">
        <f t="shared" si="111"/>
        <v>23.6</v>
      </c>
      <c r="AG361" s="5">
        <f t="shared" si="112"/>
        <v>28.4</v>
      </c>
      <c r="AH361" s="5">
        <f t="shared" si="113"/>
        <v>21.44</v>
      </c>
      <c r="AI361" s="5">
        <f t="shared" si="114"/>
        <v>17.53</v>
      </c>
      <c r="AJ361" s="5">
        <f t="shared" si="115"/>
        <v>28.48</v>
      </c>
      <c r="AK361" s="5">
        <f t="shared" si="116"/>
        <v>21.84</v>
      </c>
      <c r="AL361" s="5">
        <f t="shared" si="117"/>
        <v>12.38</v>
      </c>
      <c r="AM361" s="5">
        <f t="shared" si="118"/>
        <v>10.02</v>
      </c>
      <c r="AN361" s="5">
        <f t="shared" si="119"/>
        <v>20.38</v>
      </c>
      <c r="AO361" s="5">
        <f t="shared" si="120"/>
        <v>24.41</v>
      </c>
      <c r="AP361" s="5">
        <f t="shared" si="121"/>
        <v>26.25</v>
      </c>
      <c r="AQ361" s="5">
        <f t="shared" si="122"/>
        <v>26.8</v>
      </c>
      <c r="AR361" s="5">
        <f t="shared" si="123"/>
        <v>17.59</v>
      </c>
      <c r="AS361" s="5">
        <f t="shared" si="124"/>
        <v>19.93</v>
      </c>
      <c r="AT361" s="5">
        <f t="shared" si="125"/>
        <v>14.67</v>
      </c>
      <c r="AU361" s="5">
        <f t="shared" si="126"/>
        <v>18.149999999999999</v>
      </c>
      <c r="AV361"/>
      <c r="AW361" s="1">
        <v>128.30000000000001</v>
      </c>
      <c r="AX361" s="1">
        <v>128.16666666666666</v>
      </c>
      <c r="AY361" s="5">
        <v>157.30000000000001</v>
      </c>
      <c r="AZ361" s="5">
        <v>157.36666666666667</v>
      </c>
      <c r="BC361"/>
      <c r="BD361"/>
      <c r="BE361" s="3"/>
      <c r="BF361"/>
      <c r="BG361"/>
      <c r="BH361"/>
    </row>
    <row r="362" spans="1:60" x14ac:dyDescent="0.25">
      <c r="A362" s="1">
        <v>1996</v>
      </c>
      <c r="B362" s="1">
        <v>4</v>
      </c>
      <c r="C362" s="1">
        <f t="shared" si="129"/>
        <v>80</v>
      </c>
      <c r="D362" s="5">
        <f t="shared" si="85"/>
        <v>268</v>
      </c>
      <c r="E362" s="5">
        <f t="shared" si="86"/>
        <v>311</v>
      </c>
      <c r="F362" s="9">
        <f t="shared" si="87"/>
        <v>287</v>
      </c>
      <c r="G362" s="9">
        <f t="shared" si="88"/>
        <v>160</v>
      </c>
      <c r="H362" s="5">
        <f t="shared" si="89"/>
        <v>241</v>
      </c>
      <c r="I362" s="5">
        <f t="shared" si="90"/>
        <v>242</v>
      </c>
      <c r="J362" s="5">
        <f t="shared" si="91"/>
        <v>324</v>
      </c>
      <c r="K362" s="5">
        <f t="shared" si="92"/>
        <v>350</v>
      </c>
      <c r="L362" s="5">
        <f t="shared" si="93"/>
        <v>297</v>
      </c>
      <c r="M362" s="5">
        <f t="shared" si="94"/>
        <v>254</v>
      </c>
      <c r="N362" s="5">
        <f t="shared" si="95"/>
        <v>315</v>
      </c>
      <c r="O362" s="5">
        <f t="shared" si="96"/>
        <v>309</v>
      </c>
      <c r="P362" s="5">
        <f t="shared" si="97"/>
        <v>90</v>
      </c>
      <c r="Q362" s="5">
        <f t="shared" si="98"/>
        <v>311</v>
      </c>
      <c r="R362" s="5">
        <f t="shared" si="99"/>
        <v>259</v>
      </c>
      <c r="S362" s="5">
        <f t="shared" si="100"/>
        <v>315</v>
      </c>
      <c r="T362" s="5">
        <f t="shared" si="101"/>
        <v>114</v>
      </c>
      <c r="U362" s="5">
        <f t="shared" si="102"/>
        <v>150</v>
      </c>
      <c r="V362" s="5">
        <f t="shared" si="103"/>
        <v>312</v>
      </c>
      <c r="W362" s="5">
        <f t="shared" si="104"/>
        <v>330</v>
      </c>
      <c r="X362" s="5">
        <f t="shared" si="105"/>
        <v>120</v>
      </c>
      <c r="Y362" s="5">
        <f t="shared" si="106"/>
        <v>245</v>
      </c>
      <c r="Z362" s="5">
        <f t="shared" si="107"/>
        <v>24.64</v>
      </c>
      <c r="AA362" s="5">
        <f t="shared" si="108"/>
        <v>30.44</v>
      </c>
      <c r="AB362" s="5">
        <f t="shared" si="127"/>
        <v>16.98</v>
      </c>
      <c r="AC362" s="5">
        <f t="shared" si="128"/>
        <v>13.4</v>
      </c>
      <c r="AD362" s="5">
        <f t="shared" si="109"/>
        <v>44.09</v>
      </c>
      <c r="AE362" s="5">
        <f t="shared" si="110"/>
        <v>33.57</v>
      </c>
      <c r="AF362" s="5">
        <f t="shared" si="111"/>
        <v>29.17</v>
      </c>
      <c r="AG362" s="5">
        <f t="shared" si="112"/>
        <v>41.46</v>
      </c>
      <c r="AH362" s="5">
        <f t="shared" si="113"/>
        <v>24.48</v>
      </c>
      <c r="AI362" s="5">
        <f t="shared" si="114"/>
        <v>22.25</v>
      </c>
      <c r="AJ362" s="5">
        <f t="shared" si="115"/>
        <v>31.16</v>
      </c>
      <c r="AK362" s="5">
        <f t="shared" si="116"/>
        <v>25.8</v>
      </c>
      <c r="AL362" s="5">
        <f t="shared" si="117"/>
        <v>13.31</v>
      </c>
      <c r="AM362" s="5">
        <f t="shared" si="118"/>
        <v>15.97</v>
      </c>
      <c r="AN362" s="5">
        <f t="shared" si="119"/>
        <v>21.77</v>
      </c>
      <c r="AO362" s="5">
        <f t="shared" si="120"/>
        <v>26.58</v>
      </c>
      <c r="AP362" s="5">
        <f t="shared" si="121"/>
        <v>27.21</v>
      </c>
      <c r="AQ362" s="5">
        <f t="shared" si="122"/>
        <v>25.26</v>
      </c>
      <c r="AR362" s="5">
        <f t="shared" si="123"/>
        <v>18.2</v>
      </c>
      <c r="AS362" s="5">
        <f t="shared" si="124"/>
        <v>18.28</v>
      </c>
      <c r="AT362" s="5">
        <f t="shared" si="125"/>
        <v>14.25</v>
      </c>
      <c r="AU362" s="5">
        <f t="shared" si="126"/>
        <v>14.88</v>
      </c>
      <c r="AV362"/>
      <c r="AW362" s="1">
        <v>128.19999999999999</v>
      </c>
      <c r="AX362" s="1">
        <v>128.43333333333331</v>
      </c>
      <c r="AY362" s="5">
        <v>158.6</v>
      </c>
      <c r="AZ362" s="5">
        <v>158.5</v>
      </c>
      <c r="BC362"/>
      <c r="BD362"/>
      <c r="BE362" s="3"/>
      <c r="BF362"/>
      <c r="BG362"/>
      <c r="BH362"/>
    </row>
    <row r="363" spans="1:60" x14ac:dyDescent="0.25">
      <c r="A363" s="1">
        <v>1997</v>
      </c>
      <c r="B363" s="1">
        <v>1</v>
      </c>
      <c r="C363" s="1">
        <f t="shared" si="129"/>
        <v>81</v>
      </c>
      <c r="D363" s="5">
        <f t="shared" si="85"/>
        <v>314</v>
      </c>
      <c r="E363" s="5">
        <f t="shared" si="86"/>
        <v>347</v>
      </c>
      <c r="F363" s="9">
        <f t="shared" si="87"/>
        <v>326</v>
      </c>
      <c r="G363" s="9">
        <f t="shared" si="88"/>
        <v>163</v>
      </c>
      <c r="H363" s="5">
        <f t="shared" si="89"/>
        <v>277</v>
      </c>
      <c r="I363" s="5">
        <f t="shared" si="90"/>
        <v>334</v>
      </c>
      <c r="J363" s="5">
        <f t="shared" si="91"/>
        <v>310</v>
      </c>
      <c r="K363" s="5">
        <f t="shared" si="92"/>
        <v>327</v>
      </c>
      <c r="L363" s="5">
        <f t="shared" si="93"/>
        <v>338</v>
      </c>
      <c r="M363" s="5">
        <f t="shared" si="94"/>
        <v>362</v>
      </c>
      <c r="N363" s="5">
        <f t="shared" si="95"/>
        <v>347</v>
      </c>
      <c r="O363" s="5">
        <f t="shared" si="96"/>
        <v>364</v>
      </c>
      <c r="P363" s="5">
        <f t="shared" si="97"/>
        <v>136</v>
      </c>
      <c r="Q363" s="5">
        <f t="shared" si="98"/>
        <v>260</v>
      </c>
      <c r="R363" s="5">
        <f t="shared" si="99"/>
        <v>298</v>
      </c>
      <c r="S363" s="5">
        <f t="shared" si="100"/>
        <v>342</v>
      </c>
      <c r="T363" s="5">
        <f t="shared" si="101"/>
        <v>125</v>
      </c>
      <c r="U363" s="5">
        <f t="shared" si="102"/>
        <v>155</v>
      </c>
      <c r="V363" s="5">
        <f t="shared" si="103"/>
        <v>319</v>
      </c>
      <c r="W363" s="5">
        <f t="shared" si="104"/>
        <v>315</v>
      </c>
      <c r="X363" s="5">
        <f t="shared" si="105"/>
        <v>168</v>
      </c>
      <c r="Y363" s="5">
        <f t="shared" si="106"/>
        <v>248</v>
      </c>
      <c r="Z363" s="5">
        <f t="shared" si="107"/>
        <v>28.9</v>
      </c>
      <c r="AA363" s="5">
        <f t="shared" si="108"/>
        <v>32.35</v>
      </c>
      <c r="AB363" s="5">
        <f t="shared" si="127"/>
        <v>20.86</v>
      </c>
      <c r="AC363" s="5">
        <f t="shared" si="128"/>
        <v>12.06</v>
      </c>
      <c r="AD363" s="5">
        <f t="shared" si="109"/>
        <v>45.91</v>
      </c>
      <c r="AE363" s="5">
        <f t="shared" si="110"/>
        <v>38.89</v>
      </c>
      <c r="AF363" s="5">
        <f t="shared" si="111"/>
        <v>31.89</v>
      </c>
      <c r="AG363" s="5">
        <f t="shared" si="112"/>
        <v>47.34</v>
      </c>
      <c r="AH363" s="5">
        <f t="shared" si="113"/>
        <v>27.55</v>
      </c>
      <c r="AI363" s="5">
        <f t="shared" si="114"/>
        <v>30.86</v>
      </c>
      <c r="AJ363" s="5">
        <f t="shared" si="115"/>
        <v>36.36</v>
      </c>
      <c r="AK363" s="5">
        <f t="shared" si="116"/>
        <v>29.49</v>
      </c>
      <c r="AL363" s="5">
        <f t="shared" si="117"/>
        <v>14.1</v>
      </c>
      <c r="AM363" s="5">
        <f t="shared" si="118"/>
        <v>14.82</v>
      </c>
      <c r="AN363" s="5">
        <f t="shared" si="119"/>
        <v>23.56</v>
      </c>
      <c r="AO363" s="5">
        <f t="shared" si="120"/>
        <v>31.54</v>
      </c>
      <c r="AP363" s="5">
        <f t="shared" si="121"/>
        <v>18.100000000000001</v>
      </c>
      <c r="AQ363" s="5">
        <f t="shared" si="122"/>
        <v>29.48</v>
      </c>
      <c r="AR363" s="5">
        <f t="shared" si="123"/>
        <v>27.67</v>
      </c>
      <c r="AS363" s="5">
        <f t="shared" si="124"/>
        <v>23.6</v>
      </c>
      <c r="AT363" s="5">
        <f t="shared" si="125"/>
        <v>21.03</v>
      </c>
      <c r="AU363" s="5">
        <f t="shared" si="126"/>
        <v>16.149999999999999</v>
      </c>
      <c r="AV363"/>
      <c r="AW363" s="1">
        <v>128.5</v>
      </c>
      <c r="AX363" s="1">
        <v>128.5</v>
      </c>
      <c r="AY363" s="5">
        <v>159.6</v>
      </c>
      <c r="AZ363" s="5">
        <v>159.56666666666666</v>
      </c>
      <c r="BC363"/>
      <c r="BD363"/>
      <c r="BE363" s="3"/>
      <c r="BF363"/>
      <c r="BG363"/>
      <c r="BH363"/>
    </row>
    <row r="364" spans="1:60" x14ac:dyDescent="0.25">
      <c r="A364" s="1">
        <v>1997</v>
      </c>
      <c r="B364" s="1">
        <v>2</v>
      </c>
      <c r="C364" s="1">
        <f t="shared" si="129"/>
        <v>82</v>
      </c>
      <c r="D364" s="5">
        <f t="shared" si="85"/>
        <v>312</v>
      </c>
      <c r="E364" s="5">
        <f t="shared" si="86"/>
        <v>381</v>
      </c>
      <c r="F364" s="9">
        <f t="shared" si="87"/>
        <v>342</v>
      </c>
      <c r="G364" s="9">
        <f t="shared" si="88"/>
        <v>143</v>
      </c>
      <c r="H364" s="5">
        <f t="shared" si="89"/>
        <v>288</v>
      </c>
      <c r="I364" s="5">
        <f t="shared" si="90"/>
        <v>313</v>
      </c>
      <c r="J364" s="5">
        <f t="shared" si="91"/>
        <v>321</v>
      </c>
      <c r="K364" s="5">
        <f t="shared" si="92"/>
        <v>353</v>
      </c>
      <c r="L364" s="5">
        <f t="shared" si="93"/>
        <v>315</v>
      </c>
      <c r="M364" s="5">
        <f t="shared" si="94"/>
        <v>319</v>
      </c>
      <c r="N364" s="5">
        <f t="shared" si="95"/>
        <v>311</v>
      </c>
      <c r="O364" s="5">
        <f t="shared" si="96"/>
        <v>323</v>
      </c>
      <c r="P364" s="5">
        <f t="shared" si="97"/>
        <v>169</v>
      </c>
      <c r="Q364" s="5">
        <f t="shared" si="98"/>
        <v>239</v>
      </c>
      <c r="R364" s="5">
        <f t="shared" si="99"/>
        <v>284</v>
      </c>
      <c r="S364" s="5">
        <f t="shared" si="100"/>
        <v>329</v>
      </c>
      <c r="T364" s="5">
        <f t="shared" si="101"/>
        <v>99</v>
      </c>
      <c r="U364" s="5">
        <f t="shared" si="102"/>
        <v>238</v>
      </c>
      <c r="V364" s="5">
        <f t="shared" si="103"/>
        <v>356</v>
      </c>
      <c r="W364" s="5">
        <f t="shared" si="104"/>
        <v>368</v>
      </c>
      <c r="X364" s="5">
        <f t="shared" si="105"/>
        <v>144</v>
      </c>
      <c r="Y364" s="5">
        <f t="shared" si="106"/>
        <v>246</v>
      </c>
      <c r="Z364" s="5">
        <f t="shared" si="107"/>
        <v>31.14</v>
      </c>
      <c r="AA364" s="5">
        <f t="shared" si="108"/>
        <v>31.78</v>
      </c>
      <c r="AB364" s="5">
        <f t="shared" si="127"/>
        <v>19.82</v>
      </c>
      <c r="AC364" s="5">
        <f t="shared" si="128"/>
        <v>12.06</v>
      </c>
      <c r="AD364" s="5">
        <f t="shared" si="109"/>
        <v>42.32</v>
      </c>
      <c r="AE364" s="5">
        <f t="shared" si="110"/>
        <v>32.200000000000003</v>
      </c>
      <c r="AF364" s="5">
        <f t="shared" si="111"/>
        <v>30.19</v>
      </c>
      <c r="AG364" s="5">
        <f t="shared" si="112"/>
        <v>35.04</v>
      </c>
      <c r="AH364" s="5">
        <f t="shared" si="113"/>
        <v>29.27</v>
      </c>
      <c r="AI364" s="5">
        <f t="shared" si="114"/>
        <v>26</v>
      </c>
      <c r="AJ364" s="5">
        <f t="shared" si="115"/>
        <v>32.56</v>
      </c>
      <c r="AK364" s="5">
        <f t="shared" si="116"/>
        <v>26.9</v>
      </c>
      <c r="AL364" s="5">
        <f t="shared" si="117"/>
        <v>13.91</v>
      </c>
      <c r="AM364" s="5">
        <f t="shared" si="118"/>
        <v>13.64</v>
      </c>
      <c r="AN364" s="5">
        <f t="shared" si="119"/>
        <v>22.98</v>
      </c>
      <c r="AO364" s="5">
        <f t="shared" si="120"/>
        <v>27.09</v>
      </c>
      <c r="AP364" s="5">
        <f t="shared" si="121"/>
        <v>8.52</v>
      </c>
      <c r="AQ364" s="5">
        <f t="shared" si="122"/>
        <v>31.14</v>
      </c>
      <c r="AR364" s="5">
        <f t="shared" si="123"/>
        <v>23.4</v>
      </c>
      <c r="AS364" s="5">
        <f t="shared" si="124"/>
        <v>20.37</v>
      </c>
      <c r="AT364" s="5">
        <f t="shared" si="125"/>
        <v>19.78</v>
      </c>
      <c r="AU364" s="5">
        <f t="shared" si="126"/>
        <v>17.03</v>
      </c>
      <c r="AV364"/>
      <c r="AW364" s="1">
        <v>127.4</v>
      </c>
      <c r="AX364" s="1">
        <v>127.2</v>
      </c>
      <c r="AY364" s="5">
        <v>160.1</v>
      </c>
      <c r="AZ364" s="5">
        <v>160.19999999999999</v>
      </c>
      <c r="BC364"/>
      <c r="BD364"/>
      <c r="BE364" s="3"/>
      <c r="BF364"/>
      <c r="BG364"/>
      <c r="BH364"/>
    </row>
    <row r="365" spans="1:60" x14ac:dyDescent="0.25">
      <c r="A365" s="1">
        <v>1997</v>
      </c>
      <c r="B365" s="1">
        <v>3</v>
      </c>
      <c r="C365" s="1">
        <f t="shared" si="129"/>
        <v>83</v>
      </c>
      <c r="D365" s="5">
        <f t="shared" si="85"/>
        <v>345</v>
      </c>
      <c r="E365" s="5">
        <f t="shared" si="86"/>
        <v>393</v>
      </c>
      <c r="F365" s="9">
        <f t="shared" si="87"/>
        <v>308</v>
      </c>
      <c r="G365" s="9">
        <f t="shared" si="88"/>
        <v>244</v>
      </c>
      <c r="H365" s="5">
        <f t="shared" si="89"/>
        <v>261</v>
      </c>
      <c r="I365" s="5">
        <f t="shared" si="90"/>
        <v>291</v>
      </c>
      <c r="J365" s="5">
        <f t="shared" si="91"/>
        <v>321</v>
      </c>
      <c r="K365" s="5">
        <f t="shared" si="92"/>
        <v>342</v>
      </c>
      <c r="L365" s="5">
        <f t="shared" si="93"/>
        <v>313</v>
      </c>
      <c r="M365" s="5">
        <f t="shared" si="94"/>
        <v>356</v>
      </c>
      <c r="N365" s="5">
        <f t="shared" si="95"/>
        <v>374</v>
      </c>
      <c r="O365" s="5">
        <f t="shared" si="96"/>
        <v>329</v>
      </c>
      <c r="P365" s="5">
        <f t="shared" si="97"/>
        <v>108</v>
      </c>
      <c r="Q365" s="5">
        <f t="shared" si="98"/>
        <v>272</v>
      </c>
      <c r="R365" s="5">
        <f t="shared" si="99"/>
        <v>286</v>
      </c>
      <c r="S365" s="5">
        <f t="shared" si="100"/>
        <v>320</v>
      </c>
      <c r="T365" s="5">
        <f t="shared" si="101"/>
        <v>108</v>
      </c>
      <c r="U365" s="5">
        <f t="shared" si="102"/>
        <v>188</v>
      </c>
      <c r="V365" s="5">
        <f t="shared" si="103"/>
        <v>347</v>
      </c>
      <c r="W365" s="5">
        <f t="shared" si="104"/>
        <v>342</v>
      </c>
      <c r="X365" s="5">
        <f t="shared" si="105"/>
        <v>144</v>
      </c>
      <c r="Y365" s="5">
        <f t="shared" si="106"/>
        <v>236</v>
      </c>
      <c r="Z365" s="5">
        <f t="shared" si="107"/>
        <v>29.21</v>
      </c>
      <c r="AA365" s="5">
        <f t="shared" si="108"/>
        <v>32.119999999999997</v>
      </c>
      <c r="AB365" s="5">
        <f t="shared" si="127"/>
        <v>21.76</v>
      </c>
      <c r="AC365" s="5">
        <f t="shared" si="128"/>
        <v>13.74</v>
      </c>
      <c r="AD365" s="5">
        <f t="shared" si="109"/>
        <v>43.83</v>
      </c>
      <c r="AE365" s="5">
        <f t="shared" si="110"/>
        <v>33.22</v>
      </c>
      <c r="AF365" s="5">
        <f t="shared" si="111"/>
        <v>29.71</v>
      </c>
      <c r="AG365" s="5">
        <f t="shared" si="112"/>
        <v>40.49</v>
      </c>
      <c r="AH365" s="5">
        <f t="shared" si="113"/>
        <v>28.17</v>
      </c>
      <c r="AI365" s="5">
        <f t="shared" si="114"/>
        <v>27.5</v>
      </c>
      <c r="AJ365" s="5">
        <f t="shared" si="115"/>
        <v>34.21</v>
      </c>
      <c r="AK365" s="5">
        <f t="shared" si="116"/>
        <v>30.85</v>
      </c>
      <c r="AL365" s="5">
        <f t="shared" si="117"/>
        <v>15.17</v>
      </c>
      <c r="AM365" s="5">
        <f t="shared" si="118"/>
        <v>14.35</v>
      </c>
      <c r="AN365" s="5">
        <f t="shared" si="119"/>
        <v>22.66</v>
      </c>
      <c r="AO365" s="5">
        <f t="shared" si="120"/>
        <v>29.13</v>
      </c>
      <c r="AP365" s="5">
        <f t="shared" si="121"/>
        <v>9.35</v>
      </c>
      <c r="AQ365" s="5">
        <f t="shared" si="122"/>
        <v>26.8</v>
      </c>
      <c r="AR365" s="5">
        <f t="shared" si="123"/>
        <v>28.92</v>
      </c>
      <c r="AS365" s="5">
        <f t="shared" si="124"/>
        <v>23.7</v>
      </c>
      <c r="AT365" s="5">
        <f t="shared" si="125"/>
        <v>19.78</v>
      </c>
      <c r="AU365" s="5">
        <f t="shared" si="126"/>
        <v>22.31</v>
      </c>
      <c r="AV365"/>
      <c r="AW365" s="1">
        <v>127.2</v>
      </c>
      <c r="AX365" s="1">
        <v>127.2</v>
      </c>
      <c r="AY365" s="5">
        <v>160.80000000000001</v>
      </c>
      <c r="AZ365" s="5">
        <v>160.83333333333334</v>
      </c>
      <c r="BC365"/>
      <c r="BD365"/>
      <c r="BE365" s="3"/>
      <c r="BF365"/>
      <c r="BG365"/>
      <c r="BH365"/>
    </row>
    <row r="366" spans="1:60" x14ac:dyDescent="0.25">
      <c r="A366" s="1">
        <v>1997</v>
      </c>
      <c r="B366" s="1">
        <v>4</v>
      </c>
      <c r="C366" s="1">
        <f t="shared" si="129"/>
        <v>84</v>
      </c>
      <c r="D366" s="5">
        <f t="shared" si="85"/>
        <v>413</v>
      </c>
      <c r="E366" s="5">
        <f t="shared" si="86"/>
        <v>437</v>
      </c>
      <c r="F366" s="9">
        <f t="shared" si="87"/>
        <v>334</v>
      </c>
      <c r="G366" s="9">
        <f t="shared" si="88"/>
        <v>275</v>
      </c>
      <c r="H366" s="5">
        <f t="shared" si="89"/>
        <v>315</v>
      </c>
      <c r="I366" s="5">
        <f t="shared" si="90"/>
        <v>320</v>
      </c>
      <c r="J366" s="5">
        <f t="shared" si="91"/>
        <v>329</v>
      </c>
      <c r="K366" s="5">
        <f t="shared" si="92"/>
        <v>399</v>
      </c>
      <c r="L366" s="5">
        <f t="shared" si="93"/>
        <v>338</v>
      </c>
      <c r="M366" s="5">
        <f t="shared" si="94"/>
        <v>359</v>
      </c>
      <c r="N366" s="5">
        <f t="shared" si="95"/>
        <v>348</v>
      </c>
      <c r="O366" s="5">
        <f t="shared" si="96"/>
        <v>369</v>
      </c>
      <c r="P366" s="5">
        <f t="shared" si="97"/>
        <v>170</v>
      </c>
      <c r="Q366" s="5">
        <f t="shared" si="98"/>
        <v>298</v>
      </c>
      <c r="R366" s="5">
        <f t="shared" si="99"/>
        <v>335</v>
      </c>
      <c r="S366" s="5">
        <f t="shared" si="100"/>
        <v>340</v>
      </c>
      <c r="T366" s="5">
        <f t="shared" si="101"/>
        <v>0</v>
      </c>
      <c r="U366" s="5">
        <f t="shared" si="102"/>
        <v>234</v>
      </c>
      <c r="V366" s="5">
        <f t="shared" si="103"/>
        <v>375</v>
      </c>
      <c r="W366" s="5">
        <f t="shared" si="104"/>
        <v>388</v>
      </c>
      <c r="X366" s="5">
        <f t="shared" si="105"/>
        <v>128</v>
      </c>
      <c r="Y366" s="5">
        <f t="shared" si="106"/>
        <v>274</v>
      </c>
      <c r="Z366" s="5">
        <f t="shared" si="107"/>
        <v>37.9</v>
      </c>
      <c r="AA366" s="5">
        <f t="shared" si="108"/>
        <v>35.799999999999997</v>
      </c>
      <c r="AB366" s="5">
        <f t="shared" si="127"/>
        <v>19.63</v>
      </c>
      <c r="AC366" s="5">
        <f t="shared" si="128"/>
        <v>15.05</v>
      </c>
      <c r="AD366" s="5">
        <f t="shared" si="109"/>
        <v>44.6</v>
      </c>
      <c r="AE366" s="5">
        <f t="shared" si="110"/>
        <v>38.39</v>
      </c>
      <c r="AF366" s="5">
        <f t="shared" si="111"/>
        <v>29.96</v>
      </c>
      <c r="AG366" s="5">
        <f t="shared" si="112"/>
        <v>48.08</v>
      </c>
      <c r="AH366" s="5">
        <f t="shared" si="113"/>
        <v>33.729999999999997</v>
      </c>
      <c r="AI366" s="5">
        <f t="shared" si="114"/>
        <v>34.06</v>
      </c>
      <c r="AJ366" s="5">
        <f t="shared" si="115"/>
        <v>38.39</v>
      </c>
      <c r="AK366" s="5">
        <f t="shared" si="116"/>
        <v>33.99</v>
      </c>
      <c r="AL366" s="5">
        <f t="shared" si="117"/>
        <v>14.5</v>
      </c>
      <c r="AM366" s="5">
        <f t="shared" si="118"/>
        <v>14.87</v>
      </c>
      <c r="AN366" s="5">
        <f t="shared" si="119"/>
        <v>28.69</v>
      </c>
      <c r="AO366" s="5">
        <f t="shared" si="120"/>
        <v>30.22</v>
      </c>
      <c r="AP366" s="5">
        <f t="shared" si="121"/>
        <v>14.07</v>
      </c>
      <c r="AQ366" s="5">
        <f t="shared" si="122"/>
        <v>37.83</v>
      </c>
      <c r="AR366" s="5">
        <f t="shared" si="123"/>
        <v>30.16</v>
      </c>
      <c r="AS366" s="5">
        <f t="shared" si="124"/>
        <v>25.27</v>
      </c>
      <c r="AT366" s="5">
        <f t="shared" si="125"/>
        <v>20.059999999999999</v>
      </c>
      <c r="AU366" s="5">
        <f t="shared" si="126"/>
        <v>16.64</v>
      </c>
      <c r="AV366"/>
      <c r="AW366" s="1">
        <v>127.9</v>
      </c>
      <c r="AX366" s="1">
        <v>127.5</v>
      </c>
      <c r="AY366" s="5">
        <v>161.5</v>
      </c>
      <c r="AZ366" s="5">
        <v>161.46666666666667</v>
      </c>
      <c r="BC366"/>
      <c r="BD366"/>
      <c r="BE366" s="3"/>
      <c r="BF366"/>
      <c r="BG366"/>
      <c r="BH366"/>
    </row>
    <row r="367" spans="1:60" x14ac:dyDescent="0.25">
      <c r="A367" s="1">
        <v>1998</v>
      </c>
      <c r="B367" s="13">
        <v>1</v>
      </c>
      <c r="C367" s="1">
        <f t="shared" si="129"/>
        <v>85</v>
      </c>
      <c r="D367" s="5">
        <f t="shared" si="85"/>
        <v>334</v>
      </c>
      <c r="E367" s="5">
        <f t="shared" si="86"/>
        <v>412</v>
      </c>
      <c r="F367" s="9">
        <f t="shared" si="87"/>
        <v>409</v>
      </c>
      <c r="G367" s="9">
        <f t="shared" si="88"/>
        <v>297</v>
      </c>
      <c r="H367" s="5">
        <f t="shared" si="89"/>
        <v>340</v>
      </c>
      <c r="I367" s="5">
        <f t="shared" si="90"/>
        <v>374</v>
      </c>
      <c r="J367" s="5">
        <f t="shared" si="91"/>
        <v>400</v>
      </c>
      <c r="K367" s="5">
        <f t="shared" si="92"/>
        <v>400</v>
      </c>
      <c r="L367" s="5">
        <f t="shared" si="93"/>
        <v>376</v>
      </c>
      <c r="M367" s="5">
        <f t="shared" si="94"/>
        <v>366</v>
      </c>
      <c r="N367" s="5">
        <f t="shared" si="95"/>
        <v>418</v>
      </c>
      <c r="O367" s="5">
        <f t="shared" si="96"/>
        <v>427</v>
      </c>
      <c r="P367" s="5">
        <f t="shared" si="97"/>
        <v>205</v>
      </c>
      <c r="Q367" s="5">
        <f t="shared" si="98"/>
        <v>316</v>
      </c>
      <c r="R367" s="5">
        <f t="shared" si="99"/>
        <v>373</v>
      </c>
      <c r="S367" s="5">
        <f t="shared" si="100"/>
        <v>385</v>
      </c>
      <c r="T367" s="5">
        <f t="shared" si="101"/>
        <v>162</v>
      </c>
      <c r="U367" s="5">
        <f t="shared" si="102"/>
        <v>320</v>
      </c>
      <c r="V367" s="5">
        <f t="shared" si="103"/>
        <v>377</v>
      </c>
      <c r="W367" s="5">
        <f t="shared" si="104"/>
        <v>386</v>
      </c>
      <c r="X367" s="5">
        <f t="shared" si="105"/>
        <v>186</v>
      </c>
      <c r="Y367" s="5">
        <f t="shared" si="106"/>
        <v>305</v>
      </c>
      <c r="Z367" s="5">
        <f t="shared" si="107"/>
        <v>39.090000000000003</v>
      </c>
      <c r="AA367" s="5">
        <f t="shared" si="108"/>
        <v>39.17</v>
      </c>
      <c r="AB367" s="5">
        <f t="shared" si="127"/>
        <v>21.76</v>
      </c>
      <c r="AC367" s="5">
        <f t="shared" si="128"/>
        <v>13.4</v>
      </c>
      <c r="AD367" s="5">
        <f t="shared" si="109"/>
        <v>55.32</v>
      </c>
      <c r="AE367" s="5">
        <f t="shared" si="110"/>
        <v>44.23</v>
      </c>
      <c r="AF367" s="5">
        <f t="shared" si="111"/>
        <v>34.93</v>
      </c>
      <c r="AG367" s="5">
        <f t="shared" si="112"/>
        <v>56.62</v>
      </c>
      <c r="AH367" s="5">
        <f t="shared" si="113"/>
        <v>30.43</v>
      </c>
      <c r="AI367" s="5">
        <f t="shared" si="114"/>
        <v>28.5</v>
      </c>
      <c r="AJ367" s="5">
        <f t="shared" si="115"/>
        <v>47.76</v>
      </c>
      <c r="AK367" s="5">
        <f t="shared" si="116"/>
        <v>43.17</v>
      </c>
      <c r="AL367" s="5">
        <f t="shared" si="117"/>
        <v>16.63</v>
      </c>
      <c r="AM367" s="5">
        <f t="shared" si="118"/>
        <v>19.91</v>
      </c>
      <c r="AN367" s="5">
        <f t="shared" si="119"/>
        <v>27.15</v>
      </c>
      <c r="AO367" s="5">
        <f t="shared" si="120"/>
        <v>37.25</v>
      </c>
      <c r="AP367" s="5">
        <f t="shared" si="121"/>
        <v>20.100000000000001</v>
      </c>
      <c r="AQ367" s="5">
        <f t="shared" si="122"/>
        <v>34.71</v>
      </c>
      <c r="AR367" s="5">
        <f t="shared" si="123"/>
        <v>32.31</v>
      </c>
      <c r="AS367" s="5">
        <f t="shared" si="124"/>
        <v>32.549999999999997</v>
      </c>
      <c r="AT367" s="5">
        <f t="shared" si="125"/>
        <v>26.25</v>
      </c>
      <c r="AU367" s="5">
        <f t="shared" si="126"/>
        <v>19.34</v>
      </c>
      <c r="AV367"/>
      <c r="AW367" s="1">
        <v>125</v>
      </c>
      <c r="AX367" s="1">
        <v>125.03333333333335</v>
      </c>
      <c r="AY367" s="5">
        <v>161.9</v>
      </c>
      <c r="AZ367" s="5">
        <v>161.9</v>
      </c>
      <c r="BC367"/>
      <c r="BD367"/>
      <c r="BE367"/>
      <c r="BF367"/>
    </row>
    <row r="368" spans="1:60" x14ac:dyDescent="0.25">
      <c r="A368" s="1">
        <v>1998</v>
      </c>
      <c r="B368" s="13">
        <v>2</v>
      </c>
      <c r="C368" s="1">
        <f t="shared" si="129"/>
        <v>86</v>
      </c>
      <c r="D368" s="5">
        <f t="shared" si="85"/>
        <v>423</v>
      </c>
      <c r="E368" s="5">
        <f t="shared" si="86"/>
        <v>407</v>
      </c>
      <c r="F368" s="9">
        <f t="shared" si="87"/>
        <v>349</v>
      </c>
      <c r="G368" s="9">
        <f t="shared" si="88"/>
        <v>279</v>
      </c>
      <c r="H368" s="5">
        <f t="shared" si="89"/>
        <v>281</v>
      </c>
      <c r="I368" s="5">
        <f t="shared" si="90"/>
        <v>348</v>
      </c>
      <c r="J368" s="5">
        <f t="shared" si="91"/>
        <v>350</v>
      </c>
      <c r="K368" s="5">
        <f t="shared" si="92"/>
        <v>412</v>
      </c>
      <c r="L368" s="5">
        <f t="shared" si="93"/>
        <v>315</v>
      </c>
      <c r="M368" s="5">
        <f t="shared" si="94"/>
        <v>363</v>
      </c>
      <c r="N368" s="5">
        <f t="shared" si="95"/>
        <v>315</v>
      </c>
      <c r="O368" s="5">
        <f t="shared" si="96"/>
        <v>350</v>
      </c>
      <c r="P368" s="5">
        <f t="shared" si="97"/>
        <v>136</v>
      </c>
      <c r="Q368" s="5">
        <f t="shared" si="98"/>
        <v>324</v>
      </c>
      <c r="R368" s="5">
        <f t="shared" si="99"/>
        <v>308</v>
      </c>
      <c r="S368" s="5">
        <f t="shared" si="100"/>
        <v>335</v>
      </c>
      <c r="T368" s="5">
        <f t="shared" si="101"/>
        <v>171</v>
      </c>
      <c r="U368" s="5">
        <f t="shared" si="102"/>
        <v>206</v>
      </c>
      <c r="V368" s="5">
        <f t="shared" si="103"/>
        <v>281</v>
      </c>
      <c r="W368" s="5">
        <f t="shared" si="104"/>
        <v>278</v>
      </c>
      <c r="X368" s="5">
        <f t="shared" si="105"/>
        <v>318</v>
      </c>
      <c r="Y368" s="5">
        <f t="shared" si="106"/>
        <v>331</v>
      </c>
      <c r="Z368" s="5">
        <f t="shared" si="107"/>
        <v>31.46</v>
      </c>
      <c r="AA368" s="5">
        <f t="shared" si="108"/>
        <v>34.49</v>
      </c>
      <c r="AB368" s="5">
        <f t="shared" si="127"/>
        <v>19.36</v>
      </c>
      <c r="AC368" s="5">
        <f t="shared" si="128"/>
        <v>16.75</v>
      </c>
      <c r="AD368" s="5">
        <f t="shared" si="109"/>
        <v>44.66</v>
      </c>
      <c r="AE368" s="5">
        <f t="shared" si="110"/>
        <v>38.65</v>
      </c>
      <c r="AF368" s="5">
        <f t="shared" si="111"/>
        <v>38.82</v>
      </c>
      <c r="AG368" s="5">
        <f t="shared" si="112"/>
        <v>41.22</v>
      </c>
      <c r="AH368" s="5">
        <f t="shared" si="113"/>
        <v>24.6</v>
      </c>
      <c r="AI368" s="5">
        <f t="shared" si="114"/>
        <v>29.25</v>
      </c>
      <c r="AJ368" s="5">
        <f t="shared" si="115"/>
        <v>38.26</v>
      </c>
      <c r="AK368" s="5">
        <f t="shared" si="116"/>
        <v>30.3</v>
      </c>
      <c r="AL368" s="5">
        <f t="shared" si="117"/>
        <v>14.6</v>
      </c>
      <c r="AM368" s="5">
        <f t="shared" si="118"/>
        <v>18.2</v>
      </c>
      <c r="AN368" s="5">
        <f t="shared" si="119"/>
        <v>20.94</v>
      </c>
      <c r="AO368" s="5">
        <f t="shared" si="120"/>
        <v>32.229999999999997</v>
      </c>
      <c r="AP368" s="5">
        <f t="shared" si="121"/>
        <v>19.97</v>
      </c>
      <c r="AQ368" s="5">
        <f t="shared" si="122"/>
        <v>29.48</v>
      </c>
      <c r="AR368" s="5">
        <f t="shared" si="123"/>
        <v>26.99</v>
      </c>
      <c r="AS368" s="5">
        <f t="shared" si="124"/>
        <v>29.71</v>
      </c>
      <c r="AT368" s="5">
        <f t="shared" si="125"/>
        <v>26.25</v>
      </c>
      <c r="AU368" s="5">
        <f t="shared" si="126"/>
        <v>21.98</v>
      </c>
      <c r="AV368"/>
      <c r="AW368" s="1">
        <v>125.1</v>
      </c>
      <c r="AX368" s="1">
        <v>124.93333333333334</v>
      </c>
      <c r="AY368" s="5">
        <v>162.80000000000001</v>
      </c>
      <c r="AZ368" s="5">
        <v>162.76666666666668</v>
      </c>
    </row>
    <row r="369" spans="1:52" x14ac:dyDescent="0.25">
      <c r="A369" s="1">
        <v>1998</v>
      </c>
      <c r="B369" s="13">
        <v>3</v>
      </c>
      <c r="C369" s="1">
        <f t="shared" si="129"/>
        <v>87</v>
      </c>
      <c r="D369" s="5">
        <f t="shared" si="85"/>
        <v>365</v>
      </c>
      <c r="E369" s="5">
        <f t="shared" si="86"/>
        <v>370</v>
      </c>
      <c r="F369" s="9">
        <f t="shared" si="87"/>
        <v>288</v>
      </c>
      <c r="G369" s="9">
        <f t="shared" si="88"/>
        <v>234</v>
      </c>
      <c r="H369" s="5">
        <f t="shared" si="89"/>
        <v>284</v>
      </c>
      <c r="I369" s="5">
        <f t="shared" si="90"/>
        <v>269</v>
      </c>
      <c r="J369" s="5">
        <f t="shared" si="91"/>
        <v>304</v>
      </c>
      <c r="K369" s="5">
        <f t="shared" si="92"/>
        <v>340</v>
      </c>
      <c r="L369" s="5">
        <f t="shared" si="93"/>
        <v>277</v>
      </c>
      <c r="M369" s="5">
        <f t="shared" si="94"/>
        <v>304</v>
      </c>
      <c r="N369" s="5">
        <f t="shared" si="95"/>
        <v>296</v>
      </c>
      <c r="O369" s="5">
        <f t="shared" si="96"/>
        <v>348</v>
      </c>
      <c r="P369" s="5">
        <f t="shared" si="97"/>
        <v>142</v>
      </c>
      <c r="Q369" s="5">
        <f t="shared" si="98"/>
        <v>300</v>
      </c>
      <c r="R369" s="5">
        <f t="shared" si="99"/>
        <v>288</v>
      </c>
      <c r="S369" s="5">
        <f t="shared" si="100"/>
        <v>294</v>
      </c>
      <c r="T369" s="5">
        <f t="shared" si="101"/>
        <v>113</v>
      </c>
      <c r="U369" s="5">
        <f t="shared" si="102"/>
        <v>188</v>
      </c>
      <c r="V369" s="5">
        <f t="shared" si="103"/>
        <v>281</v>
      </c>
      <c r="W369" s="5">
        <f t="shared" si="104"/>
        <v>277</v>
      </c>
      <c r="X369" s="5">
        <f t="shared" si="105"/>
        <v>210</v>
      </c>
      <c r="Y369" s="5">
        <f t="shared" si="106"/>
        <v>286</v>
      </c>
      <c r="Z369" s="5">
        <f t="shared" si="107"/>
        <v>23.03</v>
      </c>
      <c r="AA369" s="5">
        <f t="shared" si="108"/>
        <v>32.96</v>
      </c>
      <c r="AB369" s="5">
        <f t="shared" si="127"/>
        <v>14.7</v>
      </c>
      <c r="AC369" s="5">
        <f t="shared" si="128"/>
        <v>15.08</v>
      </c>
      <c r="AD369" s="5">
        <f t="shared" si="109"/>
        <v>45.64</v>
      </c>
      <c r="AE369" s="5">
        <f t="shared" si="110"/>
        <v>32.619999999999997</v>
      </c>
      <c r="AF369" s="5">
        <f t="shared" si="111"/>
        <v>27.2</v>
      </c>
      <c r="AG369" s="5">
        <f t="shared" si="112"/>
        <v>35.94</v>
      </c>
      <c r="AH369" s="5">
        <f t="shared" si="113"/>
        <v>26.72</v>
      </c>
      <c r="AI369" s="5">
        <f t="shared" si="114"/>
        <v>26.72</v>
      </c>
      <c r="AJ369" s="5">
        <f t="shared" si="115"/>
        <v>32.94</v>
      </c>
      <c r="AK369" s="5">
        <f t="shared" si="116"/>
        <v>29.6</v>
      </c>
      <c r="AL369" s="5">
        <f t="shared" si="117"/>
        <v>15.33</v>
      </c>
      <c r="AM369" s="5">
        <f t="shared" si="118"/>
        <v>17.690000000000001</v>
      </c>
      <c r="AN369" s="5">
        <f t="shared" si="119"/>
        <v>22.86</v>
      </c>
      <c r="AO369" s="5">
        <f t="shared" si="120"/>
        <v>27.52</v>
      </c>
      <c r="AP369" s="5">
        <f t="shared" si="121"/>
        <v>16.75</v>
      </c>
      <c r="AQ369" s="5">
        <f t="shared" si="122"/>
        <v>29.48</v>
      </c>
      <c r="AR369" s="5">
        <f t="shared" si="123"/>
        <v>30.51</v>
      </c>
      <c r="AS369" s="5">
        <f t="shared" si="124"/>
        <v>29.96</v>
      </c>
      <c r="AT369" s="5">
        <f t="shared" si="125"/>
        <v>22.51</v>
      </c>
      <c r="AU369" s="5">
        <f t="shared" si="126"/>
        <v>22.97</v>
      </c>
      <c r="AV369"/>
      <c r="AW369" s="1">
        <v>124.2</v>
      </c>
      <c r="AX369" s="1">
        <v>124.30000000000001</v>
      </c>
      <c r="AY369" s="5">
        <v>163.4</v>
      </c>
      <c r="AZ369" s="5">
        <v>163.4</v>
      </c>
    </row>
    <row r="370" spans="1:52" x14ac:dyDescent="0.25">
      <c r="A370" s="1">
        <v>1998</v>
      </c>
      <c r="B370" s="13">
        <v>4</v>
      </c>
      <c r="C370" s="1">
        <f t="shared" si="129"/>
        <v>88</v>
      </c>
      <c r="D370" s="5">
        <f t="shared" si="85"/>
        <v>314</v>
      </c>
      <c r="E370" s="5">
        <f t="shared" si="86"/>
        <v>386</v>
      </c>
      <c r="F370" s="9">
        <f t="shared" si="87"/>
        <v>312</v>
      </c>
      <c r="G370" s="9">
        <f t="shared" si="88"/>
        <v>229</v>
      </c>
      <c r="H370" s="5">
        <f t="shared" si="89"/>
        <v>304</v>
      </c>
      <c r="I370" s="5">
        <f t="shared" si="90"/>
        <v>282</v>
      </c>
      <c r="J370" s="5">
        <f t="shared" si="91"/>
        <v>322</v>
      </c>
      <c r="K370" s="5">
        <f t="shared" si="92"/>
        <v>371</v>
      </c>
      <c r="L370" s="5">
        <f t="shared" si="93"/>
        <v>294</v>
      </c>
      <c r="M370" s="5">
        <f t="shared" si="94"/>
        <v>308</v>
      </c>
      <c r="N370" s="5">
        <f t="shared" si="95"/>
        <v>360</v>
      </c>
      <c r="O370" s="5">
        <f t="shared" si="96"/>
        <v>353</v>
      </c>
      <c r="P370" s="5">
        <f t="shared" si="97"/>
        <v>176</v>
      </c>
      <c r="Q370" s="5">
        <f t="shared" si="98"/>
        <v>294</v>
      </c>
      <c r="R370" s="5">
        <f t="shared" si="99"/>
        <v>298</v>
      </c>
      <c r="S370" s="5">
        <f t="shared" si="100"/>
        <v>294</v>
      </c>
      <c r="T370" s="5">
        <f t="shared" si="101"/>
        <v>161</v>
      </c>
      <c r="U370" s="5">
        <f t="shared" si="102"/>
        <v>147</v>
      </c>
      <c r="V370" s="5">
        <f t="shared" si="103"/>
        <v>318</v>
      </c>
      <c r="W370" s="5">
        <f t="shared" si="104"/>
        <v>308</v>
      </c>
      <c r="X370" s="5">
        <f t="shared" si="105"/>
        <v>169</v>
      </c>
      <c r="Y370" s="5">
        <f t="shared" si="106"/>
        <v>206</v>
      </c>
      <c r="Z370" s="5">
        <f t="shared" si="107"/>
        <v>31.73</v>
      </c>
      <c r="AA370" s="5">
        <f t="shared" si="108"/>
        <v>30.97</v>
      </c>
      <c r="AB370" s="5">
        <f t="shared" si="127"/>
        <v>14.66</v>
      </c>
      <c r="AC370" s="5">
        <f t="shared" si="128"/>
        <v>14.07</v>
      </c>
      <c r="AD370" s="5">
        <f t="shared" si="109"/>
        <v>39.880000000000003</v>
      </c>
      <c r="AE370" s="5">
        <f t="shared" si="110"/>
        <v>33.770000000000003</v>
      </c>
      <c r="AF370" s="5">
        <f t="shared" si="111"/>
        <v>23.6</v>
      </c>
      <c r="AG370" s="5">
        <f t="shared" si="112"/>
        <v>35.08</v>
      </c>
      <c r="AH370" s="5">
        <f t="shared" si="113"/>
        <v>32.04</v>
      </c>
      <c r="AI370" s="5">
        <f t="shared" si="114"/>
        <v>26.8</v>
      </c>
      <c r="AJ370" s="5">
        <f t="shared" si="115"/>
        <v>32.82</v>
      </c>
      <c r="AK370" s="5">
        <f t="shared" si="116"/>
        <v>29.63</v>
      </c>
      <c r="AL370" s="5">
        <f t="shared" si="117"/>
        <v>15.94</v>
      </c>
      <c r="AM370" s="5">
        <f t="shared" si="118"/>
        <v>17.88</v>
      </c>
      <c r="AN370" s="5">
        <f t="shared" si="119"/>
        <v>23.48</v>
      </c>
      <c r="AO370" s="5">
        <f t="shared" si="120"/>
        <v>25.18</v>
      </c>
      <c r="AP370" s="5">
        <f t="shared" si="121"/>
        <v>27.2</v>
      </c>
      <c r="AQ370" s="5">
        <f t="shared" si="122"/>
        <v>21.08</v>
      </c>
      <c r="AR370" s="5">
        <f t="shared" si="123"/>
        <v>35.299999999999997</v>
      </c>
      <c r="AS370" s="5">
        <f t="shared" si="124"/>
        <v>27.79</v>
      </c>
      <c r="AT370" s="5">
        <f t="shared" si="125"/>
        <v>21.44</v>
      </c>
      <c r="AU370" s="5">
        <f t="shared" si="126"/>
        <v>24.44</v>
      </c>
      <c r="AV370"/>
      <c r="AW370" s="1">
        <v>123.6</v>
      </c>
      <c r="AX370" s="1">
        <v>123.46666666666665</v>
      </c>
      <c r="AY370" s="5">
        <v>164</v>
      </c>
      <c r="AZ370" s="5">
        <v>163.96666666666667</v>
      </c>
    </row>
    <row r="371" spans="1:52" x14ac:dyDescent="0.25">
      <c r="A371" s="1">
        <v>1999</v>
      </c>
      <c r="B371" s="13">
        <v>1</v>
      </c>
      <c r="C371" s="1">
        <f t="shared" si="129"/>
        <v>89</v>
      </c>
      <c r="D371" s="5">
        <f t="shared" si="85"/>
        <v>342</v>
      </c>
      <c r="E371" s="5">
        <f t="shared" si="86"/>
        <v>369</v>
      </c>
      <c r="F371" s="9">
        <f t="shared" si="87"/>
        <v>318</v>
      </c>
      <c r="G371" s="9">
        <f t="shared" si="88"/>
        <v>225</v>
      </c>
      <c r="H371" s="5">
        <f t="shared" si="89"/>
        <v>245</v>
      </c>
      <c r="I371" s="5">
        <f t="shared" si="90"/>
        <v>291</v>
      </c>
      <c r="J371" s="5">
        <f t="shared" si="91"/>
        <v>298</v>
      </c>
      <c r="K371" s="5">
        <f t="shared" si="92"/>
        <v>347</v>
      </c>
      <c r="L371" s="5">
        <f t="shared" si="93"/>
        <v>287</v>
      </c>
      <c r="M371" s="5">
        <f t="shared" si="94"/>
        <v>303</v>
      </c>
      <c r="N371" s="5">
        <f t="shared" si="95"/>
        <v>341</v>
      </c>
      <c r="O371" s="5">
        <f t="shared" si="96"/>
        <v>372</v>
      </c>
      <c r="P371" s="5">
        <f t="shared" si="97"/>
        <v>162</v>
      </c>
      <c r="Q371" s="5">
        <f t="shared" si="98"/>
        <v>270</v>
      </c>
      <c r="R371" s="5">
        <f t="shared" si="99"/>
        <v>311</v>
      </c>
      <c r="S371" s="5">
        <f t="shared" si="100"/>
        <v>307</v>
      </c>
      <c r="T371" s="5">
        <f t="shared" si="101"/>
        <v>184</v>
      </c>
      <c r="U371" s="5">
        <f t="shared" si="102"/>
        <v>188</v>
      </c>
      <c r="V371" s="5">
        <f t="shared" si="103"/>
        <v>301</v>
      </c>
      <c r="W371" s="5">
        <f t="shared" si="104"/>
        <v>300</v>
      </c>
      <c r="X371" s="5">
        <f t="shared" si="105"/>
        <v>146</v>
      </c>
      <c r="Y371" s="5">
        <f t="shared" si="106"/>
        <v>217</v>
      </c>
      <c r="Z371" s="5">
        <f t="shared" si="107"/>
        <v>26.25</v>
      </c>
      <c r="AA371" s="5">
        <f t="shared" si="108"/>
        <v>29.55</v>
      </c>
      <c r="AB371" s="5">
        <f t="shared" si="127"/>
        <v>22.26</v>
      </c>
      <c r="AC371" s="5">
        <f t="shared" si="128"/>
        <v>13.4</v>
      </c>
      <c r="AD371" s="5">
        <f t="shared" si="109"/>
        <v>35.85</v>
      </c>
      <c r="AE371" s="5">
        <f t="shared" si="110"/>
        <v>29.51</v>
      </c>
      <c r="AF371" s="5">
        <f t="shared" si="111"/>
        <v>24.46</v>
      </c>
      <c r="AG371" s="5">
        <f t="shared" si="112"/>
        <v>34.85</v>
      </c>
      <c r="AH371" s="5">
        <f t="shared" si="113"/>
        <v>29.92</v>
      </c>
      <c r="AI371" s="5">
        <f t="shared" si="114"/>
        <v>27.81</v>
      </c>
      <c r="AJ371" s="5">
        <f t="shared" si="115"/>
        <v>30.97</v>
      </c>
      <c r="AK371" s="5">
        <f t="shared" si="116"/>
        <v>28.7</v>
      </c>
      <c r="AL371" s="5">
        <f t="shared" si="117"/>
        <v>12.19</v>
      </c>
      <c r="AM371" s="5">
        <f t="shared" si="118"/>
        <v>17.100000000000001</v>
      </c>
      <c r="AN371" s="5">
        <f t="shared" si="119"/>
        <v>19</v>
      </c>
      <c r="AO371" s="5">
        <f t="shared" si="120"/>
        <v>24.72</v>
      </c>
      <c r="AP371" s="5">
        <f t="shared" si="121"/>
        <v>19.28</v>
      </c>
      <c r="AQ371" s="5">
        <f t="shared" si="122"/>
        <v>25.94</v>
      </c>
      <c r="AR371" s="5">
        <f t="shared" si="123"/>
        <v>31.48</v>
      </c>
      <c r="AS371" s="5">
        <f t="shared" si="124"/>
        <v>30.71</v>
      </c>
      <c r="AT371" s="5">
        <f t="shared" si="125"/>
        <v>21.47</v>
      </c>
      <c r="AU371" s="5">
        <f t="shared" si="126"/>
        <v>21.75</v>
      </c>
      <c r="AV371"/>
      <c r="AW371" s="1">
        <v>122.3</v>
      </c>
      <c r="AX371" s="1">
        <v>122.59999999999998</v>
      </c>
      <c r="AY371" s="5">
        <v>164.5</v>
      </c>
      <c r="AZ371" s="5">
        <v>164.6</v>
      </c>
    </row>
    <row r="372" spans="1:52" x14ac:dyDescent="0.25">
      <c r="A372" s="1">
        <v>1999</v>
      </c>
      <c r="B372" s="1">
        <v>2</v>
      </c>
      <c r="C372" s="1">
        <v>90</v>
      </c>
      <c r="D372" s="5">
        <f t="shared" si="85"/>
        <v>324</v>
      </c>
      <c r="E372" s="5">
        <f t="shared" si="86"/>
        <v>350</v>
      </c>
      <c r="F372" s="9">
        <f t="shared" si="87"/>
        <v>288</v>
      </c>
      <c r="G372" s="9">
        <f t="shared" si="88"/>
        <v>233</v>
      </c>
      <c r="H372" s="5">
        <f t="shared" si="89"/>
        <v>322</v>
      </c>
      <c r="I372" s="5">
        <f t="shared" si="90"/>
        <v>278</v>
      </c>
      <c r="J372" s="5">
        <f t="shared" si="91"/>
        <v>322</v>
      </c>
      <c r="K372" s="5">
        <f t="shared" si="92"/>
        <v>360</v>
      </c>
      <c r="L372" s="5">
        <f t="shared" si="93"/>
        <v>278</v>
      </c>
      <c r="M372" s="5">
        <f t="shared" si="94"/>
        <v>310</v>
      </c>
      <c r="N372" s="5">
        <f t="shared" si="95"/>
        <v>354</v>
      </c>
      <c r="O372" s="5">
        <f t="shared" si="96"/>
        <v>331</v>
      </c>
      <c r="P372" s="5">
        <f t="shared" si="97"/>
        <v>191</v>
      </c>
      <c r="Q372" s="5">
        <f t="shared" si="98"/>
        <v>326</v>
      </c>
      <c r="R372" s="5">
        <f t="shared" si="99"/>
        <v>297</v>
      </c>
      <c r="S372" s="5">
        <f t="shared" si="100"/>
        <v>308</v>
      </c>
      <c r="T372" s="5">
        <f t="shared" si="101"/>
        <v>158</v>
      </c>
      <c r="U372" s="5">
        <f t="shared" si="102"/>
        <v>195</v>
      </c>
      <c r="V372" s="5">
        <f t="shared" si="103"/>
        <v>263</v>
      </c>
      <c r="W372" s="5">
        <f t="shared" si="104"/>
        <v>276</v>
      </c>
      <c r="X372" s="5">
        <f t="shared" si="105"/>
        <v>238</v>
      </c>
      <c r="Y372" s="5">
        <f t="shared" si="106"/>
        <v>259</v>
      </c>
      <c r="Z372" s="5">
        <f t="shared" si="107"/>
        <v>26.02</v>
      </c>
      <c r="AA372" s="5">
        <f t="shared" si="108"/>
        <v>27.38</v>
      </c>
      <c r="AB372" s="5">
        <f t="shared" si="127"/>
        <v>17.43</v>
      </c>
      <c r="AC372" s="5">
        <f t="shared" si="128"/>
        <v>13.4</v>
      </c>
      <c r="AD372" s="5">
        <f t="shared" si="109"/>
        <v>38.78</v>
      </c>
      <c r="AE372" s="5">
        <f t="shared" si="110"/>
        <v>26.22</v>
      </c>
      <c r="AF372" s="5">
        <f t="shared" si="111"/>
        <v>22.78</v>
      </c>
      <c r="AG372" s="5">
        <f t="shared" si="112"/>
        <v>26.92</v>
      </c>
      <c r="AH372" s="5">
        <f t="shared" si="113"/>
        <v>28.37</v>
      </c>
      <c r="AI372" s="5">
        <f t="shared" si="114"/>
        <v>32.43</v>
      </c>
      <c r="AJ372" s="5">
        <f t="shared" si="115"/>
        <v>17.899999999999999</v>
      </c>
      <c r="AK372" s="5">
        <f t="shared" si="116"/>
        <v>20.52</v>
      </c>
      <c r="AL372" s="5">
        <f t="shared" si="117"/>
        <v>14.69</v>
      </c>
      <c r="AM372" s="5">
        <f t="shared" si="118"/>
        <v>14.31</v>
      </c>
      <c r="AN372" s="5">
        <f t="shared" si="119"/>
        <v>20.190000000000001</v>
      </c>
      <c r="AO372" s="5">
        <f t="shared" si="120"/>
        <v>21.73</v>
      </c>
      <c r="AP372" s="5">
        <f t="shared" si="121"/>
        <v>14.2</v>
      </c>
      <c r="AQ372" s="5">
        <f t="shared" si="122"/>
        <v>26.13</v>
      </c>
      <c r="AR372" s="5">
        <f t="shared" si="123"/>
        <v>31.09</v>
      </c>
      <c r="AS372" s="5">
        <f t="shared" si="124"/>
        <v>26.81</v>
      </c>
      <c r="AT372" s="5">
        <f t="shared" si="125"/>
        <v>21.72</v>
      </c>
      <c r="AU372" s="5">
        <f t="shared" si="126"/>
        <v>18.43</v>
      </c>
      <c r="AV372" s="1"/>
      <c r="AW372" s="1">
        <v>124.7</v>
      </c>
      <c r="AX372" s="1">
        <v>124.5</v>
      </c>
      <c r="AY372" s="5">
        <v>166.2</v>
      </c>
      <c r="AZ372" s="5">
        <v>166.2</v>
      </c>
    </row>
    <row r="373" spans="1:52" x14ac:dyDescent="0.25">
      <c r="A373" s="1">
        <v>1999</v>
      </c>
      <c r="B373" s="1">
        <v>3</v>
      </c>
      <c r="C373" s="1">
        <v>91</v>
      </c>
      <c r="D373" s="5">
        <f t="shared" si="85"/>
        <v>329</v>
      </c>
      <c r="E373" s="5">
        <f t="shared" si="86"/>
        <v>370</v>
      </c>
      <c r="F373" s="9">
        <f t="shared" si="87"/>
        <v>308</v>
      </c>
      <c r="G373" s="9">
        <f t="shared" si="88"/>
        <v>259</v>
      </c>
      <c r="H373" s="5">
        <f t="shared" si="89"/>
        <v>263</v>
      </c>
      <c r="I373" s="5">
        <f t="shared" si="90"/>
        <v>351</v>
      </c>
      <c r="J373" s="5">
        <f t="shared" si="91"/>
        <v>361</v>
      </c>
      <c r="K373" s="5">
        <f t="shared" si="92"/>
        <v>384</v>
      </c>
      <c r="L373" s="5">
        <f t="shared" si="93"/>
        <v>286</v>
      </c>
      <c r="M373" s="5">
        <f t="shared" si="94"/>
        <v>303</v>
      </c>
      <c r="N373" s="5">
        <f t="shared" si="95"/>
        <v>371</v>
      </c>
      <c r="O373" s="5">
        <f t="shared" si="96"/>
        <v>381</v>
      </c>
      <c r="P373" s="5">
        <f t="shared" si="97"/>
        <v>190</v>
      </c>
      <c r="Q373" s="5">
        <f t="shared" si="98"/>
        <v>325</v>
      </c>
      <c r="R373" s="5">
        <f t="shared" si="99"/>
        <v>303</v>
      </c>
      <c r="S373" s="5">
        <f t="shared" si="100"/>
        <v>321</v>
      </c>
      <c r="T373" s="5">
        <f t="shared" si="101"/>
        <v>150</v>
      </c>
      <c r="U373" s="5">
        <f t="shared" si="102"/>
        <v>228</v>
      </c>
      <c r="V373" s="5">
        <f t="shared" si="103"/>
        <v>269</v>
      </c>
      <c r="W373" s="5">
        <f t="shared" si="104"/>
        <v>264</v>
      </c>
      <c r="X373" s="5">
        <f t="shared" si="105"/>
        <v>182</v>
      </c>
      <c r="Y373" s="5">
        <f t="shared" si="106"/>
        <v>227</v>
      </c>
      <c r="Z373" s="5">
        <f t="shared" si="107"/>
        <v>23.24</v>
      </c>
      <c r="AA373" s="5">
        <f t="shared" si="108"/>
        <v>27.08</v>
      </c>
      <c r="AB373" s="5">
        <f t="shared" si="127"/>
        <v>17.53</v>
      </c>
      <c r="AC373" s="5">
        <f t="shared" si="128"/>
        <v>16.149999999999999</v>
      </c>
      <c r="AD373" s="5">
        <f t="shared" si="109"/>
        <v>34.25</v>
      </c>
      <c r="AE373" s="5">
        <f t="shared" si="110"/>
        <v>28.93</v>
      </c>
      <c r="AF373" s="5">
        <f t="shared" si="111"/>
        <v>21.53</v>
      </c>
      <c r="AG373" s="5">
        <f t="shared" si="112"/>
        <v>30.78</v>
      </c>
      <c r="AH373" s="5">
        <f t="shared" si="113"/>
        <v>26.87</v>
      </c>
      <c r="AI373" s="5">
        <f t="shared" si="114"/>
        <v>24.51</v>
      </c>
      <c r="AJ373" s="5">
        <f t="shared" si="115"/>
        <v>22.45</v>
      </c>
      <c r="AK373" s="5">
        <f t="shared" si="116"/>
        <v>20.170000000000002</v>
      </c>
      <c r="AL373" s="5">
        <f t="shared" si="117"/>
        <v>17.41</v>
      </c>
      <c r="AM373" s="5">
        <f t="shared" si="118"/>
        <v>18.84</v>
      </c>
      <c r="AN373" s="5">
        <f t="shared" si="119"/>
        <v>22.83</v>
      </c>
      <c r="AO373" s="5">
        <f t="shared" si="120"/>
        <v>22.97</v>
      </c>
      <c r="AP373" s="5">
        <f t="shared" si="121"/>
        <v>15.87</v>
      </c>
      <c r="AQ373" s="5">
        <f t="shared" si="122"/>
        <v>29.39</v>
      </c>
      <c r="AR373" s="5">
        <f t="shared" si="123"/>
        <v>27.66</v>
      </c>
      <c r="AS373" s="5">
        <f t="shared" si="124"/>
        <v>27.03</v>
      </c>
      <c r="AT373" s="5">
        <f t="shared" si="125"/>
        <v>21.73</v>
      </c>
      <c r="AU373" s="5">
        <f t="shared" si="126"/>
        <v>20.98</v>
      </c>
      <c r="AW373" s="1">
        <v>126.9</v>
      </c>
      <c r="AX373" s="1">
        <v>126.86666666666667</v>
      </c>
      <c r="AY373" s="5">
        <v>167.1</v>
      </c>
      <c r="AZ373" s="5">
        <v>167.23333333333332</v>
      </c>
    </row>
    <row r="374" spans="1:52" x14ac:dyDescent="0.25">
      <c r="A374" s="1">
        <v>1999</v>
      </c>
      <c r="B374" s="1">
        <v>4</v>
      </c>
      <c r="C374" s="1">
        <f t="shared" ref="C374:C405" si="130">C373+1</f>
        <v>92</v>
      </c>
      <c r="D374" s="5">
        <f t="shared" si="85"/>
        <v>374</v>
      </c>
      <c r="E374" s="5">
        <f t="shared" si="86"/>
        <v>376</v>
      </c>
      <c r="F374" s="9">
        <f t="shared" si="87"/>
        <v>311</v>
      </c>
      <c r="G374" s="9">
        <f t="shared" si="88"/>
        <v>238</v>
      </c>
      <c r="H374" s="5">
        <f t="shared" si="89"/>
        <v>333</v>
      </c>
      <c r="I374" s="5">
        <f t="shared" si="90"/>
        <v>330</v>
      </c>
      <c r="J374" s="5">
        <f t="shared" si="91"/>
        <v>334</v>
      </c>
      <c r="K374" s="5">
        <f t="shared" si="92"/>
        <v>381</v>
      </c>
      <c r="L374" s="5">
        <f t="shared" si="93"/>
        <v>303</v>
      </c>
      <c r="M374" s="5">
        <f t="shared" si="94"/>
        <v>300</v>
      </c>
      <c r="N374" s="5">
        <f t="shared" si="95"/>
        <v>352</v>
      </c>
      <c r="O374" s="5">
        <f t="shared" si="96"/>
        <v>394</v>
      </c>
      <c r="P374" s="5">
        <f t="shared" si="97"/>
        <v>232</v>
      </c>
      <c r="Q374" s="5">
        <f t="shared" si="98"/>
        <v>395</v>
      </c>
      <c r="R374" s="5">
        <f t="shared" si="99"/>
        <v>329</v>
      </c>
      <c r="S374" s="5">
        <f t="shared" si="100"/>
        <v>361</v>
      </c>
      <c r="T374" s="5">
        <f t="shared" si="101"/>
        <v>225</v>
      </c>
      <c r="U374" s="5">
        <f t="shared" si="102"/>
        <v>178</v>
      </c>
      <c r="V374" s="5">
        <f t="shared" si="103"/>
        <v>283</v>
      </c>
      <c r="W374" s="5">
        <f t="shared" si="104"/>
        <v>295</v>
      </c>
      <c r="X374" s="5">
        <f t="shared" si="105"/>
        <v>203</v>
      </c>
      <c r="Y374" s="5">
        <f t="shared" si="106"/>
        <v>209</v>
      </c>
      <c r="Z374" s="5">
        <f t="shared" si="107"/>
        <v>24.62</v>
      </c>
      <c r="AA374" s="5">
        <f t="shared" si="108"/>
        <v>27.6</v>
      </c>
      <c r="AB374" s="5">
        <f t="shared" si="127"/>
        <v>15.62</v>
      </c>
      <c r="AC374" s="5">
        <f t="shared" si="128"/>
        <v>12.73</v>
      </c>
      <c r="AD374" s="5">
        <f t="shared" si="109"/>
        <v>41.85</v>
      </c>
      <c r="AE374" s="5">
        <f t="shared" si="110"/>
        <v>27.07</v>
      </c>
      <c r="AF374" s="5">
        <f t="shared" si="111"/>
        <v>21.73</v>
      </c>
      <c r="AG374" s="5">
        <f t="shared" si="112"/>
        <v>33.86</v>
      </c>
      <c r="AH374" s="5">
        <f t="shared" si="113"/>
        <v>26.76</v>
      </c>
      <c r="AI374" s="5">
        <f t="shared" si="114"/>
        <v>27.05</v>
      </c>
      <c r="AJ374" s="5">
        <f t="shared" si="115"/>
        <v>31.93</v>
      </c>
      <c r="AK374" s="5">
        <f t="shared" si="116"/>
        <v>23.45</v>
      </c>
      <c r="AL374" s="5">
        <f t="shared" si="117"/>
        <v>15.53</v>
      </c>
      <c r="AM374" s="5">
        <f t="shared" si="118"/>
        <v>22.07</v>
      </c>
      <c r="AN374" s="5">
        <f t="shared" si="119"/>
        <v>23.26</v>
      </c>
      <c r="AO374" s="5">
        <f t="shared" si="120"/>
        <v>25.49</v>
      </c>
      <c r="AP374" s="5">
        <f t="shared" si="121"/>
        <v>26.13</v>
      </c>
      <c r="AQ374" s="5">
        <f t="shared" si="122"/>
        <v>26.8</v>
      </c>
      <c r="AR374" s="5">
        <f t="shared" si="123"/>
        <v>30.73</v>
      </c>
      <c r="AS374" s="5">
        <f t="shared" si="124"/>
        <v>24.72</v>
      </c>
      <c r="AT374" s="5">
        <f t="shared" si="125"/>
        <v>21.17</v>
      </c>
      <c r="AU374" s="5">
        <f t="shared" si="126"/>
        <v>25.58</v>
      </c>
      <c r="AW374" s="1">
        <v>128.30000000000001</v>
      </c>
      <c r="AX374" s="1">
        <v>127.93333333333334</v>
      </c>
      <c r="AY374" s="5">
        <v>168.3</v>
      </c>
      <c r="AZ374" s="5">
        <v>168.26666666666668</v>
      </c>
    </row>
    <row r="375" spans="1:52" x14ac:dyDescent="0.25">
      <c r="A375" s="13">
        <v>2000</v>
      </c>
      <c r="B375" s="13">
        <v>1</v>
      </c>
      <c r="C375" s="1">
        <f t="shared" si="130"/>
        <v>93</v>
      </c>
      <c r="D375" s="5">
        <f t="shared" ref="D375:D406" si="131">F186</f>
        <v>375</v>
      </c>
      <c r="E375" s="5">
        <f t="shared" ref="E375:E406" si="132">G186</f>
        <v>424</v>
      </c>
      <c r="F375" s="9">
        <f t="shared" ref="F375:F406" si="133">M186</f>
        <v>328</v>
      </c>
      <c r="G375" s="9">
        <f t="shared" ref="G375:G406" si="134">N186</f>
        <v>278</v>
      </c>
      <c r="H375" s="5">
        <f t="shared" ref="H375:H406" si="135">T186</f>
        <v>287</v>
      </c>
      <c r="I375" s="5">
        <f t="shared" ref="I375:I406" si="136">U186</f>
        <v>339</v>
      </c>
      <c r="J375" s="5">
        <f t="shared" ref="J375:J406" si="137">AA186</f>
        <v>361</v>
      </c>
      <c r="K375" s="5">
        <f t="shared" ref="K375:K406" si="138">AB186</f>
        <v>399</v>
      </c>
      <c r="L375" s="5">
        <f t="shared" ref="L375:L406" si="139">AH186</f>
        <v>306</v>
      </c>
      <c r="M375" s="5">
        <f t="shared" ref="M375:M406" si="140">AI186</f>
        <v>363</v>
      </c>
      <c r="N375" s="5">
        <f t="shared" ref="N375:N406" si="141">AO186</f>
        <v>380</v>
      </c>
      <c r="O375" s="5">
        <f t="shared" ref="O375:O406" si="142">AP186</f>
        <v>407</v>
      </c>
      <c r="P375" s="5">
        <f t="shared" ref="P375:P406" si="143">AV186</f>
        <v>206</v>
      </c>
      <c r="Q375" s="5">
        <f t="shared" ref="Q375:Q406" si="144">AW186</f>
        <v>392</v>
      </c>
      <c r="R375" s="5">
        <f t="shared" ref="R375:R406" si="145">BC186</f>
        <v>287</v>
      </c>
      <c r="S375" s="5">
        <f t="shared" ref="S375:S406" si="146">BD186</f>
        <v>359</v>
      </c>
      <c r="T375" s="5">
        <f t="shared" ref="T375:T406" si="147">BJ186</f>
        <v>153</v>
      </c>
      <c r="U375" s="5">
        <f t="shared" ref="U375:U406" si="148">BK186</f>
        <v>204</v>
      </c>
      <c r="V375" s="5">
        <f t="shared" ref="V375:V406" si="149">BP186</f>
        <v>297</v>
      </c>
      <c r="W375" s="5">
        <f t="shared" ref="W375:W406" si="150">BQ186</f>
        <v>294</v>
      </c>
      <c r="X375" s="5">
        <f t="shared" ref="X375:X406" si="151">BU186</f>
        <v>218</v>
      </c>
      <c r="Y375" s="5">
        <f t="shared" ref="Y375:Y406" si="152">BV186</f>
        <v>268</v>
      </c>
      <c r="Z375" s="5">
        <f t="shared" ref="Z375:Z406" si="153">CC186</f>
        <v>27.04</v>
      </c>
      <c r="AA375" s="5">
        <f t="shared" ref="AA375:AA406" si="154">CD186</f>
        <v>26.6</v>
      </c>
      <c r="AB375" s="5">
        <f t="shared" si="127"/>
        <v>17.09</v>
      </c>
      <c r="AC375" s="5">
        <f t="shared" si="128"/>
        <v>15.32</v>
      </c>
      <c r="AD375" s="5">
        <f t="shared" ref="AD375:AD406" si="155">CQ186</f>
        <v>36.96</v>
      </c>
      <c r="AE375" s="5">
        <f t="shared" ref="AE375:AE406" si="156">CR186</f>
        <v>28.21</v>
      </c>
      <c r="AF375" s="5">
        <f t="shared" ref="AF375:AF406" si="157">CX186</f>
        <v>23.3</v>
      </c>
      <c r="AG375" s="5">
        <f t="shared" ref="AG375:AG406" si="158">CY186</f>
        <v>34.96</v>
      </c>
      <c r="AH375" s="5">
        <f t="shared" ref="AH375:AH406" si="159">DE186</f>
        <v>25.7</v>
      </c>
      <c r="AI375" s="5">
        <f t="shared" ref="AI375:AI406" si="160">DF186</f>
        <v>29.72</v>
      </c>
      <c r="AJ375" s="5">
        <f t="shared" ref="AJ375:AJ406" si="161">DL186</f>
        <v>25.58</v>
      </c>
      <c r="AK375" s="5">
        <f t="shared" ref="AK375:AK406" si="162">DM186</f>
        <v>21.47</v>
      </c>
      <c r="AL375" s="5">
        <f t="shared" ref="AL375:AL406" si="163">DS186</f>
        <v>15.76</v>
      </c>
      <c r="AM375" s="5">
        <f t="shared" ref="AM375:AM406" si="164">DT186</f>
        <v>22.4</v>
      </c>
      <c r="AN375" s="5">
        <f t="shared" ref="AN375:AN406" si="165">DZ186</f>
        <v>22.34</v>
      </c>
      <c r="AO375" s="5">
        <f t="shared" ref="AO375:AO406" si="166">EA186</f>
        <v>26.56</v>
      </c>
      <c r="AP375" s="5">
        <f t="shared" ref="AP375:AP406" si="167">EG186</f>
        <v>17.78</v>
      </c>
      <c r="AQ375" s="5">
        <f t="shared" ref="AQ375:AQ406" si="168">EH186</f>
        <v>24.25</v>
      </c>
      <c r="AR375" s="5">
        <f t="shared" ref="AR375:AR406" si="169">EM186</f>
        <v>20.27</v>
      </c>
      <c r="AS375" s="5">
        <f t="shared" ref="AS375:AS406" si="170">EN186</f>
        <v>19.5</v>
      </c>
      <c r="AT375" s="5">
        <f t="shared" ref="AT375:AT406" si="171">ER186</f>
        <v>27.31</v>
      </c>
      <c r="AU375" s="5">
        <f t="shared" ref="AU375:AU406" si="172">ES186</f>
        <v>25.77</v>
      </c>
      <c r="AW375" s="1">
        <v>129.80000000000001</v>
      </c>
      <c r="AX375" s="1">
        <v>129.63333333333335</v>
      </c>
      <c r="AY375" s="5">
        <v>169.8</v>
      </c>
      <c r="AZ375" s="5">
        <v>169.93333333333334</v>
      </c>
    </row>
    <row r="376" spans="1:52" x14ac:dyDescent="0.25">
      <c r="A376" s="13">
        <v>2000</v>
      </c>
      <c r="B376" s="13">
        <v>2</v>
      </c>
      <c r="C376" s="1">
        <f t="shared" si="130"/>
        <v>94</v>
      </c>
      <c r="D376" s="5">
        <f t="shared" si="131"/>
        <v>361</v>
      </c>
      <c r="E376" s="5">
        <f t="shared" si="132"/>
        <v>380</v>
      </c>
      <c r="F376" s="9">
        <f t="shared" si="133"/>
        <v>336</v>
      </c>
      <c r="G376" s="9">
        <f t="shared" si="134"/>
        <v>243</v>
      </c>
      <c r="H376" s="5">
        <f t="shared" si="135"/>
        <v>252</v>
      </c>
      <c r="I376" s="5">
        <f t="shared" si="136"/>
        <v>328</v>
      </c>
      <c r="J376" s="5">
        <f t="shared" si="137"/>
        <v>299</v>
      </c>
      <c r="K376" s="5">
        <f t="shared" si="138"/>
        <v>387</v>
      </c>
      <c r="L376" s="5">
        <f t="shared" si="139"/>
        <v>297</v>
      </c>
      <c r="M376" s="5">
        <f t="shared" si="140"/>
        <v>303</v>
      </c>
      <c r="N376" s="5">
        <f t="shared" si="141"/>
        <v>354</v>
      </c>
      <c r="O376" s="5">
        <f t="shared" si="142"/>
        <v>357</v>
      </c>
      <c r="P376" s="5">
        <f t="shared" si="143"/>
        <v>247</v>
      </c>
      <c r="Q376" s="5">
        <f t="shared" si="144"/>
        <v>318</v>
      </c>
      <c r="R376" s="5">
        <f t="shared" si="145"/>
        <v>282</v>
      </c>
      <c r="S376" s="5">
        <f t="shared" si="146"/>
        <v>331</v>
      </c>
      <c r="T376" s="5">
        <f t="shared" si="147"/>
        <v>190</v>
      </c>
      <c r="U376" s="5">
        <f t="shared" si="148"/>
        <v>221</v>
      </c>
      <c r="V376" s="5">
        <f t="shared" si="149"/>
        <v>281</v>
      </c>
      <c r="W376" s="5">
        <f t="shared" si="150"/>
        <v>268</v>
      </c>
      <c r="X376" s="5">
        <f t="shared" si="151"/>
        <v>192</v>
      </c>
      <c r="Y376" s="5">
        <f t="shared" si="152"/>
        <v>281</v>
      </c>
      <c r="Z376" s="5">
        <f t="shared" si="153"/>
        <v>21.23</v>
      </c>
      <c r="AA376" s="5">
        <f t="shared" si="154"/>
        <v>23.33</v>
      </c>
      <c r="AB376" s="5">
        <f t="shared" ref="AB376:AB407" si="173">CJ187</f>
        <v>13.79</v>
      </c>
      <c r="AC376" s="5">
        <f t="shared" si="128"/>
        <v>16.5</v>
      </c>
      <c r="AD376" s="5">
        <f t="shared" si="155"/>
        <v>30.31</v>
      </c>
      <c r="AE376" s="5">
        <f t="shared" si="156"/>
        <v>22.59</v>
      </c>
      <c r="AF376" s="5">
        <f t="shared" si="157"/>
        <v>17.41</v>
      </c>
      <c r="AG376" s="5">
        <f t="shared" si="158"/>
        <v>25.5</v>
      </c>
      <c r="AH376" s="5">
        <f t="shared" si="159"/>
        <v>21.9</v>
      </c>
      <c r="AI376" s="5">
        <f t="shared" si="160"/>
        <v>23.13</v>
      </c>
      <c r="AJ376" s="5">
        <f t="shared" si="161"/>
        <v>19.7</v>
      </c>
      <c r="AK376" s="5">
        <f t="shared" si="162"/>
        <v>18.93</v>
      </c>
      <c r="AL376" s="5">
        <f t="shared" si="163"/>
        <v>16.170000000000002</v>
      </c>
      <c r="AM376" s="5">
        <f t="shared" si="164"/>
        <v>16.79</v>
      </c>
      <c r="AN376" s="5">
        <f t="shared" si="165"/>
        <v>20.76</v>
      </c>
      <c r="AO376" s="5">
        <f t="shared" si="166"/>
        <v>21.43</v>
      </c>
      <c r="AP376" s="5">
        <f t="shared" si="167"/>
        <v>7.92</v>
      </c>
      <c r="AQ376" s="5">
        <f t="shared" si="168"/>
        <v>20.100000000000001</v>
      </c>
      <c r="AR376" s="5">
        <f t="shared" si="169"/>
        <v>21.16</v>
      </c>
      <c r="AS376" s="5">
        <f t="shared" si="170"/>
        <v>22.03</v>
      </c>
      <c r="AT376" s="5">
        <f t="shared" si="171"/>
        <v>25.62</v>
      </c>
      <c r="AU376" s="5">
        <f t="shared" si="172"/>
        <v>24.56</v>
      </c>
      <c r="AW376" s="1">
        <v>131.6</v>
      </c>
      <c r="AX376" s="1">
        <v>132.03333333333333</v>
      </c>
      <c r="AY376" s="5">
        <v>171.5</v>
      </c>
      <c r="AZ376" s="5">
        <v>171.73333333333335</v>
      </c>
    </row>
    <row r="377" spans="1:52" x14ac:dyDescent="0.25">
      <c r="A377" s="13">
        <v>2000</v>
      </c>
      <c r="B377" s="13">
        <v>3</v>
      </c>
      <c r="C377" s="1">
        <f t="shared" si="130"/>
        <v>95</v>
      </c>
      <c r="D377" s="5">
        <f t="shared" si="131"/>
        <v>327</v>
      </c>
      <c r="E377" s="5">
        <f t="shared" si="132"/>
        <v>353</v>
      </c>
      <c r="F377" s="9">
        <f t="shared" si="133"/>
        <v>278</v>
      </c>
      <c r="G377" s="9">
        <f t="shared" si="134"/>
        <v>258</v>
      </c>
      <c r="H377" s="5">
        <f t="shared" si="135"/>
        <v>305</v>
      </c>
      <c r="I377" s="5">
        <f t="shared" si="136"/>
        <v>274</v>
      </c>
      <c r="J377" s="5">
        <f t="shared" si="137"/>
        <v>268</v>
      </c>
      <c r="K377" s="5">
        <f t="shared" si="138"/>
        <v>367</v>
      </c>
      <c r="L377" s="5">
        <f t="shared" si="139"/>
        <v>270</v>
      </c>
      <c r="M377" s="5">
        <f t="shared" si="140"/>
        <v>270</v>
      </c>
      <c r="N377" s="5">
        <f t="shared" si="141"/>
        <v>347</v>
      </c>
      <c r="O377" s="5">
        <f t="shared" si="142"/>
        <v>333</v>
      </c>
      <c r="P377" s="5">
        <f t="shared" si="143"/>
        <v>248</v>
      </c>
      <c r="Q377" s="5">
        <f t="shared" si="144"/>
        <v>334</v>
      </c>
      <c r="R377" s="5">
        <f t="shared" si="145"/>
        <v>296</v>
      </c>
      <c r="S377" s="5">
        <f t="shared" si="146"/>
        <v>326</v>
      </c>
      <c r="T377" s="5">
        <f t="shared" si="147"/>
        <v>177</v>
      </c>
      <c r="U377" s="5">
        <f t="shared" si="148"/>
        <v>280</v>
      </c>
      <c r="V377" s="5">
        <f t="shared" si="149"/>
        <v>283</v>
      </c>
      <c r="W377" s="5">
        <f t="shared" si="150"/>
        <v>268</v>
      </c>
      <c r="X377" s="5">
        <f t="shared" si="151"/>
        <v>225</v>
      </c>
      <c r="Y377" s="5">
        <f t="shared" si="152"/>
        <v>312</v>
      </c>
      <c r="Z377" s="5">
        <f t="shared" si="153"/>
        <v>20.86</v>
      </c>
      <c r="AA377" s="5">
        <f t="shared" si="154"/>
        <v>19.14</v>
      </c>
      <c r="AB377" s="5">
        <f t="shared" si="173"/>
        <v>14.27</v>
      </c>
      <c r="AC377" s="5">
        <f t="shared" ref="AC377:AC408" si="174">CK188</f>
        <v>12.06</v>
      </c>
      <c r="AD377" s="5">
        <f t="shared" si="155"/>
        <v>28.84</v>
      </c>
      <c r="AE377" s="5">
        <f t="shared" si="156"/>
        <v>20.72</v>
      </c>
      <c r="AF377" s="5">
        <f t="shared" si="157"/>
        <v>14.95</v>
      </c>
      <c r="AG377" s="5">
        <f t="shared" si="158"/>
        <v>25.27</v>
      </c>
      <c r="AH377" s="5">
        <f t="shared" si="159"/>
        <v>19.3</v>
      </c>
      <c r="AI377" s="5">
        <f t="shared" si="160"/>
        <v>15.32</v>
      </c>
      <c r="AJ377" s="5">
        <f t="shared" si="161"/>
        <v>16.350000000000001</v>
      </c>
      <c r="AK377" s="5">
        <f t="shared" si="162"/>
        <v>18.48</v>
      </c>
      <c r="AL377" s="5">
        <f t="shared" si="163"/>
        <v>14.57</v>
      </c>
      <c r="AM377" s="5">
        <f t="shared" si="164"/>
        <v>18.36</v>
      </c>
      <c r="AN377" s="5">
        <f t="shared" si="165"/>
        <v>20.49</v>
      </c>
      <c r="AO377" s="5">
        <f t="shared" si="166"/>
        <v>21.82</v>
      </c>
      <c r="AP377" s="5">
        <f t="shared" si="167"/>
        <v>16.079999999999998</v>
      </c>
      <c r="AQ377" s="5">
        <f t="shared" si="168"/>
        <v>18.760000000000002</v>
      </c>
      <c r="AR377" s="5">
        <f t="shared" si="169"/>
        <v>17.190000000000001</v>
      </c>
      <c r="AS377" s="5">
        <f t="shared" si="170"/>
        <v>18.55</v>
      </c>
      <c r="AT377" s="5">
        <f t="shared" si="171"/>
        <v>29.43</v>
      </c>
      <c r="AU377" s="5">
        <f t="shared" si="172"/>
        <v>43.49</v>
      </c>
      <c r="AW377" s="1">
        <v>132.9</v>
      </c>
      <c r="AX377" s="1">
        <v>133.76666666666668</v>
      </c>
      <c r="AY377" s="5">
        <v>172.8</v>
      </c>
      <c r="AZ377" s="5">
        <v>173.1</v>
      </c>
    </row>
    <row r="378" spans="1:52" x14ac:dyDescent="0.25">
      <c r="A378" s="13">
        <v>2000</v>
      </c>
      <c r="B378" s="13">
        <v>4</v>
      </c>
      <c r="C378" s="1">
        <f t="shared" si="130"/>
        <v>96</v>
      </c>
      <c r="D378" s="5">
        <f t="shared" si="131"/>
        <v>302</v>
      </c>
      <c r="E378" s="5">
        <f t="shared" si="132"/>
        <v>336</v>
      </c>
      <c r="F378" s="9">
        <f t="shared" si="133"/>
        <v>277</v>
      </c>
      <c r="G378" s="9">
        <f t="shared" si="134"/>
        <v>253</v>
      </c>
      <c r="H378" s="5">
        <f t="shared" si="135"/>
        <v>273</v>
      </c>
      <c r="I378" s="5">
        <f t="shared" si="136"/>
        <v>235</v>
      </c>
      <c r="J378" s="5">
        <f t="shared" si="137"/>
        <v>261</v>
      </c>
      <c r="K378" s="5">
        <f t="shared" si="138"/>
        <v>340</v>
      </c>
      <c r="L378" s="5">
        <f t="shared" si="139"/>
        <v>269</v>
      </c>
      <c r="M378" s="5">
        <f t="shared" si="140"/>
        <v>284</v>
      </c>
      <c r="N378" s="5">
        <f t="shared" si="141"/>
        <v>287</v>
      </c>
      <c r="O378" s="5">
        <f t="shared" si="142"/>
        <v>311</v>
      </c>
      <c r="P378" s="5">
        <f t="shared" si="143"/>
        <v>177</v>
      </c>
      <c r="Q378" s="5">
        <f t="shared" si="144"/>
        <v>337</v>
      </c>
      <c r="R378" s="5">
        <f t="shared" si="145"/>
        <v>320</v>
      </c>
      <c r="S378" s="5">
        <f t="shared" si="146"/>
        <v>283</v>
      </c>
      <c r="T378" s="5">
        <f t="shared" si="147"/>
        <v>184</v>
      </c>
      <c r="U378" s="5">
        <f t="shared" si="148"/>
        <v>241</v>
      </c>
      <c r="V378" s="5">
        <f t="shared" si="149"/>
        <v>277</v>
      </c>
      <c r="W378" s="5">
        <f t="shared" si="150"/>
        <v>275</v>
      </c>
      <c r="X378" s="5">
        <f t="shared" si="151"/>
        <v>191</v>
      </c>
      <c r="Y378" s="5">
        <f t="shared" si="152"/>
        <v>258</v>
      </c>
      <c r="Z378" s="5">
        <f t="shared" si="153"/>
        <v>19.079999999999998</v>
      </c>
      <c r="AA378" s="5">
        <f t="shared" si="154"/>
        <v>18.440000000000001</v>
      </c>
      <c r="AB378" s="5">
        <f t="shared" si="173"/>
        <v>12.34</v>
      </c>
      <c r="AC378" s="5">
        <f t="shared" si="174"/>
        <v>11.06</v>
      </c>
      <c r="AD378" s="5">
        <f t="shared" si="155"/>
        <v>29.19</v>
      </c>
      <c r="AE378" s="5">
        <f t="shared" si="156"/>
        <v>19.63</v>
      </c>
      <c r="AF378" s="5">
        <f t="shared" si="157"/>
        <v>16.239999999999998</v>
      </c>
      <c r="AG378" s="5">
        <f t="shared" si="158"/>
        <v>24.15</v>
      </c>
      <c r="AH378" s="5">
        <f t="shared" si="159"/>
        <v>17.98</v>
      </c>
      <c r="AI378" s="5">
        <f t="shared" si="160"/>
        <v>20.100000000000001</v>
      </c>
      <c r="AJ378" s="5">
        <f t="shared" si="161"/>
        <v>22.19</v>
      </c>
      <c r="AK378" s="5">
        <f t="shared" si="162"/>
        <v>18.510000000000002</v>
      </c>
      <c r="AL378" s="5">
        <f t="shared" si="163"/>
        <v>15.26</v>
      </c>
      <c r="AM378" s="5">
        <f t="shared" si="164"/>
        <v>20.7</v>
      </c>
      <c r="AN378" s="5">
        <f t="shared" si="165"/>
        <v>20.56</v>
      </c>
      <c r="AO378" s="5">
        <f t="shared" si="166"/>
        <v>24.07</v>
      </c>
      <c r="AP378" s="5">
        <f t="shared" si="167"/>
        <v>11.73</v>
      </c>
      <c r="AQ378" s="5">
        <f t="shared" si="168"/>
        <v>19.36</v>
      </c>
      <c r="AR378" s="5">
        <f t="shared" si="169"/>
        <v>18.09</v>
      </c>
      <c r="AS378" s="5">
        <f t="shared" si="170"/>
        <v>15.09</v>
      </c>
      <c r="AT378" s="5">
        <f t="shared" si="171"/>
        <v>25.39</v>
      </c>
      <c r="AU378" s="5">
        <f t="shared" si="172"/>
        <v>26.2</v>
      </c>
      <c r="AW378" s="1">
        <v>135</v>
      </c>
      <c r="AX378" s="1">
        <v>135.53333333333333</v>
      </c>
      <c r="AY378" s="5">
        <v>174.1</v>
      </c>
      <c r="AZ378" s="5">
        <v>174.03333333333333</v>
      </c>
    </row>
    <row r="379" spans="1:52" x14ac:dyDescent="0.25">
      <c r="A379" s="13">
        <v>2001</v>
      </c>
      <c r="B379" s="13">
        <v>1</v>
      </c>
      <c r="C379" s="1">
        <f t="shared" si="130"/>
        <v>97</v>
      </c>
      <c r="D379" s="5">
        <f t="shared" si="131"/>
        <v>299</v>
      </c>
      <c r="E379" s="5">
        <f t="shared" si="132"/>
        <v>285</v>
      </c>
      <c r="F379" s="9">
        <f t="shared" si="133"/>
        <v>253</v>
      </c>
      <c r="G379" s="9">
        <f t="shared" si="134"/>
        <v>221</v>
      </c>
      <c r="H379" s="5">
        <f t="shared" si="135"/>
        <v>261</v>
      </c>
      <c r="I379" s="5">
        <f t="shared" si="136"/>
        <v>258</v>
      </c>
      <c r="J379" s="5">
        <f t="shared" si="137"/>
        <v>235</v>
      </c>
      <c r="K379" s="5">
        <f t="shared" si="138"/>
        <v>314</v>
      </c>
      <c r="L379" s="5">
        <f t="shared" si="139"/>
        <v>244</v>
      </c>
      <c r="M379" s="5">
        <f t="shared" si="140"/>
        <v>261</v>
      </c>
      <c r="N379" s="5">
        <f t="shared" si="141"/>
        <v>302</v>
      </c>
      <c r="O379" s="5">
        <f t="shared" si="142"/>
        <v>337</v>
      </c>
      <c r="P379" s="5">
        <f t="shared" si="143"/>
        <v>205</v>
      </c>
      <c r="Q379" s="5">
        <f t="shared" si="144"/>
        <v>307</v>
      </c>
      <c r="R379" s="5">
        <f t="shared" si="145"/>
        <v>260</v>
      </c>
      <c r="S379" s="5">
        <f t="shared" si="146"/>
        <v>301</v>
      </c>
      <c r="T379" s="5">
        <f t="shared" si="147"/>
        <v>150</v>
      </c>
      <c r="U379" s="5">
        <f t="shared" si="148"/>
        <v>201</v>
      </c>
      <c r="V379" s="5">
        <f t="shared" si="149"/>
        <v>248</v>
      </c>
      <c r="W379" s="5">
        <f t="shared" si="150"/>
        <v>237</v>
      </c>
      <c r="X379" s="5">
        <f t="shared" si="151"/>
        <v>199</v>
      </c>
      <c r="Y379" s="5">
        <f t="shared" si="152"/>
        <v>251</v>
      </c>
      <c r="Z379" s="5">
        <f t="shared" si="153"/>
        <v>14.99</v>
      </c>
      <c r="AA379" s="5">
        <f t="shared" si="154"/>
        <v>17.190000000000001</v>
      </c>
      <c r="AB379" s="5">
        <f t="shared" si="173"/>
        <v>11.16</v>
      </c>
      <c r="AC379" s="5">
        <f t="shared" si="174"/>
        <v>12.06</v>
      </c>
      <c r="AD379" s="5">
        <f t="shared" si="155"/>
        <v>29.98</v>
      </c>
      <c r="AE379" s="5">
        <f t="shared" si="156"/>
        <v>19.54</v>
      </c>
      <c r="AF379" s="5">
        <f t="shared" si="157"/>
        <v>16.440000000000001</v>
      </c>
      <c r="AG379" s="5">
        <f t="shared" si="158"/>
        <v>22.63</v>
      </c>
      <c r="AH379" s="5">
        <f t="shared" si="159"/>
        <v>15.49</v>
      </c>
      <c r="AI379" s="5">
        <f t="shared" si="160"/>
        <v>19.78</v>
      </c>
      <c r="AJ379" s="5">
        <f t="shared" si="161"/>
        <v>19.39</v>
      </c>
      <c r="AK379" s="5">
        <f t="shared" si="162"/>
        <v>19.2</v>
      </c>
      <c r="AL379" s="5">
        <f t="shared" si="163"/>
        <v>15.09</v>
      </c>
      <c r="AM379" s="5">
        <f t="shared" si="164"/>
        <v>18.16</v>
      </c>
      <c r="AN379" s="5">
        <f t="shared" si="165"/>
        <v>19.239999999999998</v>
      </c>
      <c r="AO379" s="5">
        <f t="shared" si="166"/>
        <v>21.04</v>
      </c>
      <c r="AP379" s="5">
        <f t="shared" si="167"/>
        <v>7.92</v>
      </c>
      <c r="AQ379" s="5">
        <f t="shared" si="168"/>
        <v>19.600000000000001</v>
      </c>
      <c r="AR379" s="5">
        <f t="shared" si="169"/>
        <v>15.57</v>
      </c>
      <c r="AS379" s="5">
        <f t="shared" si="170"/>
        <v>13.35</v>
      </c>
      <c r="AT379" s="5">
        <f t="shared" si="171"/>
        <v>24.12</v>
      </c>
      <c r="AU379" s="5">
        <f t="shared" si="172"/>
        <v>25.02</v>
      </c>
      <c r="AW379" s="1">
        <v>137.4</v>
      </c>
      <c r="AX379" s="1">
        <v>137.76666666666665</v>
      </c>
      <c r="AY379" s="5">
        <v>175.8</v>
      </c>
      <c r="AZ379" s="5">
        <v>175.69999999999996</v>
      </c>
    </row>
    <row r="380" spans="1:52" x14ac:dyDescent="0.25">
      <c r="A380" s="13">
        <v>2001</v>
      </c>
      <c r="B380" s="13">
        <v>2</v>
      </c>
      <c r="C380" s="1">
        <f t="shared" si="130"/>
        <v>98</v>
      </c>
      <c r="D380" s="5">
        <f t="shared" si="131"/>
        <v>304</v>
      </c>
      <c r="E380" s="5">
        <f t="shared" si="132"/>
        <v>351</v>
      </c>
      <c r="F380" s="9">
        <f t="shared" si="133"/>
        <v>265</v>
      </c>
      <c r="G380" s="9">
        <f t="shared" si="134"/>
        <v>221</v>
      </c>
      <c r="H380" s="5">
        <f t="shared" si="135"/>
        <v>261</v>
      </c>
      <c r="I380" s="5">
        <f t="shared" si="136"/>
        <v>246</v>
      </c>
      <c r="J380" s="5">
        <f t="shared" si="137"/>
        <v>209</v>
      </c>
      <c r="K380" s="5">
        <f t="shared" si="138"/>
        <v>314</v>
      </c>
      <c r="L380" s="5">
        <f t="shared" si="139"/>
        <v>278</v>
      </c>
      <c r="M380" s="5">
        <f t="shared" si="140"/>
        <v>268</v>
      </c>
      <c r="N380" s="5">
        <f t="shared" si="141"/>
        <v>284</v>
      </c>
      <c r="O380" s="5">
        <f t="shared" si="142"/>
        <v>313</v>
      </c>
      <c r="P380" s="5">
        <f t="shared" si="143"/>
        <v>215</v>
      </c>
      <c r="Q380" s="5">
        <f t="shared" si="144"/>
        <v>318</v>
      </c>
      <c r="R380" s="5">
        <f t="shared" si="145"/>
        <v>295</v>
      </c>
      <c r="S380" s="5">
        <f t="shared" si="146"/>
        <v>300</v>
      </c>
      <c r="T380" s="5">
        <f t="shared" si="147"/>
        <v>124</v>
      </c>
      <c r="U380" s="5">
        <f t="shared" si="148"/>
        <v>145</v>
      </c>
      <c r="V380" s="5">
        <f t="shared" si="149"/>
        <v>260</v>
      </c>
      <c r="W380" s="5">
        <f t="shared" si="150"/>
        <v>274</v>
      </c>
      <c r="X380" s="5">
        <f t="shared" si="151"/>
        <v>191</v>
      </c>
      <c r="Y380" s="5">
        <f t="shared" si="152"/>
        <v>221</v>
      </c>
      <c r="Z380" s="5">
        <f t="shared" si="153"/>
        <v>15.69</v>
      </c>
      <c r="AA380" s="5">
        <f t="shared" si="154"/>
        <v>19.39</v>
      </c>
      <c r="AB380" s="5">
        <f t="shared" si="173"/>
        <v>13.87</v>
      </c>
      <c r="AC380" s="5">
        <f t="shared" si="174"/>
        <v>10.85</v>
      </c>
      <c r="AD380" s="5">
        <f t="shared" si="155"/>
        <v>25.13</v>
      </c>
      <c r="AE380" s="5">
        <f t="shared" si="156"/>
        <v>19.86</v>
      </c>
      <c r="AF380" s="5">
        <f t="shared" si="157"/>
        <v>15.75</v>
      </c>
      <c r="AG380" s="5">
        <f t="shared" si="158"/>
        <v>22</v>
      </c>
      <c r="AH380" s="5">
        <f t="shared" si="159"/>
        <v>16.96</v>
      </c>
      <c r="AI380" s="5">
        <f t="shared" si="160"/>
        <v>16.149999999999999</v>
      </c>
      <c r="AJ380" s="5">
        <f t="shared" si="161"/>
        <v>19.93</v>
      </c>
      <c r="AK380" s="5">
        <f t="shared" si="162"/>
        <v>15.2</v>
      </c>
      <c r="AL380" s="5">
        <f t="shared" si="163"/>
        <v>16.09</v>
      </c>
      <c r="AM380" s="5">
        <f t="shared" si="164"/>
        <v>15.4</v>
      </c>
      <c r="AN380" s="5">
        <f t="shared" si="165"/>
        <v>20.11</v>
      </c>
      <c r="AO380" s="5">
        <f t="shared" si="166"/>
        <v>19.899999999999999</v>
      </c>
      <c r="AP380" s="5">
        <f t="shared" si="167"/>
        <v>9.65</v>
      </c>
      <c r="AQ380" s="5">
        <f t="shared" si="168"/>
        <v>17.260000000000002</v>
      </c>
      <c r="AR380" s="5">
        <f t="shared" si="169"/>
        <v>14.38</v>
      </c>
      <c r="AS380" s="5">
        <f t="shared" si="170"/>
        <v>14.45</v>
      </c>
      <c r="AT380" s="5">
        <f t="shared" si="171"/>
        <v>23.29</v>
      </c>
      <c r="AU380" s="5">
        <f t="shared" si="172"/>
        <v>23.77</v>
      </c>
      <c r="AW380" s="1">
        <v>136.80000000000001</v>
      </c>
      <c r="AX380" s="1">
        <v>136.23333333333335</v>
      </c>
      <c r="AY380" s="5">
        <v>177.7</v>
      </c>
      <c r="AZ380" s="5">
        <v>177.53333333333333</v>
      </c>
    </row>
    <row r="381" spans="1:52" x14ac:dyDescent="0.25">
      <c r="A381" s="13">
        <v>2001</v>
      </c>
      <c r="B381" s="13">
        <v>3</v>
      </c>
      <c r="C381" s="1">
        <f t="shared" si="130"/>
        <v>99</v>
      </c>
      <c r="D381" s="5">
        <f t="shared" si="131"/>
        <v>263</v>
      </c>
      <c r="E381" s="5">
        <f t="shared" si="132"/>
        <v>338</v>
      </c>
      <c r="F381" s="9">
        <f t="shared" si="133"/>
        <v>259</v>
      </c>
      <c r="G381" s="9">
        <f t="shared" si="134"/>
        <v>233</v>
      </c>
      <c r="H381" s="5">
        <f t="shared" si="135"/>
        <v>295</v>
      </c>
      <c r="I381" s="5">
        <f t="shared" si="136"/>
        <v>279</v>
      </c>
      <c r="J381" s="5">
        <f t="shared" si="137"/>
        <v>264</v>
      </c>
      <c r="K381" s="5">
        <f t="shared" si="138"/>
        <v>353</v>
      </c>
      <c r="L381" s="5">
        <f t="shared" si="139"/>
        <v>251</v>
      </c>
      <c r="M381" s="5">
        <f t="shared" si="140"/>
        <v>271</v>
      </c>
      <c r="N381" s="5">
        <f t="shared" si="141"/>
        <v>297</v>
      </c>
      <c r="O381" s="5">
        <f t="shared" si="142"/>
        <v>306</v>
      </c>
      <c r="P381" s="5">
        <f t="shared" si="143"/>
        <v>183</v>
      </c>
      <c r="Q381" s="5">
        <f t="shared" si="144"/>
        <v>353</v>
      </c>
      <c r="R381" s="5">
        <f t="shared" si="145"/>
        <v>282</v>
      </c>
      <c r="S381" s="5">
        <f t="shared" si="146"/>
        <v>325</v>
      </c>
      <c r="T381" s="5">
        <f t="shared" si="147"/>
        <v>122</v>
      </c>
      <c r="U381" s="5">
        <f t="shared" si="148"/>
        <v>167</v>
      </c>
      <c r="V381" s="5">
        <f t="shared" si="149"/>
        <v>254</v>
      </c>
      <c r="W381" s="5">
        <f t="shared" si="150"/>
        <v>266</v>
      </c>
      <c r="X381" s="5">
        <f t="shared" si="151"/>
        <v>191</v>
      </c>
      <c r="Y381" s="5">
        <f t="shared" si="152"/>
        <v>256</v>
      </c>
      <c r="Z381" s="5">
        <f t="shared" si="153"/>
        <v>13.59</v>
      </c>
      <c r="AA381" s="5">
        <f t="shared" si="154"/>
        <v>17.649999999999999</v>
      </c>
      <c r="AB381" s="5">
        <f t="shared" si="173"/>
        <v>11.91</v>
      </c>
      <c r="AC381" s="5">
        <f t="shared" si="174"/>
        <v>10.43</v>
      </c>
      <c r="AD381" s="5">
        <f t="shared" si="155"/>
        <v>28.15</v>
      </c>
      <c r="AE381" s="5">
        <f t="shared" si="156"/>
        <v>20.46</v>
      </c>
      <c r="AF381" s="5">
        <f t="shared" si="157"/>
        <v>17.37</v>
      </c>
      <c r="AG381" s="5">
        <f t="shared" si="158"/>
        <v>21.98</v>
      </c>
      <c r="AH381" s="5">
        <f t="shared" si="159"/>
        <v>16.63</v>
      </c>
      <c r="AI381" s="5">
        <f t="shared" si="160"/>
        <v>15.95</v>
      </c>
      <c r="AJ381" s="5">
        <f t="shared" si="161"/>
        <v>17.86</v>
      </c>
      <c r="AK381" s="5">
        <f t="shared" si="162"/>
        <v>17.309999999999999</v>
      </c>
      <c r="AL381" s="5">
        <f t="shared" si="163"/>
        <v>10.130000000000001</v>
      </c>
      <c r="AM381" s="5">
        <f t="shared" si="164"/>
        <v>17.54</v>
      </c>
      <c r="AN381" s="5">
        <f t="shared" si="165"/>
        <v>16.8</v>
      </c>
      <c r="AO381" s="5">
        <f t="shared" si="166"/>
        <v>18.93</v>
      </c>
      <c r="AP381" s="5">
        <f t="shared" si="167"/>
        <v>13.2</v>
      </c>
      <c r="AQ381" s="5">
        <f t="shared" si="168"/>
        <v>16.75</v>
      </c>
      <c r="AR381" s="5">
        <f t="shared" si="169"/>
        <v>13.57</v>
      </c>
      <c r="AS381" s="5">
        <f t="shared" si="170"/>
        <v>13.98</v>
      </c>
      <c r="AT381" s="5">
        <f t="shared" si="171"/>
        <v>22.98</v>
      </c>
      <c r="AU381" s="5">
        <f t="shared" si="172"/>
        <v>23.84</v>
      </c>
      <c r="AW381" s="1">
        <v>133.4</v>
      </c>
      <c r="AX381" s="1">
        <v>133.36666666666667</v>
      </c>
      <c r="AY381" s="5">
        <v>177.5</v>
      </c>
      <c r="AZ381" s="5">
        <v>177.76666666666665</v>
      </c>
    </row>
    <row r="382" spans="1:52" x14ac:dyDescent="0.25">
      <c r="A382" s="13">
        <v>2001</v>
      </c>
      <c r="B382" s="13">
        <v>4</v>
      </c>
      <c r="C382" s="1">
        <f t="shared" si="130"/>
        <v>100</v>
      </c>
      <c r="D382" s="5">
        <f t="shared" si="131"/>
        <v>277</v>
      </c>
      <c r="E382" s="5">
        <f t="shared" si="132"/>
        <v>341</v>
      </c>
      <c r="F382" s="9">
        <f t="shared" si="133"/>
        <v>269</v>
      </c>
      <c r="G382" s="9">
        <f t="shared" si="134"/>
        <v>245</v>
      </c>
      <c r="H382" s="5">
        <f t="shared" si="135"/>
        <v>286</v>
      </c>
      <c r="I382" s="5">
        <f t="shared" si="136"/>
        <v>265</v>
      </c>
      <c r="J382" s="5">
        <f t="shared" si="137"/>
        <v>278</v>
      </c>
      <c r="K382" s="5">
        <f t="shared" si="138"/>
        <v>345</v>
      </c>
      <c r="L382" s="5">
        <f t="shared" si="139"/>
        <v>255</v>
      </c>
      <c r="M382" s="5">
        <f t="shared" si="140"/>
        <v>282</v>
      </c>
      <c r="N382" s="5">
        <f t="shared" si="141"/>
        <v>330</v>
      </c>
      <c r="O382" s="5">
        <f t="shared" si="142"/>
        <v>322</v>
      </c>
      <c r="P382" s="5">
        <f t="shared" si="143"/>
        <v>256</v>
      </c>
      <c r="Q382" s="5">
        <f t="shared" si="144"/>
        <v>352</v>
      </c>
      <c r="R382" s="5">
        <f t="shared" si="145"/>
        <v>269</v>
      </c>
      <c r="S382" s="5">
        <f t="shared" si="146"/>
        <v>319</v>
      </c>
      <c r="T382" s="5">
        <f t="shared" si="147"/>
        <v>132</v>
      </c>
      <c r="U382" s="5">
        <f t="shared" si="148"/>
        <v>204</v>
      </c>
      <c r="V382" s="5">
        <f t="shared" si="149"/>
        <v>260</v>
      </c>
      <c r="W382" s="5">
        <f t="shared" si="150"/>
        <v>242</v>
      </c>
      <c r="X382" s="5">
        <f t="shared" si="151"/>
        <v>175</v>
      </c>
      <c r="Y382" s="5">
        <f t="shared" si="152"/>
        <v>228</v>
      </c>
      <c r="Z382" s="5">
        <f t="shared" si="153"/>
        <v>13.35</v>
      </c>
      <c r="AA382" s="5">
        <f t="shared" si="154"/>
        <v>17.88</v>
      </c>
      <c r="AB382" s="5">
        <f t="shared" si="173"/>
        <v>13.19</v>
      </c>
      <c r="AC382" s="5">
        <f t="shared" si="174"/>
        <v>10.91</v>
      </c>
      <c r="AD382" s="5">
        <f t="shared" si="155"/>
        <v>23.33</v>
      </c>
      <c r="AE382" s="5">
        <f t="shared" si="156"/>
        <v>12.38</v>
      </c>
      <c r="AF382" s="5">
        <f t="shared" si="157"/>
        <v>15.62</v>
      </c>
      <c r="AG382" s="5">
        <f t="shared" si="158"/>
        <v>21.53</v>
      </c>
      <c r="AH382" s="5">
        <f t="shared" si="159"/>
        <v>17.690000000000001</v>
      </c>
      <c r="AI382" s="5">
        <f t="shared" si="160"/>
        <v>16.75</v>
      </c>
      <c r="AJ382" s="5">
        <f t="shared" si="161"/>
        <v>18.95</v>
      </c>
      <c r="AK382" s="5">
        <f t="shared" si="162"/>
        <v>18.84</v>
      </c>
      <c r="AL382" s="5">
        <f t="shared" si="163"/>
        <v>11.68</v>
      </c>
      <c r="AM382" s="5">
        <f t="shared" si="164"/>
        <v>17.89</v>
      </c>
      <c r="AN382" s="5">
        <f t="shared" si="165"/>
        <v>17.899999999999999</v>
      </c>
      <c r="AO382" s="5">
        <f t="shared" si="166"/>
        <v>18.2</v>
      </c>
      <c r="AP382" s="5">
        <f t="shared" si="167"/>
        <v>10.32</v>
      </c>
      <c r="AQ382" s="5">
        <f t="shared" si="168"/>
        <v>19.510000000000002</v>
      </c>
      <c r="AR382" s="5">
        <f t="shared" si="169"/>
        <v>14.65</v>
      </c>
      <c r="AS382" s="5">
        <f t="shared" si="170"/>
        <v>11.42</v>
      </c>
      <c r="AT382" s="5">
        <f t="shared" si="171"/>
        <v>21.11</v>
      </c>
      <c r="AU382" s="5">
        <f t="shared" si="172"/>
        <v>22.3</v>
      </c>
      <c r="AW382" s="1">
        <v>129.80000000000001</v>
      </c>
      <c r="AX382" s="1">
        <v>129.4</v>
      </c>
      <c r="AY382" s="5">
        <v>177.4</v>
      </c>
      <c r="AZ382" s="5">
        <v>177.26666666666665</v>
      </c>
    </row>
    <row r="383" spans="1:52" x14ac:dyDescent="0.25">
      <c r="A383" s="13">
        <v>2002</v>
      </c>
      <c r="B383" s="13">
        <v>1</v>
      </c>
      <c r="C383" s="1">
        <f t="shared" si="130"/>
        <v>101</v>
      </c>
      <c r="D383" s="5">
        <f t="shared" si="131"/>
        <v>311</v>
      </c>
      <c r="E383" s="5">
        <f t="shared" si="132"/>
        <v>353</v>
      </c>
      <c r="F383" s="9">
        <f t="shared" si="133"/>
        <v>285</v>
      </c>
      <c r="G383" s="9">
        <f t="shared" si="134"/>
        <v>227</v>
      </c>
      <c r="H383" s="5">
        <f t="shared" si="135"/>
        <v>287</v>
      </c>
      <c r="I383" s="5">
        <f t="shared" si="136"/>
        <v>272</v>
      </c>
      <c r="J383" s="5">
        <f t="shared" si="137"/>
        <v>244</v>
      </c>
      <c r="K383" s="5">
        <f t="shared" si="138"/>
        <v>345</v>
      </c>
      <c r="L383" s="5">
        <f t="shared" si="139"/>
        <v>293</v>
      </c>
      <c r="M383" s="5">
        <f t="shared" si="140"/>
        <v>283</v>
      </c>
      <c r="N383" s="5">
        <f t="shared" si="141"/>
        <v>334</v>
      </c>
      <c r="O383" s="5">
        <f t="shared" si="142"/>
        <v>337</v>
      </c>
      <c r="P383" s="5">
        <f t="shared" si="143"/>
        <v>219</v>
      </c>
      <c r="Q383" s="5">
        <f t="shared" si="144"/>
        <v>311</v>
      </c>
      <c r="R383" s="5">
        <f t="shared" si="145"/>
        <v>263</v>
      </c>
      <c r="S383" s="5">
        <f t="shared" si="146"/>
        <v>311</v>
      </c>
      <c r="T383" s="5">
        <f t="shared" si="147"/>
        <v>139</v>
      </c>
      <c r="U383" s="5">
        <f t="shared" si="148"/>
        <v>218</v>
      </c>
      <c r="V383" s="5">
        <f t="shared" si="149"/>
        <v>261</v>
      </c>
      <c r="W383" s="5">
        <f t="shared" si="150"/>
        <v>265</v>
      </c>
      <c r="X383" s="5">
        <f t="shared" si="151"/>
        <v>191</v>
      </c>
      <c r="Y383" s="5">
        <f t="shared" si="152"/>
        <v>240</v>
      </c>
      <c r="Z383" s="5">
        <f t="shared" si="153"/>
        <v>14.26</v>
      </c>
      <c r="AA383" s="5">
        <f t="shared" si="154"/>
        <v>18.8</v>
      </c>
      <c r="AB383" s="5">
        <f t="shared" si="173"/>
        <v>13.88</v>
      </c>
      <c r="AC383" s="5">
        <f t="shared" si="174"/>
        <v>12.66</v>
      </c>
      <c r="AD383" s="5">
        <f t="shared" si="155"/>
        <v>23.97</v>
      </c>
      <c r="AE383" s="5">
        <f t="shared" si="156"/>
        <v>19.14</v>
      </c>
      <c r="AF383" s="5">
        <f t="shared" si="157"/>
        <v>14.47</v>
      </c>
      <c r="AG383" s="5">
        <f t="shared" si="158"/>
        <v>19.010000000000002</v>
      </c>
      <c r="AH383" s="5">
        <f t="shared" si="159"/>
        <v>17.350000000000001</v>
      </c>
      <c r="AI383" s="5">
        <f t="shared" si="160"/>
        <v>20.6</v>
      </c>
      <c r="AJ383" s="5">
        <f t="shared" si="161"/>
        <v>17.649999999999999</v>
      </c>
      <c r="AK383" s="5">
        <f t="shared" si="162"/>
        <v>20.6</v>
      </c>
      <c r="AL383" s="5">
        <f t="shared" si="163"/>
        <v>12.01</v>
      </c>
      <c r="AM383" s="5">
        <f t="shared" si="164"/>
        <v>16.09</v>
      </c>
      <c r="AN383" s="5">
        <f t="shared" si="165"/>
        <v>14.59</v>
      </c>
      <c r="AO383" s="5">
        <f t="shared" si="166"/>
        <v>18.34</v>
      </c>
      <c r="AP383" s="5">
        <f t="shared" si="167"/>
        <v>14.07</v>
      </c>
      <c r="AQ383" s="5">
        <f t="shared" si="168"/>
        <v>16.75</v>
      </c>
      <c r="AR383" s="5">
        <f t="shared" si="169"/>
        <v>14.19</v>
      </c>
      <c r="AS383" s="5">
        <f t="shared" si="170"/>
        <v>14.78</v>
      </c>
      <c r="AT383" s="5">
        <f t="shared" si="171"/>
        <v>21.11</v>
      </c>
      <c r="AU383" s="5">
        <f t="shared" si="172"/>
        <v>19</v>
      </c>
      <c r="AW383" s="1">
        <v>128.4</v>
      </c>
      <c r="AX383" s="1">
        <v>128.9</v>
      </c>
      <c r="AY383" s="5">
        <v>177.8</v>
      </c>
      <c r="AZ383" s="5">
        <v>177.9</v>
      </c>
    </row>
    <row r="384" spans="1:52" x14ac:dyDescent="0.25">
      <c r="A384" s="13">
        <v>2002</v>
      </c>
      <c r="B384" s="13">
        <v>2</v>
      </c>
      <c r="C384" s="1">
        <f t="shared" si="130"/>
        <v>102</v>
      </c>
      <c r="D384" s="5">
        <f t="shared" si="131"/>
        <v>302</v>
      </c>
      <c r="E384" s="5">
        <f t="shared" si="132"/>
        <v>347</v>
      </c>
      <c r="F384" s="9">
        <f t="shared" si="133"/>
        <v>289</v>
      </c>
      <c r="G384" s="9">
        <f t="shared" si="134"/>
        <v>230</v>
      </c>
      <c r="H384" s="5">
        <f t="shared" si="135"/>
        <v>279</v>
      </c>
      <c r="I384" s="5">
        <f t="shared" si="136"/>
        <v>232</v>
      </c>
      <c r="J384" s="5">
        <f t="shared" si="137"/>
        <v>228</v>
      </c>
      <c r="K384" s="5">
        <f t="shared" si="138"/>
        <v>335</v>
      </c>
      <c r="L384" s="5">
        <f t="shared" si="139"/>
        <v>272</v>
      </c>
      <c r="M384" s="5">
        <f t="shared" si="140"/>
        <v>276</v>
      </c>
      <c r="N384" s="5">
        <f t="shared" si="141"/>
        <v>311</v>
      </c>
      <c r="O384" s="5">
        <f t="shared" si="142"/>
        <v>360</v>
      </c>
      <c r="P384" s="5">
        <f t="shared" si="143"/>
        <v>230</v>
      </c>
      <c r="Q384" s="5">
        <f t="shared" si="144"/>
        <v>314</v>
      </c>
      <c r="R384" s="5">
        <f t="shared" si="145"/>
        <v>295</v>
      </c>
      <c r="S384" s="5">
        <f t="shared" si="146"/>
        <v>313</v>
      </c>
      <c r="T384" s="5">
        <f t="shared" si="147"/>
        <v>139</v>
      </c>
      <c r="U384" s="5">
        <f t="shared" si="148"/>
        <v>249</v>
      </c>
      <c r="V384" s="5">
        <f t="shared" si="149"/>
        <v>279</v>
      </c>
      <c r="W384" s="5">
        <f t="shared" si="150"/>
        <v>305</v>
      </c>
      <c r="X384" s="5">
        <f t="shared" si="151"/>
        <v>186</v>
      </c>
      <c r="Y384" s="5">
        <f t="shared" si="152"/>
        <v>247</v>
      </c>
      <c r="Z384" s="5">
        <f t="shared" si="153"/>
        <v>13.78</v>
      </c>
      <c r="AA384" s="5">
        <f t="shared" si="154"/>
        <v>14.73</v>
      </c>
      <c r="AB384" s="5">
        <f t="shared" si="173"/>
        <v>13.01</v>
      </c>
      <c r="AC384" s="5">
        <f t="shared" si="174"/>
        <v>12.53</v>
      </c>
      <c r="AD384" s="5">
        <f t="shared" si="155"/>
        <v>20.9</v>
      </c>
      <c r="AE384" s="5">
        <f t="shared" si="156"/>
        <v>18.079999999999998</v>
      </c>
      <c r="AF384" s="5">
        <f t="shared" si="157"/>
        <v>12.05</v>
      </c>
      <c r="AG384" s="5">
        <f t="shared" si="158"/>
        <v>18.510000000000002</v>
      </c>
      <c r="AH384" s="5">
        <f t="shared" si="159"/>
        <v>13.91</v>
      </c>
      <c r="AI384" s="5">
        <f t="shared" si="160"/>
        <v>18.399999999999999</v>
      </c>
      <c r="AJ384" s="5">
        <f t="shared" si="161"/>
        <v>13.27</v>
      </c>
      <c r="AK384" s="5">
        <f t="shared" si="162"/>
        <v>17.02</v>
      </c>
      <c r="AL384" s="5">
        <f t="shared" si="163"/>
        <v>11.83</v>
      </c>
      <c r="AM384" s="5">
        <f t="shared" si="164"/>
        <v>15.03</v>
      </c>
      <c r="AN384" s="5">
        <f t="shared" si="165"/>
        <v>14.79</v>
      </c>
      <c r="AO384" s="5">
        <f t="shared" si="166"/>
        <v>15.75</v>
      </c>
      <c r="AP384" s="5">
        <f t="shared" si="167"/>
        <v>13.11</v>
      </c>
      <c r="AQ384" s="5">
        <f t="shared" si="168"/>
        <v>18.690000000000001</v>
      </c>
      <c r="AR384" s="5">
        <f t="shared" si="169"/>
        <v>14.87</v>
      </c>
      <c r="AS384" s="5">
        <f t="shared" si="170"/>
        <v>11.36</v>
      </c>
      <c r="AT384" s="5">
        <f t="shared" si="171"/>
        <v>22.11</v>
      </c>
      <c r="AU384" s="5">
        <f t="shared" si="172"/>
        <v>20.09</v>
      </c>
      <c r="AW384" s="1">
        <v>130.80000000000001</v>
      </c>
      <c r="AX384" s="1">
        <v>130.83333333333334</v>
      </c>
      <c r="AY384" s="5">
        <v>179.8</v>
      </c>
      <c r="AZ384" s="5">
        <v>179.83333333333334</v>
      </c>
    </row>
    <row r="385" spans="1:52" x14ac:dyDescent="0.25">
      <c r="A385" s="13">
        <v>2002</v>
      </c>
      <c r="B385" s="13">
        <v>3</v>
      </c>
      <c r="C385" s="1">
        <f t="shared" si="130"/>
        <v>103</v>
      </c>
      <c r="D385" s="5">
        <f t="shared" si="131"/>
        <v>334</v>
      </c>
      <c r="E385" s="5">
        <f t="shared" si="132"/>
        <v>330</v>
      </c>
      <c r="F385" s="9">
        <f t="shared" si="133"/>
        <v>255</v>
      </c>
      <c r="G385" s="9">
        <f t="shared" si="134"/>
        <v>255</v>
      </c>
      <c r="H385" s="5">
        <f t="shared" si="135"/>
        <v>278</v>
      </c>
      <c r="I385" s="5">
        <f t="shared" si="136"/>
        <v>236</v>
      </c>
      <c r="J385" s="5">
        <f t="shared" si="137"/>
        <v>256</v>
      </c>
      <c r="K385" s="5">
        <f t="shared" si="138"/>
        <v>333</v>
      </c>
      <c r="L385" s="5">
        <f t="shared" si="139"/>
        <v>253</v>
      </c>
      <c r="M385" s="5">
        <f t="shared" si="140"/>
        <v>273</v>
      </c>
      <c r="N385" s="5">
        <f t="shared" si="141"/>
        <v>312</v>
      </c>
      <c r="O385" s="5">
        <f t="shared" si="142"/>
        <v>317</v>
      </c>
      <c r="P385" s="5">
        <f t="shared" si="143"/>
        <v>260</v>
      </c>
      <c r="Q385" s="5">
        <f t="shared" si="144"/>
        <v>325</v>
      </c>
      <c r="R385" s="5">
        <f t="shared" si="145"/>
        <v>280</v>
      </c>
      <c r="S385" s="5">
        <f t="shared" si="146"/>
        <v>314</v>
      </c>
      <c r="T385" s="5">
        <f t="shared" si="147"/>
        <v>138</v>
      </c>
      <c r="U385" s="5">
        <f t="shared" si="148"/>
        <v>243</v>
      </c>
      <c r="V385" s="5">
        <f t="shared" si="149"/>
        <v>261</v>
      </c>
      <c r="W385" s="5">
        <f t="shared" si="150"/>
        <v>256</v>
      </c>
      <c r="X385" s="5">
        <f t="shared" si="151"/>
        <v>227</v>
      </c>
      <c r="Y385" s="5">
        <f t="shared" si="152"/>
        <v>224</v>
      </c>
      <c r="Z385" s="5">
        <f t="shared" si="153"/>
        <v>14.46</v>
      </c>
      <c r="AA385" s="5">
        <f t="shared" si="154"/>
        <v>14.73</v>
      </c>
      <c r="AB385" s="5">
        <f t="shared" si="173"/>
        <v>12.34</v>
      </c>
      <c r="AC385" s="5">
        <f t="shared" si="174"/>
        <v>12.38</v>
      </c>
      <c r="AD385" s="5">
        <f t="shared" si="155"/>
        <v>22.94</v>
      </c>
      <c r="AE385" s="5">
        <f t="shared" si="156"/>
        <v>18.63</v>
      </c>
      <c r="AF385" s="5">
        <f t="shared" si="157"/>
        <v>13.86</v>
      </c>
      <c r="AG385" s="5">
        <f t="shared" si="158"/>
        <v>17.510000000000002</v>
      </c>
      <c r="AH385" s="5">
        <f t="shared" si="159"/>
        <v>14.32</v>
      </c>
      <c r="AI385" s="5">
        <f t="shared" si="160"/>
        <v>17.190000000000001</v>
      </c>
      <c r="AJ385" s="5">
        <f t="shared" si="161"/>
        <v>12.37</v>
      </c>
      <c r="AK385" s="5">
        <f t="shared" si="162"/>
        <v>17.760000000000002</v>
      </c>
      <c r="AL385" s="5">
        <f t="shared" si="163"/>
        <v>11.35</v>
      </c>
      <c r="AM385" s="5">
        <f t="shared" si="164"/>
        <v>14.54</v>
      </c>
      <c r="AN385" s="5">
        <f t="shared" si="165"/>
        <v>13.27</v>
      </c>
      <c r="AO385" s="5">
        <f t="shared" si="166"/>
        <v>14.75</v>
      </c>
      <c r="AP385" s="5">
        <f t="shared" si="167"/>
        <v>12.57</v>
      </c>
      <c r="AQ385" s="5">
        <f t="shared" si="168"/>
        <v>19.03</v>
      </c>
      <c r="AR385" s="5">
        <f t="shared" si="169"/>
        <v>13.07</v>
      </c>
      <c r="AS385" s="5">
        <f t="shared" si="170"/>
        <v>12.01</v>
      </c>
      <c r="AT385" s="5">
        <f t="shared" si="171"/>
        <v>20.98</v>
      </c>
      <c r="AU385" s="5">
        <f t="shared" si="172"/>
        <v>21.02</v>
      </c>
      <c r="AW385" s="1">
        <v>131.5</v>
      </c>
      <c r="AX385" s="1">
        <v>131.66666666666666</v>
      </c>
      <c r="AY385" s="5">
        <v>180.7</v>
      </c>
      <c r="AZ385" s="5">
        <v>180.6</v>
      </c>
    </row>
    <row r="386" spans="1:52" x14ac:dyDescent="0.25">
      <c r="A386" s="13">
        <v>2002</v>
      </c>
      <c r="B386" s="13">
        <v>4</v>
      </c>
      <c r="C386" s="1">
        <f t="shared" si="130"/>
        <v>104</v>
      </c>
      <c r="D386" s="5">
        <f t="shared" si="131"/>
        <v>325</v>
      </c>
      <c r="E386" s="5">
        <f t="shared" si="132"/>
        <v>341</v>
      </c>
      <c r="F386" s="9">
        <f t="shared" si="133"/>
        <v>269</v>
      </c>
      <c r="G386" s="9">
        <f t="shared" si="134"/>
        <v>259</v>
      </c>
      <c r="H386" s="5">
        <f t="shared" si="135"/>
        <v>277</v>
      </c>
      <c r="I386" s="5">
        <f t="shared" si="136"/>
        <v>247</v>
      </c>
      <c r="J386" s="5">
        <f t="shared" si="137"/>
        <v>242</v>
      </c>
      <c r="K386" s="5">
        <f t="shared" si="138"/>
        <v>338</v>
      </c>
      <c r="L386" s="5">
        <f t="shared" si="139"/>
        <v>285</v>
      </c>
      <c r="M386" s="5">
        <f t="shared" si="140"/>
        <v>282</v>
      </c>
      <c r="N386" s="5">
        <f t="shared" si="141"/>
        <v>356</v>
      </c>
      <c r="O386" s="5">
        <f t="shared" si="142"/>
        <v>349</v>
      </c>
      <c r="P386" s="5">
        <f t="shared" si="143"/>
        <v>242</v>
      </c>
      <c r="Q386" s="5">
        <f t="shared" si="144"/>
        <v>317</v>
      </c>
      <c r="R386" s="5">
        <f t="shared" si="145"/>
        <v>287</v>
      </c>
      <c r="S386" s="5">
        <f t="shared" si="146"/>
        <v>293</v>
      </c>
      <c r="T386" s="5">
        <f t="shared" si="147"/>
        <v>140</v>
      </c>
      <c r="U386" s="5">
        <f t="shared" si="148"/>
        <v>230</v>
      </c>
      <c r="V386" s="5">
        <f t="shared" si="149"/>
        <v>261</v>
      </c>
      <c r="W386" s="5">
        <f t="shared" si="150"/>
        <v>272</v>
      </c>
      <c r="X386" s="5">
        <f t="shared" si="151"/>
        <v>233</v>
      </c>
      <c r="Y386" s="5">
        <f t="shared" si="152"/>
        <v>266</v>
      </c>
      <c r="Z386" s="5">
        <f t="shared" si="153"/>
        <v>18.02</v>
      </c>
      <c r="AA386" s="5">
        <f t="shared" si="154"/>
        <v>18</v>
      </c>
      <c r="AB386" s="5">
        <f t="shared" si="173"/>
        <v>12.25</v>
      </c>
      <c r="AC386" s="5">
        <f t="shared" si="174"/>
        <v>12.27</v>
      </c>
      <c r="AD386" s="5">
        <f t="shared" si="155"/>
        <v>22.12</v>
      </c>
      <c r="AE386" s="5">
        <f t="shared" si="156"/>
        <v>19.36</v>
      </c>
      <c r="AF386" s="5">
        <f t="shared" si="157"/>
        <v>15.02</v>
      </c>
      <c r="AG386" s="5">
        <f t="shared" si="158"/>
        <v>18.690000000000001</v>
      </c>
      <c r="AH386" s="5">
        <f t="shared" si="159"/>
        <v>16.600000000000001</v>
      </c>
      <c r="AI386" s="5">
        <f t="shared" si="160"/>
        <v>17.77</v>
      </c>
      <c r="AJ386" s="5">
        <f t="shared" si="161"/>
        <v>18.72</v>
      </c>
      <c r="AK386" s="5">
        <f t="shared" si="162"/>
        <v>21.33</v>
      </c>
      <c r="AL386" s="5">
        <f t="shared" si="163"/>
        <v>12.17</v>
      </c>
      <c r="AM386" s="5">
        <f t="shared" si="164"/>
        <v>15.33</v>
      </c>
      <c r="AN386" s="5">
        <f t="shared" si="165"/>
        <v>17.09</v>
      </c>
      <c r="AO386" s="5">
        <f t="shared" si="166"/>
        <v>16.920000000000002</v>
      </c>
      <c r="AP386" s="5">
        <f t="shared" si="167"/>
        <v>13.23</v>
      </c>
      <c r="AQ386" s="5">
        <f t="shared" si="168"/>
        <v>21.41</v>
      </c>
      <c r="AR386" s="5">
        <f t="shared" si="169"/>
        <v>16.75</v>
      </c>
      <c r="AS386" s="5">
        <f t="shared" si="170"/>
        <v>10.61</v>
      </c>
      <c r="AT386" s="5">
        <f t="shared" si="171"/>
        <v>21.44</v>
      </c>
      <c r="AU386" s="5">
        <f t="shared" si="172"/>
        <v>21.23</v>
      </c>
      <c r="AW386" s="1">
        <v>133.1</v>
      </c>
      <c r="AX386" s="1">
        <v>133.06666666666663</v>
      </c>
      <c r="AY386" s="5">
        <v>181.3</v>
      </c>
      <c r="AZ386" s="5">
        <v>181.16666666666666</v>
      </c>
    </row>
    <row r="387" spans="1:52" x14ac:dyDescent="0.25">
      <c r="A387" s="1">
        <v>2003</v>
      </c>
      <c r="B387" s="13">
        <v>1</v>
      </c>
      <c r="C387" s="1">
        <f t="shared" si="130"/>
        <v>105</v>
      </c>
      <c r="D387" s="5">
        <f t="shared" si="131"/>
        <v>312</v>
      </c>
      <c r="E387" s="5">
        <f t="shared" si="132"/>
        <v>357</v>
      </c>
      <c r="F387" s="9">
        <f t="shared" si="133"/>
        <v>261</v>
      </c>
      <c r="G387" s="9">
        <f t="shared" si="134"/>
        <v>259</v>
      </c>
      <c r="H387" s="5">
        <f t="shared" si="135"/>
        <v>236</v>
      </c>
      <c r="I387" s="5">
        <f t="shared" si="136"/>
        <v>249</v>
      </c>
      <c r="J387" s="5">
        <f t="shared" si="137"/>
        <v>263</v>
      </c>
      <c r="K387" s="5">
        <f t="shared" si="138"/>
        <v>316</v>
      </c>
      <c r="L387" s="5">
        <f t="shared" si="139"/>
        <v>260</v>
      </c>
      <c r="M387" s="5">
        <f t="shared" si="140"/>
        <v>310</v>
      </c>
      <c r="N387" s="5">
        <f t="shared" si="141"/>
        <v>349</v>
      </c>
      <c r="O387" s="5">
        <f t="shared" si="142"/>
        <v>339</v>
      </c>
      <c r="P387" s="5">
        <f t="shared" si="143"/>
        <v>299</v>
      </c>
      <c r="Q387" s="5">
        <f t="shared" si="144"/>
        <v>273</v>
      </c>
      <c r="R387" s="5">
        <f t="shared" si="145"/>
        <v>263</v>
      </c>
      <c r="S387" s="5">
        <f t="shared" si="146"/>
        <v>279</v>
      </c>
      <c r="T387" s="5">
        <f t="shared" si="147"/>
        <v>184</v>
      </c>
      <c r="U387" s="5">
        <f t="shared" si="148"/>
        <v>220</v>
      </c>
      <c r="V387" s="5">
        <f t="shared" si="149"/>
        <v>276</v>
      </c>
      <c r="W387" s="5">
        <f t="shared" si="150"/>
        <v>303</v>
      </c>
      <c r="X387" s="5">
        <f t="shared" si="151"/>
        <v>213</v>
      </c>
      <c r="Y387" s="5">
        <f t="shared" si="152"/>
        <v>233</v>
      </c>
      <c r="Z387" s="5">
        <f t="shared" si="153"/>
        <v>19.98</v>
      </c>
      <c r="AA387" s="5">
        <f t="shared" si="154"/>
        <v>20.77</v>
      </c>
      <c r="AB387" s="5">
        <f t="shared" si="173"/>
        <v>15.66</v>
      </c>
      <c r="AC387" s="5">
        <f t="shared" si="174"/>
        <v>12.4</v>
      </c>
      <c r="AD387" s="5">
        <f t="shared" si="155"/>
        <v>19.809999999999999</v>
      </c>
      <c r="AE387" s="5">
        <f t="shared" si="156"/>
        <v>19.95</v>
      </c>
      <c r="AF387" s="5">
        <f t="shared" si="157"/>
        <v>15.24</v>
      </c>
      <c r="AG387" s="5">
        <f t="shared" si="158"/>
        <v>15.62</v>
      </c>
      <c r="AH387" s="5">
        <f t="shared" si="159"/>
        <v>18.29</v>
      </c>
      <c r="AI387" s="5">
        <f t="shared" si="160"/>
        <v>21.11</v>
      </c>
      <c r="AJ387" s="5">
        <f t="shared" si="161"/>
        <v>20.94</v>
      </c>
      <c r="AK387" s="5">
        <f t="shared" si="162"/>
        <v>24.83</v>
      </c>
      <c r="AL387" s="5">
        <f t="shared" si="163"/>
        <v>18.18</v>
      </c>
      <c r="AM387" s="5">
        <f t="shared" si="164"/>
        <v>19.850000000000001</v>
      </c>
      <c r="AN387" s="5">
        <f t="shared" si="165"/>
        <v>14.69</v>
      </c>
      <c r="AO387" s="5">
        <f t="shared" si="166"/>
        <v>16.52</v>
      </c>
      <c r="AP387" s="5">
        <f t="shared" si="167"/>
        <v>19.47</v>
      </c>
      <c r="AQ387" s="5">
        <f t="shared" si="168"/>
        <v>24.16</v>
      </c>
      <c r="AR387" s="5">
        <f t="shared" si="169"/>
        <v>17.04</v>
      </c>
      <c r="AS387" s="5">
        <f t="shared" si="170"/>
        <v>14.43</v>
      </c>
      <c r="AT387" s="5">
        <f t="shared" si="171"/>
        <v>22.98</v>
      </c>
      <c r="AU387" s="5">
        <f t="shared" si="172"/>
        <v>22.65</v>
      </c>
      <c r="AW387" s="1">
        <v>137.6</v>
      </c>
      <c r="AX387" s="1">
        <v>138.03333333333333</v>
      </c>
      <c r="AY387" s="5">
        <v>183.1</v>
      </c>
      <c r="AZ387" s="5">
        <v>183</v>
      </c>
    </row>
    <row r="388" spans="1:52" x14ac:dyDescent="0.25">
      <c r="A388" s="1">
        <v>2003</v>
      </c>
      <c r="B388" s="1">
        <v>2</v>
      </c>
      <c r="C388" s="1">
        <f t="shared" si="130"/>
        <v>106</v>
      </c>
      <c r="D388" s="5">
        <f t="shared" si="131"/>
        <v>328</v>
      </c>
      <c r="E388" s="5">
        <f t="shared" si="132"/>
        <v>335</v>
      </c>
      <c r="F388" s="9">
        <f t="shared" si="133"/>
        <v>260</v>
      </c>
      <c r="G388" s="9">
        <f t="shared" si="134"/>
        <v>300</v>
      </c>
      <c r="H388" s="5">
        <f t="shared" si="135"/>
        <v>278</v>
      </c>
      <c r="I388" s="5">
        <f t="shared" si="136"/>
        <v>250</v>
      </c>
      <c r="J388" s="5">
        <f t="shared" si="137"/>
        <v>269</v>
      </c>
      <c r="K388" s="5">
        <f t="shared" si="138"/>
        <v>326</v>
      </c>
      <c r="L388" s="5">
        <f t="shared" si="139"/>
        <v>262</v>
      </c>
      <c r="M388" s="5">
        <f t="shared" si="140"/>
        <v>278</v>
      </c>
      <c r="N388" s="5">
        <f t="shared" si="141"/>
        <v>310</v>
      </c>
      <c r="O388" s="5">
        <f t="shared" si="142"/>
        <v>310</v>
      </c>
      <c r="P388" s="5">
        <f t="shared" si="143"/>
        <v>234</v>
      </c>
      <c r="Q388" s="5">
        <f t="shared" si="144"/>
        <v>313</v>
      </c>
      <c r="R388" s="5">
        <f t="shared" si="145"/>
        <v>276</v>
      </c>
      <c r="S388" s="5">
        <f t="shared" si="146"/>
        <v>295</v>
      </c>
      <c r="T388" s="5">
        <f t="shared" si="147"/>
        <v>153</v>
      </c>
      <c r="U388" s="5">
        <f t="shared" si="148"/>
        <v>197</v>
      </c>
      <c r="V388" s="5">
        <f t="shared" si="149"/>
        <v>257</v>
      </c>
      <c r="W388" s="5">
        <f t="shared" si="150"/>
        <v>258</v>
      </c>
      <c r="X388" s="5">
        <f t="shared" si="151"/>
        <v>227</v>
      </c>
      <c r="Y388" s="5">
        <f t="shared" si="152"/>
        <v>285</v>
      </c>
      <c r="Z388" s="5">
        <f t="shared" si="153"/>
        <v>19.36</v>
      </c>
      <c r="AA388" s="5">
        <f t="shared" si="154"/>
        <v>19.22</v>
      </c>
      <c r="AB388" s="5">
        <f t="shared" si="173"/>
        <v>14.55</v>
      </c>
      <c r="AC388" s="5">
        <f t="shared" si="174"/>
        <v>13.96</v>
      </c>
      <c r="AD388" s="5">
        <f t="shared" si="155"/>
        <v>23.37</v>
      </c>
      <c r="AE388" s="5">
        <f t="shared" si="156"/>
        <v>19.82</v>
      </c>
      <c r="AF388" s="5">
        <f t="shared" si="157"/>
        <v>15.89</v>
      </c>
      <c r="AG388" s="5">
        <f t="shared" si="158"/>
        <v>16.47</v>
      </c>
      <c r="AH388" s="5">
        <f t="shared" si="159"/>
        <v>18.21</v>
      </c>
      <c r="AI388" s="5">
        <f t="shared" si="160"/>
        <v>20.37</v>
      </c>
      <c r="AJ388" s="5">
        <f t="shared" si="161"/>
        <v>17.55</v>
      </c>
      <c r="AK388" s="5">
        <f t="shared" si="162"/>
        <v>20.98</v>
      </c>
      <c r="AL388" s="5">
        <f t="shared" si="163"/>
        <v>12.78</v>
      </c>
      <c r="AM388" s="5">
        <f t="shared" si="164"/>
        <v>17.62</v>
      </c>
      <c r="AN388" s="5">
        <f t="shared" si="165"/>
        <v>13.16</v>
      </c>
      <c r="AO388" s="5">
        <f t="shared" si="166"/>
        <v>15.68</v>
      </c>
      <c r="AP388" s="5">
        <f t="shared" si="167"/>
        <v>12.29</v>
      </c>
      <c r="AQ388" s="5">
        <f t="shared" si="168"/>
        <v>21.44</v>
      </c>
      <c r="AR388" s="5">
        <f t="shared" si="169"/>
        <v>14.23</v>
      </c>
      <c r="AS388" s="5">
        <f t="shared" si="170"/>
        <v>15.02</v>
      </c>
      <c r="AT388" s="5">
        <f t="shared" si="171"/>
        <v>25.46</v>
      </c>
      <c r="AU388" s="5">
        <f t="shared" si="172"/>
        <v>22.57</v>
      </c>
      <c r="AW388" s="1">
        <v>136.69999999999999</v>
      </c>
      <c r="AX388" s="1">
        <v>137.16666666666666</v>
      </c>
      <c r="AY388" s="5">
        <v>183.5</v>
      </c>
      <c r="AZ388" s="5">
        <v>183.66666666666666</v>
      </c>
    </row>
    <row r="389" spans="1:52" x14ac:dyDescent="0.25">
      <c r="A389" s="1">
        <v>2003</v>
      </c>
      <c r="B389" s="1">
        <v>3</v>
      </c>
      <c r="C389" s="1">
        <f t="shared" si="130"/>
        <v>107</v>
      </c>
      <c r="D389" s="5">
        <f t="shared" si="131"/>
        <v>345</v>
      </c>
      <c r="E389" s="5">
        <f t="shared" si="132"/>
        <v>368</v>
      </c>
      <c r="F389" s="9">
        <f t="shared" si="133"/>
        <v>245</v>
      </c>
      <c r="G389" s="9">
        <f t="shared" si="134"/>
        <v>225</v>
      </c>
      <c r="H389" s="5">
        <f t="shared" si="135"/>
        <v>295</v>
      </c>
      <c r="I389" s="5">
        <f t="shared" si="136"/>
        <v>245</v>
      </c>
      <c r="J389" s="5">
        <f t="shared" si="137"/>
        <v>260</v>
      </c>
      <c r="K389" s="5">
        <f t="shared" si="138"/>
        <v>334</v>
      </c>
      <c r="L389" s="5">
        <f t="shared" si="139"/>
        <v>225</v>
      </c>
      <c r="M389" s="5">
        <f t="shared" si="140"/>
        <v>252</v>
      </c>
      <c r="N389" s="5">
        <f t="shared" si="141"/>
        <v>317</v>
      </c>
      <c r="O389" s="5">
        <f t="shared" si="142"/>
        <v>307</v>
      </c>
      <c r="P389" s="5">
        <f t="shared" si="143"/>
        <v>219</v>
      </c>
      <c r="Q389" s="5">
        <f t="shared" si="144"/>
        <v>287</v>
      </c>
      <c r="R389" s="5">
        <f t="shared" si="145"/>
        <v>273</v>
      </c>
      <c r="S389" s="5">
        <f t="shared" si="146"/>
        <v>285</v>
      </c>
      <c r="T389" s="5">
        <f t="shared" si="147"/>
        <v>138</v>
      </c>
      <c r="U389" s="5">
        <f t="shared" si="148"/>
        <v>159</v>
      </c>
      <c r="V389" s="5">
        <f t="shared" si="149"/>
        <v>219</v>
      </c>
      <c r="W389" s="5">
        <f t="shared" si="150"/>
        <v>257</v>
      </c>
      <c r="X389" s="5">
        <f t="shared" si="151"/>
        <v>168</v>
      </c>
      <c r="Y389" s="5">
        <f t="shared" si="152"/>
        <v>249</v>
      </c>
      <c r="Z389" s="5">
        <f t="shared" si="153"/>
        <v>22.79</v>
      </c>
      <c r="AA389" s="5">
        <f t="shared" si="154"/>
        <v>23.84</v>
      </c>
      <c r="AB389" s="5">
        <f t="shared" si="173"/>
        <v>14.23</v>
      </c>
      <c r="AC389" s="5">
        <f t="shared" si="174"/>
        <v>12.06</v>
      </c>
      <c r="AD389" s="5">
        <f t="shared" si="155"/>
        <v>27.83</v>
      </c>
      <c r="AE389" s="5">
        <f t="shared" si="156"/>
        <v>21.16</v>
      </c>
      <c r="AF389" s="5">
        <f t="shared" si="157"/>
        <v>18.170000000000002</v>
      </c>
      <c r="AG389" s="5">
        <f t="shared" si="158"/>
        <v>18.95</v>
      </c>
      <c r="AH389" s="5">
        <f t="shared" si="159"/>
        <v>18.14</v>
      </c>
      <c r="AI389" s="5">
        <f t="shared" si="160"/>
        <v>24.12</v>
      </c>
      <c r="AJ389" s="5">
        <f t="shared" si="161"/>
        <v>18.96</v>
      </c>
      <c r="AK389" s="5">
        <f t="shared" si="162"/>
        <v>20.3</v>
      </c>
      <c r="AL389" s="5">
        <f t="shared" si="163"/>
        <v>12.18</v>
      </c>
      <c r="AM389" s="5">
        <f t="shared" si="164"/>
        <v>15.83</v>
      </c>
      <c r="AN389" s="5">
        <f t="shared" si="165"/>
        <v>16.21</v>
      </c>
      <c r="AO389" s="5">
        <f t="shared" si="166"/>
        <v>16.899999999999999</v>
      </c>
      <c r="AP389" s="5">
        <f t="shared" si="167"/>
        <v>12.64</v>
      </c>
      <c r="AQ389" s="5">
        <f t="shared" si="168"/>
        <v>13.4</v>
      </c>
      <c r="AR389" s="5">
        <f t="shared" si="169"/>
        <v>15.41</v>
      </c>
      <c r="AS389" s="5">
        <f t="shared" si="170"/>
        <v>15.41</v>
      </c>
      <c r="AT389" s="5">
        <f t="shared" si="171"/>
        <v>27.64</v>
      </c>
      <c r="AU389" s="5">
        <f t="shared" si="172"/>
        <v>24.44</v>
      </c>
      <c r="AW389" s="1">
        <v>138</v>
      </c>
      <c r="AX389" s="1">
        <v>138.06666666666666</v>
      </c>
      <c r="AY389" s="5">
        <v>184.6</v>
      </c>
      <c r="AZ389" s="5">
        <v>184.56666666666669</v>
      </c>
    </row>
    <row r="390" spans="1:52" x14ac:dyDescent="0.25">
      <c r="A390" s="1">
        <v>2003</v>
      </c>
      <c r="B390" s="1">
        <v>4</v>
      </c>
      <c r="C390" s="1">
        <f t="shared" si="130"/>
        <v>108</v>
      </c>
      <c r="D390" s="5">
        <f t="shared" si="131"/>
        <v>340</v>
      </c>
      <c r="E390" s="5">
        <f t="shared" si="132"/>
        <v>376</v>
      </c>
      <c r="F390" s="9">
        <f t="shared" si="133"/>
        <v>309</v>
      </c>
      <c r="G390" s="9">
        <f t="shared" si="134"/>
        <v>218</v>
      </c>
      <c r="H390" s="5">
        <f t="shared" si="135"/>
        <v>315</v>
      </c>
      <c r="I390" s="5">
        <f t="shared" si="136"/>
        <v>267</v>
      </c>
      <c r="J390" s="5">
        <f t="shared" si="137"/>
        <v>278</v>
      </c>
      <c r="K390" s="5">
        <f t="shared" si="138"/>
        <v>335</v>
      </c>
      <c r="L390" s="5">
        <f t="shared" si="139"/>
        <v>248</v>
      </c>
      <c r="M390" s="5">
        <f t="shared" si="140"/>
        <v>257</v>
      </c>
      <c r="N390" s="5">
        <f t="shared" si="141"/>
        <v>368</v>
      </c>
      <c r="O390" s="5">
        <f t="shared" si="142"/>
        <v>354</v>
      </c>
      <c r="P390" s="5">
        <f t="shared" si="143"/>
        <v>247</v>
      </c>
      <c r="Q390" s="5">
        <f t="shared" si="144"/>
        <v>296</v>
      </c>
      <c r="R390" s="5">
        <f t="shared" si="145"/>
        <v>283</v>
      </c>
      <c r="S390" s="5">
        <f t="shared" si="146"/>
        <v>289</v>
      </c>
      <c r="T390" s="5">
        <f t="shared" si="147"/>
        <v>206</v>
      </c>
      <c r="U390" s="5">
        <f t="shared" si="148"/>
        <v>169</v>
      </c>
      <c r="V390" s="5">
        <f t="shared" si="149"/>
        <v>252</v>
      </c>
      <c r="W390" s="5">
        <f t="shared" si="150"/>
        <v>286</v>
      </c>
      <c r="X390" s="5">
        <f t="shared" si="151"/>
        <v>159</v>
      </c>
      <c r="Y390" s="5">
        <f t="shared" si="152"/>
        <v>224</v>
      </c>
      <c r="Z390" s="5">
        <f t="shared" si="153"/>
        <v>20.56</v>
      </c>
      <c r="AA390" s="5">
        <f t="shared" si="154"/>
        <v>23.24</v>
      </c>
      <c r="AB390" s="5">
        <f t="shared" si="173"/>
        <v>17.420000000000002</v>
      </c>
      <c r="AC390" s="5">
        <f t="shared" si="174"/>
        <v>14.07</v>
      </c>
      <c r="AD390" s="5">
        <f t="shared" si="155"/>
        <v>24.76</v>
      </c>
      <c r="AE390" s="5">
        <f t="shared" si="156"/>
        <v>21.82</v>
      </c>
      <c r="AF390" s="5">
        <f t="shared" si="157"/>
        <v>17.059999999999999</v>
      </c>
      <c r="AG390" s="5">
        <f t="shared" si="158"/>
        <v>19.850000000000001</v>
      </c>
      <c r="AH390" s="5">
        <f t="shared" si="159"/>
        <v>15.91</v>
      </c>
      <c r="AI390" s="5">
        <f t="shared" si="160"/>
        <v>17.21</v>
      </c>
      <c r="AJ390" s="5">
        <f t="shared" si="161"/>
        <v>19.739999999999998</v>
      </c>
      <c r="AK390" s="5">
        <f t="shared" si="162"/>
        <v>23.53</v>
      </c>
      <c r="AL390" s="5">
        <f t="shared" si="163"/>
        <v>13.13</v>
      </c>
      <c r="AM390" s="5">
        <f t="shared" si="164"/>
        <v>17.190000000000001</v>
      </c>
      <c r="AN390" s="5">
        <f t="shared" si="165"/>
        <v>15.65</v>
      </c>
      <c r="AO390" s="5">
        <f t="shared" si="166"/>
        <v>17.09</v>
      </c>
      <c r="AP390" s="5">
        <f t="shared" si="167"/>
        <v>17.420000000000002</v>
      </c>
      <c r="AQ390" s="5">
        <f t="shared" si="168"/>
        <v>20.100000000000001</v>
      </c>
      <c r="AR390" s="5">
        <f t="shared" si="169"/>
        <v>16.29</v>
      </c>
      <c r="AS390" s="5">
        <f t="shared" si="170"/>
        <v>13.45</v>
      </c>
      <c r="AT390" s="5">
        <f t="shared" si="171"/>
        <v>16.29</v>
      </c>
      <c r="AU390" s="5">
        <f t="shared" si="172"/>
        <v>18.850000000000001</v>
      </c>
      <c r="AW390" s="1">
        <v>138.9</v>
      </c>
      <c r="AX390" s="1">
        <v>139.23333333333335</v>
      </c>
      <c r="AY390" s="5">
        <v>184.5</v>
      </c>
      <c r="AZ390" s="5">
        <v>184.6</v>
      </c>
    </row>
    <row r="391" spans="1:52" x14ac:dyDescent="0.25">
      <c r="A391" s="1">
        <v>2004</v>
      </c>
      <c r="B391" s="13">
        <v>1</v>
      </c>
      <c r="C391" s="1">
        <f t="shared" si="130"/>
        <v>109</v>
      </c>
      <c r="D391" s="5">
        <f t="shared" si="131"/>
        <v>346</v>
      </c>
      <c r="E391" s="5">
        <f t="shared" si="132"/>
        <v>369</v>
      </c>
      <c r="F391" s="9">
        <f t="shared" si="133"/>
        <v>291</v>
      </c>
      <c r="G391" s="9">
        <f t="shared" si="134"/>
        <v>236</v>
      </c>
      <c r="H391" s="5">
        <f t="shared" si="135"/>
        <v>297</v>
      </c>
      <c r="I391" s="5">
        <f t="shared" si="136"/>
        <v>295</v>
      </c>
      <c r="J391" s="5">
        <f t="shared" si="137"/>
        <v>273</v>
      </c>
      <c r="K391" s="5">
        <f t="shared" si="138"/>
        <v>342</v>
      </c>
      <c r="L391" s="5">
        <f t="shared" si="139"/>
        <v>277</v>
      </c>
      <c r="M391" s="5">
        <f t="shared" si="140"/>
        <v>287</v>
      </c>
      <c r="N391" s="5">
        <f t="shared" si="141"/>
        <v>368</v>
      </c>
      <c r="O391" s="5">
        <f t="shared" si="142"/>
        <v>365</v>
      </c>
      <c r="P391" s="5">
        <f t="shared" si="143"/>
        <v>218</v>
      </c>
      <c r="Q391" s="5">
        <f t="shared" si="144"/>
        <v>286</v>
      </c>
      <c r="R391" s="5">
        <f t="shared" si="145"/>
        <v>275</v>
      </c>
      <c r="S391" s="5">
        <f t="shared" si="146"/>
        <v>297</v>
      </c>
      <c r="T391" s="5">
        <f t="shared" si="147"/>
        <v>195</v>
      </c>
      <c r="U391" s="5">
        <f t="shared" si="148"/>
        <v>210</v>
      </c>
      <c r="V391" s="5">
        <f t="shared" si="149"/>
        <v>284</v>
      </c>
      <c r="W391" s="5">
        <f t="shared" si="150"/>
        <v>280</v>
      </c>
      <c r="X391" s="5">
        <f t="shared" si="151"/>
        <v>184</v>
      </c>
      <c r="Y391" s="5">
        <f t="shared" si="152"/>
        <v>216</v>
      </c>
      <c r="Z391" s="5">
        <f t="shared" si="153"/>
        <v>18.55</v>
      </c>
      <c r="AA391" s="5">
        <f t="shared" si="154"/>
        <v>23.3</v>
      </c>
      <c r="AB391" s="5">
        <f t="shared" si="173"/>
        <v>16.190000000000001</v>
      </c>
      <c r="AC391" s="5">
        <f t="shared" si="174"/>
        <v>12.06</v>
      </c>
      <c r="AD391" s="5">
        <f t="shared" si="155"/>
        <v>21.02</v>
      </c>
      <c r="AE391" s="5">
        <f t="shared" si="156"/>
        <v>22.24</v>
      </c>
      <c r="AF391" s="5">
        <f t="shared" si="157"/>
        <v>16.559999999999999</v>
      </c>
      <c r="AG391" s="5">
        <f t="shared" si="158"/>
        <v>17.86</v>
      </c>
      <c r="AH391" s="5">
        <f t="shared" si="159"/>
        <v>16.87</v>
      </c>
      <c r="AI391" s="5">
        <f t="shared" si="160"/>
        <v>15.76</v>
      </c>
      <c r="AJ391" s="5">
        <f t="shared" si="161"/>
        <v>19.399999999999999</v>
      </c>
      <c r="AK391" s="5">
        <f t="shared" si="162"/>
        <v>22.63</v>
      </c>
      <c r="AL391" s="5">
        <f t="shared" si="163"/>
        <v>11.2</v>
      </c>
      <c r="AM391" s="5">
        <f t="shared" si="164"/>
        <v>17.899999999999999</v>
      </c>
      <c r="AN391" s="5">
        <f t="shared" si="165"/>
        <v>13.44</v>
      </c>
      <c r="AO391" s="5">
        <f t="shared" si="166"/>
        <v>14.9</v>
      </c>
      <c r="AP391" s="5">
        <f t="shared" si="167"/>
        <v>17.420000000000002</v>
      </c>
      <c r="AQ391" s="5">
        <f t="shared" si="168"/>
        <v>18.760000000000002</v>
      </c>
      <c r="AR391" s="5">
        <f t="shared" si="169"/>
        <v>17.649999999999999</v>
      </c>
      <c r="AS391" s="5">
        <f t="shared" si="170"/>
        <v>15.3</v>
      </c>
      <c r="AT391" s="5">
        <f t="shared" si="171"/>
        <v>26.64</v>
      </c>
      <c r="AU391" s="5">
        <f t="shared" si="172"/>
        <v>22.9</v>
      </c>
      <c r="AW391" s="1">
        <v>142.1</v>
      </c>
      <c r="AX391" s="1">
        <v>142.20000000000002</v>
      </c>
      <c r="AY391" s="5">
        <v>186.2</v>
      </c>
      <c r="AZ391" s="5">
        <v>186.26666666666665</v>
      </c>
    </row>
    <row r="392" spans="1:52" x14ac:dyDescent="0.25">
      <c r="A392" s="1">
        <v>2004</v>
      </c>
      <c r="B392" s="1">
        <v>2</v>
      </c>
      <c r="C392" s="1">
        <f t="shared" si="130"/>
        <v>110</v>
      </c>
      <c r="D392" s="5">
        <f t="shared" si="131"/>
        <v>353</v>
      </c>
      <c r="E392" s="5">
        <f t="shared" si="132"/>
        <v>384</v>
      </c>
      <c r="F392" s="9">
        <f t="shared" si="133"/>
        <v>337</v>
      </c>
      <c r="G392" s="9">
        <f t="shared" si="134"/>
        <v>282</v>
      </c>
      <c r="H392" s="5">
        <f t="shared" si="135"/>
        <v>309</v>
      </c>
      <c r="I392" s="5">
        <f t="shared" si="136"/>
        <v>261</v>
      </c>
      <c r="J392" s="5">
        <f t="shared" si="137"/>
        <v>256</v>
      </c>
      <c r="K392" s="5">
        <f t="shared" si="138"/>
        <v>332</v>
      </c>
      <c r="L392" s="5">
        <f t="shared" si="139"/>
        <v>277</v>
      </c>
      <c r="M392" s="5">
        <f t="shared" si="140"/>
        <v>253</v>
      </c>
      <c r="N392" s="5">
        <f t="shared" si="141"/>
        <v>331</v>
      </c>
      <c r="O392" s="5">
        <f t="shared" si="142"/>
        <v>309</v>
      </c>
      <c r="P392" s="5">
        <f t="shared" si="143"/>
        <v>162</v>
      </c>
      <c r="Q392" s="5">
        <f t="shared" si="144"/>
        <v>297</v>
      </c>
      <c r="R392" s="5">
        <f t="shared" si="145"/>
        <v>255</v>
      </c>
      <c r="S392" s="5">
        <f t="shared" si="146"/>
        <v>297</v>
      </c>
      <c r="T392" s="5">
        <f t="shared" si="147"/>
        <v>236</v>
      </c>
      <c r="U392" s="5">
        <f t="shared" si="148"/>
        <v>249</v>
      </c>
      <c r="V392" s="5">
        <f t="shared" si="149"/>
        <v>298</v>
      </c>
      <c r="W392" s="5">
        <f t="shared" si="150"/>
        <v>275</v>
      </c>
      <c r="X392" s="5">
        <f t="shared" si="151"/>
        <v>155</v>
      </c>
      <c r="Y392" s="5">
        <f t="shared" si="152"/>
        <v>262</v>
      </c>
      <c r="Z392" s="5">
        <f t="shared" si="153"/>
        <v>17.54</v>
      </c>
      <c r="AA392" s="5">
        <f t="shared" si="154"/>
        <v>21.17</v>
      </c>
      <c r="AB392" s="5">
        <f t="shared" si="173"/>
        <v>17.420000000000002</v>
      </c>
      <c r="AC392" s="5">
        <f t="shared" si="174"/>
        <v>13.4</v>
      </c>
      <c r="AD392" s="5">
        <f t="shared" si="155"/>
        <v>23.16</v>
      </c>
      <c r="AE392" s="5">
        <f t="shared" si="156"/>
        <v>20.29</v>
      </c>
      <c r="AF392" s="5">
        <f t="shared" si="157"/>
        <v>14.35</v>
      </c>
      <c r="AG392" s="5">
        <f t="shared" si="158"/>
        <v>16.55</v>
      </c>
      <c r="AH392" s="5">
        <f t="shared" si="159"/>
        <v>18.010000000000002</v>
      </c>
      <c r="AI392" s="5">
        <f t="shared" si="160"/>
        <v>15.75</v>
      </c>
      <c r="AJ392" s="5">
        <f t="shared" si="161"/>
        <v>18</v>
      </c>
      <c r="AK392" s="5">
        <f t="shared" si="162"/>
        <v>17.14</v>
      </c>
      <c r="AL392" s="5">
        <f t="shared" si="163"/>
        <v>11.39</v>
      </c>
      <c r="AM392" s="5">
        <f t="shared" si="164"/>
        <v>16.829999999999998</v>
      </c>
      <c r="AN392" s="5">
        <f t="shared" si="165"/>
        <v>13.41</v>
      </c>
      <c r="AO392" s="5">
        <f t="shared" si="166"/>
        <v>14.7</v>
      </c>
      <c r="AP392" s="5">
        <f t="shared" si="167"/>
        <v>19.43</v>
      </c>
      <c r="AQ392" s="5">
        <f t="shared" si="168"/>
        <v>18.36</v>
      </c>
      <c r="AR392" s="5">
        <f t="shared" si="169"/>
        <v>14.74</v>
      </c>
      <c r="AS392" s="5">
        <f t="shared" si="170"/>
        <v>12.76</v>
      </c>
      <c r="AT392" s="5">
        <f t="shared" si="171"/>
        <v>19.559999999999999</v>
      </c>
      <c r="AU392" s="5">
        <f t="shared" si="172"/>
        <v>20.100000000000001</v>
      </c>
      <c r="AW392" s="1">
        <v>146.80000000000001</v>
      </c>
      <c r="AX392" s="1">
        <v>146.26666666666668</v>
      </c>
      <c r="AY392" s="5">
        <v>189.1</v>
      </c>
      <c r="AZ392" s="5">
        <v>188.93333333333331</v>
      </c>
    </row>
    <row r="393" spans="1:52" x14ac:dyDescent="0.25">
      <c r="A393" s="1">
        <v>2004</v>
      </c>
      <c r="B393" s="1">
        <v>3</v>
      </c>
      <c r="C393" s="1">
        <f t="shared" si="130"/>
        <v>111</v>
      </c>
      <c r="D393" s="5">
        <f t="shared" si="131"/>
        <v>312</v>
      </c>
      <c r="E393" s="5">
        <f t="shared" si="132"/>
        <v>379</v>
      </c>
      <c r="F393" s="9">
        <f t="shared" si="133"/>
        <v>272</v>
      </c>
      <c r="G393" s="9">
        <f t="shared" si="134"/>
        <v>248</v>
      </c>
      <c r="H393" s="5">
        <f t="shared" si="135"/>
        <v>315</v>
      </c>
      <c r="I393" s="5">
        <f t="shared" si="136"/>
        <v>276</v>
      </c>
      <c r="J393" s="5">
        <f t="shared" si="137"/>
        <v>277</v>
      </c>
      <c r="K393" s="5">
        <f t="shared" si="138"/>
        <v>334</v>
      </c>
      <c r="L393" s="5">
        <f t="shared" si="139"/>
        <v>308</v>
      </c>
      <c r="M393" s="5">
        <f t="shared" si="140"/>
        <v>284</v>
      </c>
      <c r="N393" s="5">
        <f t="shared" si="141"/>
        <v>339</v>
      </c>
      <c r="O393" s="5">
        <f t="shared" si="142"/>
        <v>353</v>
      </c>
      <c r="P393" s="5">
        <f t="shared" si="143"/>
        <v>167</v>
      </c>
      <c r="Q393" s="5">
        <f t="shared" si="144"/>
        <v>274</v>
      </c>
      <c r="R393" s="5">
        <f t="shared" si="145"/>
        <v>295</v>
      </c>
      <c r="S393" s="5">
        <f t="shared" si="146"/>
        <v>315</v>
      </c>
      <c r="T393" s="5">
        <f t="shared" si="147"/>
        <v>252</v>
      </c>
      <c r="U393" s="5">
        <f t="shared" si="148"/>
        <v>291</v>
      </c>
      <c r="V393" s="5">
        <f t="shared" si="149"/>
        <v>267</v>
      </c>
      <c r="W393" s="5">
        <f t="shared" si="150"/>
        <v>270</v>
      </c>
      <c r="X393" s="5">
        <f t="shared" si="151"/>
        <v>171</v>
      </c>
      <c r="Y393" s="5">
        <f t="shared" si="152"/>
        <v>243</v>
      </c>
      <c r="Z393" s="5">
        <f t="shared" si="153"/>
        <v>14.2</v>
      </c>
      <c r="AA393" s="5">
        <f t="shared" si="154"/>
        <v>19.989999999999998</v>
      </c>
      <c r="AB393" s="5">
        <f t="shared" si="173"/>
        <v>15.84</v>
      </c>
      <c r="AC393" s="5">
        <f t="shared" si="174"/>
        <v>12.06</v>
      </c>
      <c r="AD393" s="5">
        <f t="shared" si="155"/>
        <v>23.4</v>
      </c>
      <c r="AE393" s="5">
        <f t="shared" si="156"/>
        <v>17.98</v>
      </c>
      <c r="AF393" s="5">
        <f t="shared" si="157"/>
        <v>17.420000000000002</v>
      </c>
      <c r="AG393" s="5">
        <f t="shared" si="158"/>
        <v>17.260000000000002</v>
      </c>
      <c r="AH393" s="5">
        <f t="shared" si="159"/>
        <v>20.22</v>
      </c>
      <c r="AI393" s="5">
        <f t="shared" si="160"/>
        <v>17.489999999999998</v>
      </c>
      <c r="AJ393" s="5">
        <f t="shared" si="161"/>
        <v>18.18</v>
      </c>
      <c r="AK393" s="5">
        <f t="shared" si="162"/>
        <v>19.11</v>
      </c>
      <c r="AL393" s="5">
        <f t="shared" si="163"/>
        <v>10.8</v>
      </c>
      <c r="AM393" s="5">
        <f t="shared" si="164"/>
        <v>15.83</v>
      </c>
      <c r="AN393" s="5">
        <f t="shared" si="165"/>
        <v>14.5</v>
      </c>
      <c r="AO393" s="5">
        <f t="shared" si="166"/>
        <v>16.54</v>
      </c>
      <c r="AP393" s="5">
        <f t="shared" si="167"/>
        <v>16.37</v>
      </c>
      <c r="AQ393" s="5">
        <f t="shared" si="168"/>
        <v>14.74</v>
      </c>
      <c r="AR393" s="5">
        <f t="shared" si="169"/>
        <v>16.75</v>
      </c>
      <c r="AS393" s="5">
        <f t="shared" si="170"/>
        <v>13.72</v>
      </c>
      <c r="AT393" s="5">
        <f t="shared" si="171"/>
        <v>19.309999999999999</v>
      </c>
      <c r="AU393" s="5">
        <f t="shared" si="172"/>
        <v>22.71</v>
      </c>
      <c r="AW393" s="1">
        <v>148</v>
      </c>
      <c r="AX393" s="1">
        <v>147.69999999999999</v>
      </c>
      <c r="AY393" s="5">
        <v>189.5</v>
      </c>
      <c r="AZ393" s="5">
        <v>189.6</v>
      </c>
    </row>
    <row r="394" spans="1:52" x14ac:dyDescent="0.25">
      <c r="A394" s="1">
        <v>2004</v>
      </c>
      <c r="B394" s="1">
        <v>4</v>
      </c>
      <c r="C394" s="1">
        <f t="shared" si="130"/>
        <v>112</v>
      </c>
      <c r="D394" s="5">
        <f t="shared" si="131"/>
        <v>346</v>
      </c>
      <c r="E394" s="5">
        <f t="shared" si="132"/>
        <v>344</v>
      </c>
      <c r="F394" s="9">
        <f t="shared" si="133"/>
        <v>314</v>
      </c>
      <c r="G394" s="9">
        <f t="shared" si="134"/>
        <v>255</v>
      </c>
      <c r="H394" s="5">
        <f t="shared" si="135"/>
        <v>317</v>
      </c>
      <c r="I394" s="5">
        <f t="shared" si="136"/>
        <v>278</v>
      </c>
      <c r="J394" s="5">
        <f t="shared" si="137"/>
        <v>302</v>
      </c>
      <c r="K394" s="5">
        <f t="shared" si="138"/>
        <v>352</v>
      </c>
      <c r="L394" s="5">
        <f t="shared" si="139"/>
        <v>288</v>
      </c>
      <c r="M394" s="5">
        <f t="shared" si="140"/>
        <v>264</v>
      </c>
      <c r="N394" s="5">
        <f t="shared" si="141"/>
        <v>371</v>
      </c>
      <c r="O394" s="5">
        <f t="shared" si="142"/>
        <v>353</v>
      </c>
      <c r="P394" s="5">
        <f t="shared" si="143"/>
        <v>203</v>
      </c>
      <c r="Q394" s="5">
        <f t="shared" si="144"/>
        <v>288</v>
      </c>
      <c r="R394" s="5">
        <f t="shared" si="145"/>
        <v>313</v>
      </c>
      <c r="S394" s="5">
        <f t="shared" si="146"/>
        <v>317</v>
      </c>
      <c r="T394" s="5">
        <f t="shared" si="147"/>
        <v>211</v>
      </c>
      <c r="U394" s="5">
        <f t="shared" si="148"/>
        <v>291</v>
      </c>
      <c r="V394" s="5">
        <f t="shared" si="149"/>
        <v>339</v>
      </c>
      <c r="W394" s="5">
        <f t="shared" si="150"/>
        <v>302</v>
      </c>
      <c r="X394" s="5">
        <f t="shared" si="151"/>
        <v>203</v>
      </c>
      <c r="Y394" s="5">
        <f t="shared" si="152"/>
        <v>277</v>
      </c>
      <c r="Z394" s="5">
        <f t="shared" si="153"/>
        <v>18.14</v>
      </c>
      <c r="AA394" s="5">
        <f t="shared" si="154"/>
        <v>16.940000000000001</v>
      </c>
      <c r="AB394" s="5">
        <f t="shared" si="173"/>
        <v>17.62</v>
      </c>
      <c r="AC394" s="5">
        <f t="shared" si="174"/>
        <v>12.06</v>
      </c>
      <c r="AD394" s="5">
        <f t="shared" si="155"/>
        <v>21.9</v>
      </c>
      <c r="AE394" s="5">
        <f t="shared" si="156"/>
        <v>17.86</v>
      </c>
      <c r="AF394" s="5">
        <f t="shared" si="157"/>
        <v>17.47</v>
      </c>
      <c r="AG394" s="5">
        <f t="shared" si="158"/>
        <v>18.59</v>
      </c>
      <c r="AH394" s="5">
        <f t="shared" si="159"/>
        <v>18.04</v>
      </c>
      <c r="AI394" s="5">
        <f t="shared" si="160"/>
        <v>16.64</v>
      </c>
      <c r="AJ394" s="5">
        <f t="shared" si="161"/>
        <v>21.84</v>
      </c>
      <c r="AK394" s="5">
        <f t="shared" si="162"/>
        <v>20.22</v>
      </c>
      <c r="AL394" s="5">
        <f t="shared" si="163"/>
        <v>13.37</v>
      </c>
      <c r="AM394" s="5">
        <f t="shared" si="164"/>
        <v>17.190000000000001</v>
      </c>
      <c r="AN394" s="5">
        <f t="shared" si="165"/>
        <v>16.96</v>
      </c>
      <c r="AO394" s="5">
        <f t="shared" si="166"/>
        <v>16.7</v>
      </c>
      <c r="AP394" s="5">
        <f t="shared" si="167"/>
        <v>18.760000000000002</v>
      </c>
      <c r="AQ394" s="5">
        <f t="shared" si="168"/>
        <v>17.420000000000002</v>
      </c>
      <c r="AR394" s="5">
        <f t="shared" si="169"/>
        <v>25.92</v>
      </c>
      <c r="AS394" s="5">
        <f t="shared" si="170"/>
        <v>18.690000000000001</v>
      </c>
      <c r="AT394" s="5">
        <f t="shared" si="171"/>
        <v>12.86</v>
      </c>
      <c r="AU394" s="5">
        <f t="shared" si="172"/>
        <v>17.420000000000002</v>
      </c>
      <c r="AV394"/>
      <c r="AW394" s="1">
        <v>151.4</v>
      </c>
      <c r="AX394" s="1">
        <v>150.53333333333333</v>
      </c>
      <c r="AY394" s="5">
        <v>191</v>
      </c>
      <c r="AZ394" s="5">
        <v>190.73333333333335</v>
      </c>
    </row>
    <row r="395" spans="1:52" x14ac:dyDescent="0.25">
      <c r="A395" s="1">
        <v>2005</v>
      </c>
      <c r="B395" s="1">
        <v>1</v>
      </c>
      <c r="C395" s="1">
        <f t="shared" si="130"/>
        <v>113</v>
      </c>
      <c r="D395" s="5">
        <f t="shared" si="131"/>
        <v>403</v>
      </c>
      <c r="E395" s="5">
        <f t="shared" si="132"/>
        <v>354</v>
      </c>
      <c r="F395" s="9">
        <f t="shared" si="133"/>
        <v>375</v>
      </c>
      <c r="G395" s="9">
        <f t="shared" si="134"/>
        <v>285</v>
      </c>
      <c r="H395" s="5">
        <f t="shared" si="135"/>
        <v>309</v>
      </c>
      <c r="I395" s="5">
        <f t="shared" si="136"/>
        <v>267</v>
      </c>
      <c r="J395" s="5">
        <f t="shared" si="137"/>
        <v>299</v>
      </c>
      <c r="K395" s="5">
        <f t="shared" si="138"/>
        <v>342</v>
      </c>
      <c r="L395" s="5">
        <f t="shared" si="139"/>
        <v>325</v>
      </c>
      <c r="M395" s="5">
        <f t="shared" si="140"/>
        <v>286</v>
      </c>
      <c r="N395" s="5">
        <f t="shared" si="141"/>
        <v>361</v>
      </c>
      <c r="O395" s="5">
        <f t="shared" si="142"/>
        <v>356</v>
      </c>
      <c r="P395" s="5">
        <f t="shared" si="143"/>
        <v>190</v>
      </c>
      <c r="Q395" s="5">
        <f t="shared" si="144"/>
        <v>293</v>
      </c>
      <c r="R395" s="5">
        <f t="shared" si="145"/>
        <v>275</v>
      </c>
      <c r="S395" s="5">
        <f t="shared" si="146"/>
        <v>309</v>
      </c>
      <c r="T395" s="5">
        <f t="shared" si="147"/>
        <v>249</v>
      </c>
      <c r="U395" s="5">
        <f t="shared" si="148"/>
        <v>250</v>
      </c>
      <c r="V395" s="5">
        <f t="shared" si="149"/>
        <v>339</v>
      </c>
      <c r="W395" s="5">
        <f t="shared" si="150"/>
        <v>352</v>
      </c>
      <c r="X395" s="5">
        <f t="shared" si="151"/>
        <v>195</v>
      </c>
      <c r="Y395" s="5">
        <f t="shared" si="152"/>
        <v>265</v>
      </c>
      <c r="Z395" s="5">
        <f t="shared" si="153"/>
        <v>23.93</v>
      </c>
      <c r="AA395" s="5">
        <f t="shared" si="154"/>
        <v>19.47</v>
      </c>
      <c r="AB395" s="5">
        <f t="shared" si="173"/>
        <v>23.03</v>
      </c>
      <c r="AC395" s="5">
        <f t="shared" si="174"/>
        <v>16.079999999999998</v>
      </c>
      <c r="AD395" s="5">
        <f t="shared" si="155"/>
        <v>20.69</v>
      </c>
      <c r="AE395" s="5">
        <f t="shared" si="156"/>
        <v>19.7</v>
      </c>
      <c r="AF395" s="5">
        <f t="shared" si="157"/>
        <v>18.21</v>
      </c>
      <c r="AG395" s="5">
        <f t="shared" si="158"/>
        <v>18.399999999999999</v>
      </c>
      <c r="AH395" s="5">
        <f t="shared" si="159"/>
        <v>22.73</v>
      </c>
      <c r="AI395" s="5">
        <f t="shared" si="160"/>
        <v>20.010000000000002</v>
      </c>
      <c r="AJ395" s="5">
        <f t="shared" si="161"/>
        <v>27.2</v>
      </c>
      <c r="AK395" s="5">
        <f t="shared" si="162"/>
        <v>23.33</v>
      </c>
      <c r="AL395" s="5">
        <f t="shared" si="163"/>
        <v>14.2</v>
      </c>
      <c r="AM395" s="5">
        <f t="shared" si="164"/>
        <v>16.52</v>
      </c>
      <c r="AN395" s="5">
        <f t="shared" si="165"/>
        <v>16.98</v>
      </c>
      <c r="AO395" s="5">
        <f t="shared" si="166"/>
        <v>18.89</v>
      </c>
      <c r="AP395" s="5">
        <f t="shared" si="167"/>
        <v>18.510000000000002</v>
      </c>
      <c r="AQ395" s="5">
        <f t="shared" si="168"/>
        <v>24.05</v>
      </c>
      <c r="AR395" s="5">
        <f t="shared" si="169"/>
        <v>28.76</v>
      </c>
      <c r="AS395" s="5">
        <f t="shared" si="170"/>
        <v>22.82</v>
      </c>
      <c r="AT395" s="5">
        <f t="shared" si="171"/>
        <v>22.51</v>
      </c>
      <c r="AU395" s="5">
        <f t="shared" si="172"/>
        <v>20.39</v>
      </c>
      <c r="AW395" s="5">
        <v>151.6</v>
      </c>
      <c r="AX395" s="5">
        <v>152.06666666666666</v>
      </c>
      <c r="AY395" s="5">
        <v>191.8</v>
      </c>
      <c r="AZ395" s="5">
        <v>191.93333333333331</v>
      </c>
    </row>
    <row r="396" spans="1:52" x14ac:dyDescent="0.25">
      <c r="A396" s="1">
        <v>2005</v>
      </c>
      <c r="B396" s="1">
        <v>2</v>
      </c>
      <c r="C396" s="1">
        <f t="shared" si="130"/>
        <v>114</v>
      </c>
      <c r="D396" s="5">
        <f t="shared" si="131"/>
        <v>380</v>
      </c>
      <c r="E396" s="5">
        <f t="shared" si="132"/>
        <v>399</v>
      </c>
      <c r="F396" s="9">
        <f t="shared" si="133"/>
        <v>384</v>
      </c>
      <c r="G396" s="9">
        <f t="shared" si="134"/>
        <v>289</v>
      </c>
      <c r="H396" s="5">
        <f t="shared" si="135"/>
        <v>312</v>
      </c>
      <c r="I396" s="5">
        <f t="shared" si="136"/>
        <v>300</v>
      </c>
      <c r="J396" s="5">
        <f t="shared" si="137"/>
        <v>301</v>
      </c>
      <c r="K396" s="5">
        <f t="shared" si="138"/>
        <v>355</v>
      </c>
      <c r="L396" s="5">
        <f t="shared" si="139"/>
        <v>304</v>
      </c>
      <c r="M396" s="5">
        <f t="shared" si="140"/>
        <v>258</v>
      </c>
      <c r="N396" s="5">
        <f t="shared" si="141"/>
        <v>324</v>
      </c>
      <c r="O396" s="5">
        <f t="shared" si="142"/>
        <v>341</v>
      </c>
      <c r="P396" s="5">
        <f t="shared" si="143"/>
        <v>222</v>
      </c>
      <c r="Q396" s="5">
        <f t="shared" si="144"/>
        <v>300</v>
      </c>
      <c r="R396" s="5">
        <f t="shared" si="145"/>
        <v>302</v>
      </c>
      <c r="S396" s="5">
        <f t="shared" si="146"/>
        <v>334</v>
      </c>
      <c r="T396" s="5">
        <f t="shared" si="147"/>
        <v>227</v>
      </c>
      <c r="U396" s="5">
        <f t="shared" si="148"/>
        <v>244</v>
      </c>
      <c r="V396" s="5">
        <f t="shared" si="149"/>
        <v>321</v>
      </c>
      <c r="W396" s="5">
        <f t="shared" si="150"/>
        <v>293</v>
      </c>
      <c r="X396" s="5">
        <f t="shared" si="151"/>
        <v>198</v>
      </c>
      <c r="Y396" s="5">
        <f t="shared" si="152"/>
        <v>300</v>
      </c>
      <c r="Z396" s="5">
        <f t="shared" si="153"/>
        <v>20.260000000000002</v>
      </c>
      <c r="AA396" s="5">
        <f t="shared" si="154"/>
        <v>20.76</v>
      </c>
      <c r="AB396" s="5">
        <f t="shared" si="173"/>
        <v>27.89</v>
      </c>
      <c r="AC396" s="5">
        <f t="shared" si="174"/>
        <v>17.420000000000002</v>
      </c>
      <c r="AD396" s="5">
        <f t="shared" si="155"/>
        <v>19.39</v>
      </c>
      <c r="AE396" s="5">
        <f t="shared" si="156"/>
        <v>20.34</v>
      </c>
      <c r="AF396" s="5">
        <f t="shared" si="157"/>
        <v>16.48</v>
      </c>
      <c r="AG396" s="5">
        <f t="shared" si="158"/>
        <v>17.39</v>
      </c>
      <c r="AH396" s="5">
        <f t="shared" si="159"/>
        <v>24.46</v>
      </c>
      <c r="AI396" s="5">
        <f t="shared" si="160"/>
        <v>18</v>
      </c>
      <c r="AJ396" s="5">
        <f t="shared" si="161"/>
        <v>26.26</v>
      </c>
      <c r="AK396" s="5">
        <f t="shared" si="162"/>
        <v>25.63</v>
      </c>
      <c r="AL396" s="5">
        <f t="shared" si="163"/>
        <v>11.5</v>
      </c>
      <c r="AM396" s="5">
        <f t="shared" si="164"/>
        <v>14</v>
      </c>
      <c r="AN396" s="5">
        <f t="shared" si="165"/>
        <v>14.93</v>
      </c>
      <c r="AO396" s="5">
        <f t="shared" si="166"/>
        <v>16.52</v>
      </c>
      <c r="AP396" s="5">
        <f t="shared" si="167"/>
        <v>16.079999999999998</v>
      </c>
      <c r="AQ396" s="5">
        <f t="shared" si="168"/>
        <v>16.75</v>
      </c>
      <c r="AR396" s="5">
        <f t="shared" si="169"/>
        <v>34.340000000000003</v>
      </c>
      <c r="AS396" s="5">
        <f t="shared" si="170"/>
        <v>18.37</v>
      </c>
      <c r="AT396" s="5">
        <f t="shared" si="171"/>
        <v>20.100000000000001</v>
      </c>
      <c r="AU396" s="5">
        <f t="shared" si="172"/>
        <v>19.91</v>
      </c>
      <c r="AW396" s="5">
        <v>154.30000000000001</v>
      </c>
      <c r="AX396" s="5">
        <v>154.53333333333333</v>
      </c>
      <c r="AY396" s="5">
        <v>194.4</v>
      </c>
      <c r="AZ396" s="5">
        <v>194.5</v>
      </c>
    </row>
    <row r="397" spans="1:52" x14ac:dyDescent="0.25">
      <c r="A397" s="1">
        <v>2005</v>
      </c>
      <c r="B397" s="1">
        <v>3</v>
      </c>
      <c r="C397" s="1">
        <f t="shared" si="130"/>
        <v>115</v>
      </c>
      <c r="D397" s="5">
        <f t="shared" si="131"/>
        <v>343</v>
      </c>
      <c r="E397" s="5">
        <f t="shared" si="132"/>
        <v>351</v>
      </c>
      <c r="F397" s="9">
        <f t="shared" si="133"/>
        <v>327</v>
      </c>
      <c r="G397" s="9">
        <f t="shared" si="134"/>
        <v>276</v>
      </c>
      <c r="H397" s="5">
        <f t="shared" si="135"/>
        <v>322</v>
      </c>
      <c r="I397" s="5">
        <f t="shared" si="136"/>
        <v>311</v>
      </c>
      <c r="J397" s="5">
        <f t="shared" si="137"/>
        <v>316</v>
      </c>
      <c r="K397" s="5">
        <f t="shared" si="138"/>
        <v>363</v>
      </c>
      <c r="L397" s="5">
        <f t="shared" si="139"/>
        <v>295</v>
      </c>
      <c r="M397" s="5">
        <f t="shared" si="140"/>
        <v>269</v>
      </c>
      <c r="N397" s="5">
        <f t="shared" si="141"/>
        <v>307</v>
      </c>
      <c r="O397" s="5">
        <f t="shared" si="142"/>
        <v>315</v>
      </c>
      <c r="P397" s="5">
        <f t="shared" si="143"/>
        <v>256</v>
      </c>
      <c r="Q397" s="5">
        <f t="shared" si="144"/>
        <v>294</v>
      </c>
      <c r="R397" s="5">
        <f t="shared" si="145"/>
        <v>302</v>
      </c>
      <c r="S397" s="5">
        <f t="shared" si="146"/>
        <v>334</v>
      </c>
      <c r="T397" s="5">
        <f t="shared" si="147"/>
        <v>215</v>
      </c>
      <c r="U397" s="5">
        <f t="shared" si="148"/>
        <v>236</v>
      </c>
      <c r="V397" s="5">
        <f t="shared" si="149"/>
        <v>321</v>
      </c>
      <c r="W397" s="5">
        <f t="shared" si="150"/>
        <v>299</v>
      </c>
      <c r="X397" s="5">
        <f t="shared" si="151"/>
        <v>201</v>
      </c>
      <c r="Y397" s="5">
        <f t="shared" si="152"/>
        <v>274</v>
      </c>
      <c r="Z397" s="5">
        <f t="shared" si="153"/>
        <v>18.04</v>
      </c>
      <c r="AA397" s="5">
        <f t="shared" si="154"/>
        <v>20.07</v>
      </c>
      <c r="AB397" s="5">
        <f t="shared" si="173"/>
        <v>21.59</v>
      </c>
      <c r="AC397" s="5">
        <f t="shared" si="174"/>
        <v>16.420000000000002</v>
      </c>
      <c r="AD397" s="5">
        <f t="shared" si="155"/>
        <v>21.44</v>
      </c>
      <c r="AE397" s="5">
        <f t="shared" si="156"/>
        <v>20.38</v>
      </c>
      <c r="AF397" s="5">
        <f t="shared" si="157"/>
        <v>16.96</v>
      </c>
      <c r="AG397" s="5">
        <f t="shared" si="158"/>
        <v>18.77</v>
      </c>
      <c r="AH397" s="5">
        <f t="shared" si="159"/>
        <v>22.14</v>
      </c>
      <c r="AI397" s="5">
        <f t="shared" si="160"/>
        <v>17.71</v>
      </c>
      <c r="AJ397" s="5">
        <f t="shared" si="161"/>
        <v>18.989999999999998</v>
      </c>
      <c r="AK397" s="5">
        <f t="shared" si="162"/>
        <v>20.76</v>
      </c>
      <c r="AL397" s="5">
        <f t="shared" si="163"/>
        <v>13.09</v>
      </c>
      <c r="AM397" s="5">
        <f t="shared" si="164"/>
        <v>15.34</v>
      </c>
      <c r="AN397" s="5">
        <f t="shared" si="165"/>
        <v>16.309999999999999</v>
      </c>
      <c r="AO397" s="5">
        <f t="shared" si="166"/>
        <v>16.920000000000002</v>
      </c>
      <c r="AP397" s="5">
        <f t="shared" si="167"/>
        <v>15.75</v>
      </c>
      <c r="AQ397" s="5">
        <f t="shared" si="168"/>
        <v>17.420000000000002</v>
      </c>
      <c r="AR397" s="5">
        <f t="shared" si="169"/>
        <v>29.12</v>
      </c>
      <c r="AS397" s="5">
        <f t="shared" si="170"/>
        <v>18.09</v>
      </c>
      <c r="AT397" s="5">
        <f t="shared" si="171"/>
        <v>19.43</v>
      </c>
      <c r="AU397" s="5">
        <f t="shared" si="172"/>
        <v>21.52</v>
      </c>
      <c r="AW397" s="5">
        <v>157.6</v>
      </c>
      <c r="AX397" s="5">
        <v>158.69999999999999</v>
      </c>
      <c r="AY397" s="5">
        <v>196.4</v>
      </c>
      <c r="AZ397" s="5">
        <v>196.86666666666667</v>
      </c>
    </row>
    <row r="398" spans="1:52" x14ac:dyDescent="0.25">
      <c r="A398" s="1">
        <v>2005</v>
      </c>
      <c r="B398" s="1">
        <v>4</v>
      </c>
      <c r="C398" s="1">
        <f t="shared" si="130"/>
        <v>116</v>
      </c>
      <c r="D398" s="5">
        <f t="shared" si="131"/>
        <v>356</v>
      </c>
      <c r="E398" s="5">
        <f t="shared" si="132"/>
        <v>365</v>
      </c>
      <c r="F398" s="9">
        <f t="shared" si="133"/>
        <v>333</v>
      </c>
      <c r="G398" s="9">
        <f t="shared" si="134"/>
        <v>255</v>
      </c>
      <c r="H398" s="5">
        <f t="shared" si="135"/>
        <v>318</v>
      </c>
      <c r="I398" s="5">
        <f t="shared" si="136"/>
        <v>314</v>
      </c>
      <c r="J398" s="5">
        <f t="shared" si="137"/>
        <v>322</v>
      </c>
      <c r="K398" s="5">
        <f t="shared" si="138"/>
        <v>370</v>
      </c>
      <c r="L398" s="5">
        <f t="shared" si="139"/>
        <v>322</v>
      </c>
      <c r="M398" s="5">
        <f t="shared" si="140"/>
        <v>257</v>
      </c>
      <c r="N398" s="5">
        <f t="shared" si="141"/>
        <v>317</v>
      </c>
      <c r="O398" s="5">
        <f t="shared" si="142"/>
        <v>291</v>
      </c>
      <c r="P398" s="5">
        <f t="shared" si="143"/>
        <v>214</v>
      </c>
      <c r="Q398" s="5">
        <f t="shared" si="144"/>
        <v>309</v>
      </c>
      <c r="R398" s="5">
        <f t="shared" si="145"/>
        <v>315</v>
      </c>
      <c r="S398" s="5">
        <f t="shared" si="146"/>
        <v>331</v>
      </c>
      <c r="T398" s="5">
        <f t="shared" si="147"/>
        <v>187</v>
      </c>
      <c r="U398" s="5">
        <f t="shared" si="148"/>
        <v>231</v>
      </c>
      <c r="V398" s="5">
        <f t="shared" si="149"/>
        <v>305</v>
      </c>
      <c r="W398" s="5">
        <f t="shared" si="150"/>
        <v>332</v>
      </c>
      <c r="X398" s="5">
        <f t="shared" si="151"/>
        <v>203</v>
      </c>
      <c r="Y398" s="5">
        <f t="shared" si="152"/>
        <v>276</v>
      </c>
      <c r="Z398" s="5">
        <f t="shared" si="153"/>
        <v>19.2</v>
      </c>
      <c r="AA398" s="5">
        <f t="shared" si="154"/>
        <v>23.16</v>
      </c>
      <c r="AB398" s="5">
        <f t="shared" si="173"/>
        <v>22.65</v>
      </c>
      <c r="AC398" s="5">
        <f t="shared" si="174"/>
        <v>16.079999999999998</v>
      </c>
      <c r="AD398" s="5">
        <f t="shared" si="155"/>
        <v>19.79</v>
      </c>
      <c r="AE398" s="5">
        <f t="shared" si="156"/>
        <v>20.440000000000001</v>
      </c>
      <c r="AF398" s="5">
        <f t="shared" si="157"/>
        <v>21.01</v>
      </c>
      <c r="AG398" s="5">
        <f t="shared" si="158"/>
        <v>19.79</v>
      </c>
      <c r="AH398" s="5">
        <f t="shared" si="159"/>
        <v>21.16</v>
      </c>
      <c r="AI398" s="5">
        <f t="shared" si="160"/>
        <v>13.65</v>
      </c>
      <c r="AJ398" s="5">
        <f t="shared" si="161"/>
        <v>18.61</v>
      </c>
      <c r="AK398" s="5">
        <f t="shared" si="162"/>
        <v>18.18</v>
      </c>
      <c r="AL398" s="5">
        <f t="shared" si="163"/>
        <v>12.86</v>
      </c>
      <c r="AM398" s="5">
        <f t="shared" si="164"/>
        <v>19.559999999999999</v>
      </c>
      <c r="AN398" s="5">
        <f t="shared" si="165"/>
        <v>16.760000000000002</v>
      </c>
      <c r="AO398" s="5">
        <f t="shared" si="166"/>
        <v>17.489999999999998</v>
      </c>
      <c r="AP398" s="5">
        <f t="shared" si="167"/>
        <v>15.41</v>
      </c>
      <c r="AQ398" s="5">
        <f t="shared" si="168"/>
        <v>20.100000000000001</v>
      </c>
      <c r="AR398" s="5">
        <f t="shared" si="169"/>
        <v>24.56</v>
      </c>
      <c r="AS398" s="5">
        <f t="shared" si="170"/>
        <v>18.72</v>
      </c>
      <c r="AT398" s="5">
        <f t="shared" si="171"/>
        <v>18.239999999999998</v>
      </c>
      <c r="AU398" s="5">
        <f t="shared" si="172"/>
        <v>21.2</v>
      </c>
      <c r="AW398" s="5">
        <v>163.69999999999999</v>
      </c>
      <c r="AX398" s="5">
        <v>164.29999999999998</v>
      </c>
      <c r="AY398" s="5">
        <v>197.6</v>
      </c>
      <c r="AZ398" s="5">
        <v>197.86666666666665</v>
      </c>
    </row>
    <row r="399" spans="1:52" x14ac:dyDescent="0.25">
      <c r="A399" s="1">
        <v>2006</v>
      </c>
      <c r="B399" s="13">
        <v>1</v>
      </c>
      <c r="C399" s="1">
        <f t="shared" si="130"/>
        <v>117</v>
      </c>
      <c r="D399" s="5">
        <f t="shared" si="131"/>
        <v>348</v>
      </c>
      <c r="E399" s="5">
        <f t="shared" si="132"/>
        <v>384</v>
      </c>
      <c r="F399" s="9">
        <f t="shared" si="133"/>
        <v>349</v>
      </c>
      <c r="G399" s="9">
        <f t="shared" si="134"/>
        <v>271</v>
      </c>
      <c r="H399" s="5">
        <f t="shared" si="135"/>
        <v>318</v>
      </c>
      <c r="I399" s="5">
        <f t="shared" si="136"/>
        <v>298</v>
      </c>
      <c r="J399" s="5">
        <f t="shared" si="137"/>
        <v>323</v>
      </c>
      <c r="K399" s="5">
        <f t="shared" si="138"/>
        <v>368</v>
      </c>
      <c r="L399" s="5">
        <f t="shared" si="139"/>
        <v>350</v>
      </c>
      <c r="M399" s="5">
        <f t="shared" si="140"/>
        <v>255</v>
      </c>
      <c r="N399" s="5">
        <f t="shared" si="141"/>
        <v>384</v>
      </c>
      <c r="O399" s="5">
        <f t="shared" si="142"/>
        <v>318</v>
      </c>
      <c r="P399" s="5">
        <f t="shared" si="143"/>
        <v>244</v>
      </c>
      <c r="Q399" s="5">
        <f t="shared" si="144"/>
        <v>355</v>
      </c>
      <c r="R399" s="5">
        <f t="shared" si="145"/>
        <v>313</v>
      </c>
      <c r="S399" s="5">
        <f t="shared" si="146"/>
        <v>346</v>
      </c>
      <c r="T399" s="5">
        <f t="shared" si="147"/>
        <v>209</v>
      </c>
      <c r="U399" s="5">
        <f t="shared" si="148"/>
        <v>225</v>
      </c>
      <c r="V399" s="5">
        <f t="shared" si="149"/>
        <v>304</v>
      </c>
      <c r="W399" s="5">
        <f t="shared" si="150"/>
        <v>332</v>
      </c>
      <c r="X399" s="5">
        <f t="shared" si="151"/>
        <v>210</v>
      </c>
      <c r="Y399" s="5">
        <f t="shared" si="152"/>
        <v>266</v>
      </c>
      <c r="Z399" s="5">
        <f t="shared" si="153"/>
        <v>19.86</v>
      </c>
      <c r="AA399" s="5">
        <f t="shared" si="154"/>
        <v>20.6</v>
      </c>
      <c r="AB399" s="5">
        <f t="shared" si="173"/>
        <v>21.05</v>
      </c>
      <c r="AC399" s="5">
        <f t="shared" si="174"/>
        <v>15.95</v>
      </c>
      <c r="AD399" s="5">
        <f t="shared" si="155"/>
        <v>21.25</v>
      </c>
      <c r="AE399" s="5">
        <f t="shared" si="156"/>
        <v>22.47</v>
      </c>
      <c r="AF399" s="5">
        <f t="shared" si="157"/>
        <v>17.57</v>
      </c>
      <c r="AG399" s="5">
        <f t="shared" si="158"/>
        <v>19.86</v>
      </c>
      <c r="AH399" s="5">
        <f t="shared" si="159"/>
        <v>21.16</v>
      </c>
      <c r="AI399" s="5">
        <f t="shared" si="160"/>
        <v>18.53</v>
      </c>
      <c r="AJ399" s="5">
        <f t="shared" si="161"/>
        <v>23.06</v>
      </c>
      <c r="AK399" s="5">
        <f t="shared" si="162"/>
        <v>18.37</v>
      </c>
      <c r="AL399" s="5">
        <f t="shared" si="163"/>
        <v>12.46</v>
      </c>
      <c r="AM399" s="5">
        <f t="shared" si="164"/>
        <v>18.63</v>
      </c>
      <c r="AN399" s="5">
        <f t="shared" si="165"/>
        <v>20.18</v>
      </c>
      <c r="AO399" s="5">
        <f t="shared" si="166"/>
        <v>20.34</v>
      </c>
      <c r="AP399" s="5">
        <f t="shared" si="167"/>
        <v>10.95</v>
      </c>
      <c r="AQ399" s="5">
        <f t="shared" si="168"/>
        <v>18.760000000000002</v>
      </c>
      <c r="AR399" s="5">
        <f t="shared" si="169"/>
        <v>20.69</v>
      </c>
      <c r="AS399" s="5">
        <f t="shared" si="170"/>
        <v>17.63</v>
      </c>
      <c r="AT399" s="5">
        <f t="shared" si="171"/>
        <v>19.559999999999999</v>
      </c>
      <c r="AU399" s="5">
        <f t="shared" si="172"/>
        <v>20.27</v>
      </c>
      <c r="AW399" s="5">
        <v>161.80000000000001</v>
      </c>
      <c r="AX399" s="5">
        <v>162.76666666666668</v>
      </c>
      <c r="AY399" s="5">
        <v>198.7</v>
      </c>
      <c r="AZ399" s="5">
        <v>198.93333333333331</v>
      </c>
    </row>
    <row r="400" spans="1:52" x14ac:dyDescent="0.25">
      <c r="A400" s="1">
        <v>2006</v>
      </c>
      <c r="B400" s="1">
        <v>2</v>
      </c>
      <c r="C400" s="1">
        <f t="shared" si="130"/>
        <v>118</v>
      </c>
      <c r="D400" s="5">
        <f t="shared" si="131"/>
        <v>333</v>
      </c>
      <c r="E400" s="5">
        <f t="shared" si="132"/>
        <v>364</v>
      </c>
      <c r="F400" s="9">
        <f t="shared" si="133"/>
        <v>335</v>
      </c>
      <c r="G400" s="9">
        <f t="shared" si="134"/>
        <v>289</v>
      </c>
      <c r="H400" s="5">
        <f t="shared" si="135"/>
        <v>290</v>
      </c>
      <c r="I400" s="5">
        <f t="shared" si="136"/>
        <v>280</v>
      </c>
      <c r="J400" s="5">
        <f t="shared" si="137"/>
        <v>294</v>
      </c>
      <c r="K400" s="5">
        <f t="shared" si="138"/>
        <v>342</v>
      </c>
      <c r="L400" s="5">
        <f t="shared" si="139"/>
        <v>296</v>
      </c>
      <c r="M400" s="5">
        <f t="shared" si="140"/>
        <v>240</v>
      </c>
      <c r="N400" s="5">
        <f t="shared" si="141"/>
        <v>300</v>
      </c>
      <c r="O400" s="5">
        <f t="shared" si="142"/>
        <v>288</v>
      </c>
      <c r="P400" s="5">
        <f t="shared" si="143"/>
        <v>185</v>
      </c>
      <c r="Q400" s="5">
        <f t="shared" si="144"/>
        <v>290</v>
      </c>
      <c r="R400" s="5">
        <f t="shared" si="145"/>
        <v>298</v>
      </c>
      <c r="S400" s="5">
        <f t="shared" si="146"/>
        <v>328</v>
      </c>
      <c r="T400" s="5">
        <f t="shared" si="147"/>
        <v>210</v>
      </c>
      <c r="U400" s="5">
        <f t="shared" si="148"/>
        <v>206</v>
      </c>
      <c r="V400" s="5">
        <f t="shared" si="149"/>
        <v>269</v>
      </c>
      <c r="W400" s="5">
        <f t="shared" si="150"/>
        <v>309</v>
      </c>
      <c r="X400" s="5">
        <f t="shared" si="151"/>
        <v>199</v>
      </c>
      <c r="Y400" s="5">
        <f t="shared" si="152"/>
        <v>276</v>
      </c>
      <c r="Z400" s="5">
        <f t="shared" si="153"/>
        <v>17.170000000000002</v>
      </c>
      <c r="AA400" s="5">
        <f t="shared" si="154"/>
        <v>21.48</v>
      </c>
      <c r="AB400" s="5">
        <f t="shared" si="173"/>
        <v>19.64</v>
      </c>
      <c r="AC400" s="5">
        <f t="shared" si="174"/>
        <v>14.07</v>
      </c>
      <c r="AD400" s="5">
        <f t="shared" si="155"/>
        <v>15.8</v>
      </c>
      <c r="AE400" s="5">
        <f t="shared" si="156"/>
        <v>19.350000000000001</v>
      </c>
      <c r="AF400" s="5">
        <f t="shared" si="157"/>
        <v>15.06</v>
      </c>
      <c r="AG400" s="5">
        <f t="shared" si="158"/>
        <v>17.82</v>
      </c>
      <c r="AH400" s="5">
        <f t="shared" si="159"/>
        <v>19.829999999999998</v>
      </c>
      <c r="AI400" s="5">
        <f t="shared" si="160"/>
        <v>12.23</v>
      </c>
      <c r="AJ400" s="5">
        <f t="shared" si="161"/>
        <v>20.6</v>
      </c>
      <c r="AK400" s="5">
        <f t="shared" si="162"/>
        <v>16.36</v>
      </c>
      <c r="AL400" s="5">
        <f t="shared" si="163"/>
        <v>11.82</v>
      </c>
      <c r="AM400" s="5">
        <f t="shared" si="164"/>
        <v>13.69</v>
      </c>
      <c r="AN400" s="5">
        <f t="shared" si="165"/>
        <v>17.22</v>
      </c>
      <c r="AO400" s="5">
        <f t="shared" si="166"/>
        <v>18.41</v>
      </c>
      <c r="AP400" s="5">
        <f t="shared" si="167"/>
        <v>14.07</v>
      </c>
      <c r="AQ400" s="5">
        <f t="shared" si="168"/>
        <v>16.079999999999998</v>
      </c>
      <c r="AR400" s="5">
        <f t="shared" si="169"/>
        <v>18.64</v>
      </c>
      <c r="AS400" s="5">
        <f t="shared" si="170"/>
        <v>13.15</v>
      </c>
      <c r="AT400" s="5">
        <f t="shared" si="171"/>
        <v>14.62</v>
      </c>
      <c r="AU400" s="5">
        <f t="shared" si="172"/>
        <v>19.18</v>
      </c>
      <c r="AW400" s="5">
        <v>165.8</v>
      </c>
      <c r="AX400" s="5">
        <v>165.4</v>
      </c>
      <c r="AY400" s="5">
        <v>202.5</v>
      </c>
      <c r="AZ400" s="5">
        <v>202.29999999999998</v>
      </c>
    </row>
    <row r="401" spans="1:52" x14ac:dyDescent="0.25">
      <c r="A401" s="1">
        <v>2006</v>
      </c>
      <c r="B401" s="1">
        <v>3</v>
      </c>
      <c r="C401" s="1">
        <f t="shared" si="130"/>
        <v>119</v>
      </c>
      <c r="D401" s="5">
        <f t="shared" si="131"/>
        <v>333</v>
      </c>
      <c r="E401" s="5">
        <f t="shared" si="132"/>
        <v>320</v>
      </c>
      <c r="F401" s="9">
        <f t="shared" si="133"/>
        <v>323</v>
      </c>
      <c r="G401" s="9">
        <f t="shared" si="134"/>
        <v>296</v>
      </c>
      <c r="H401" s="5">
        <f t="shared" si="135"/>
        <v>294</v>
      </c>
      <c r="I401" s="5">
        <f t="shared" si="136"/>
        <v>277</v>
      </c>
      <c r="J401" s="5">
        <f t="shared" si="137"/>
        <v>321</v>
      </c>
      <c r="K401" s="5">
        <f t="shared" si="138"/>
        <v>321</v>
      </c>
      <c r="L401" s="5">
        <f t="shared" si="139"/>
        <v>296</v>
      </c>
      <c r="M401" s="5">
        <f t="shared" si="140"/>
        <v>283</v>
      </c>
      <c r="N401" s="5">
        <f t="shared" si="141"/>
        <v>297</v>
      </c>
      <c r="O401" s="5">
        <f t="shared" si="142"/>
        <v>302</v>
      </c>
      <c r="P401" s="5">
        <f t="shared" si="143"/>
        <v>214</v>
      </c>
      <c r="Q401" s="5">
        <f t="shared" si="144"/>
        <v>311</v>
      </c>
      <c r="R401" s="5">
        <f t="shared" si="145"/>
        <v>256</v>
      </c>
      <c r="S401" s="5">
        <f t="shared" si="146"/>
        <v>310</v>
      </c>
      <c r="T401" s="5">
        <f t="shared" si="147"/>
        <v>206</v>
      </c>
      <c r="U401" s="5">
        <f t="shared" si="148"/>
        <v>236</v>
      </c>
      <c r="V401" s="5">
        <f t="shared" si="149"/>
        <v>267</v>
      </c>
      <c r="W401" s="5">
        <f t="shared" si="150"/>
        <v>306</v>
      </c>
      <c r="X401" s="5">
        <f t="shared" si="151"/>
        <v>195</v>
      </c>
      <c r="Y401" s="5">
        <f t="shared" si="152"/>
        <v>256</v>
      </c>
      <c r="Z401" s="5">
        <f t="shared" si="153"/>
        <v>16.54</v>
      </c>
      <c r="AA401" s="5">
        <f t="shared" si="154"/>
        <v>15.02</v>
      </c>
      <c r="AB401" s="5">
        <f t="shared" si="173"/>
        <v>18.84</v>
      </c>
      <c r="AC401" s="5">
        <f t="shared" si="174"/>
        <v>14.07</v>
      </c>
      <c r="AD401" s="5">
        <f t="shared" si="155"/>
        <v>20.69</v>
      </c>
      <c r="AE401" s="5">
        <f t="shared" si="156"/>
        <v>18.55</v>
      </c>
      <c r="AF401" s="5">
        <f t="shared" si="157"/>
        <v>15.4</v>
      </c>
      <c r="AG401" s="5">
        <f t="shared" si="158"/>
        <v>17.260000000000002</v>
      </c>
      <c r="AH401" s="5">
        <f t="shared" si="159"/>
        <v>19.82</v>
      </c>
      <c r="AI401" s="5">
        <f t="shared" si="160"/>
        <v>12.49</v>
      </c>
      <c r="AJ401" s="5">
        <f t="shared" si="161"/>
        <v>18.079999999999998</v>
      </c>
      <c r="AK401" s="5">
        <f t="shared" si="162"/>
        <v>14.04</v>
      </c>
      <c r="AL401" s="5">
        <f t="shared" si="163"/>
        <v>12.65</v>
      </c>
      <c r="AM401" s="5">
        <f t="shared" si="164"/>
        <v>15.49</v>
      </c>
      <c r="AN401" s="5">
        <f t="shared" si="165"/>
        <v>17.04</v>
      </c>
      <c r="AO401" s="5">
        <f t="shared" si="166"/>
        <v>18.12</v>
      </c>
      <c r="AP401" s="5">
        <f t="shared" si="167"/>
        <v>12.06</v>
      </c>
      <c r="AQ401" s="5">
        <f t="shared" si="168"/>
        <v>18.760000000000002</v>
      </c>
      <c r="AR401" s="5">
        <f t="shared" si="169"/>
        <v>21.48</v>
      </c>
      <c r="AS401" s="5">
        <f t="shared" si="170"/>
        <v>15.28</v>
      </c>
      <c r="AT401" s="5">
        <f t="shared" si="171"/>
        <v>15.41</v>
      </c>
      <c r="AU401" s="5">
        <f t="shared" si="172"/>
        <v>19.28</v>
      </c>
      <c r="AW401" s="5">
        <v>167.9</v>
      </c>
      <c r="AX401" s="5">
        <v>166.70000000000002</v>
      </c>
      <c r="AY401" s="5">
        <v>203.9</v>
      </c>
      <c r="AZ401" s="5">
        <v>203.43333333333331</v>
      </c>
    </row>
    <row r="402" spans="1:52" x14ac:dyDescent="0.25">
      <c r="A402" s="1">
        <v>2006</v>
      </c>
      <c r="B402" s="1">
        <v>4</v>
      </c>
      <c r="C402" s="1">
        <f t="shared" si="130"/>
        <v>120</v>
      </c>
      <c r="D402" s="5">
        <f t="shared" si="131"/>
        <v>291</v>
      </c>
      <c r="E402" s="5">
        <f t="shared" si="132"/>
        <v>315</v>
      </c>
      <c r="F402" s="9">
        <f t="shared" si="133"/>
        <v>326</v>
      </c>
      <c r="G402" s="9">
        <f t="shared" si="134"/>
        <v>240</v>
      </c>
      <c r="H402" s="5">
        <f t="shared" si="135"/>
        <v>247</v>
      </c>
      <c r="I402" s="5">
        <f t="shared" si="136"/>
        <v>287</v>
      </c>
      <c r="J402" s="5">
        <f t="shared" si="137"/>
        <v>259</v>
      </c>
      <c r="K402" s="5">
        <f t="shared" si="138"/>
        <v>315</v>
      </c>
      <c r="L402" s="5">
        <f t="shared" si="139"/>
        <v>287</v>
      </c>
      <c r="M402" s="5">
        <f t="shared" si="140"/>
        <v>278</v>
      </c>
      <c r="N402" s="5">
        <f t="shared" si="141"/>
        <v>286</v>
      </c>
      <c r="O402" s="5">
        <f t="shared" si="142"/>
        <v>302</v>
      </c>
      <c r="P402" s="5">
        <f t="shared" si="143"/>
        <v>223</v>
      </c>
      <c r="Q402" s="5">
        <f t="shared" si="144"/>
        <v>283</v>
      </c>
      <c r="R402" s="5">
        <f t="shared" si="145"/>
        <v>302</v>
      </c>
      <c r="S402" s="5">
        <f t="shared" si="146"/>
        <v>287</v>
      </c>
      <c r="T402" s="5">
        <f t="shared" si="147"/>
        <v>188</v>
      </c>
      <c r="U402" s="5">
        <f t="shared" si="148"/>
        <v>201</v>
      </c>
      <c r="V402" s="5">
        <f t="shared" si="149"/>
        <v>290</v>
      </c>
      <c r="W402" s="5">
        <f t="shared" si="150"/>
        <v>350</v>
      </c>
      <c r="X402" s="5">
        <f t="shared" si="151"/>
        <v>230</v>
      </c>
      <c r="Y402" s="5">
        <f t="shared" si="152"/>
        <v>248</v>
      </c>
      <c r="Z402" s="5">
        <f t="shared" si="153"/>
        <v>15.09</v>
      </c>
      <c r="AA402" s="5">
        <f t="shared" si="154"/>
        <v>18.75</v>
      </c>
      <c r="AB402" s="5">
        <f t="shared" si="173"/>
        <v>20.29</v>
      </c>
      <c r="AC402" s="5">
        <f t="shared" si="174"/>
        <v>12.06</v>
      </c>
      <c r="AD402" s="5">
        <f t="shared" si="155"/>
        <v>24.59</v>
      </c>
      <c r="AE402" s="5">
        <f t="shared" si="156"/>
        <v>18.36</v>
      </c>
      <c r="AF402" s="5">
        <f t="shared" si="157"/>
        <v>14.2</v>
      </c>
      <c r="AG402" s="5">
        <f t="shared" si="158"/>
        <v>17.190000000000001</v>
      </c>
      <c r="AH402" s="5">
        <f t="shared" si="159"/>
        <v>17.850000000000001</v>
      </c>
      <c r="AI402" s="5">
        <f t="shared" si="160"/>
        <v>15.73</v>
      </c>
      <c r="AJ402" s="5">
        <f t="shared" si="161"/>
        <v>18.38</v>
      </c>
      <c r="AK402" s="5">
        <f t="shared" si="162"/>
        <v>15.99</v>
      </c>
      <c r="AL402" s="5">
        <f t="shared" si="163"/>
        <v>13.17</v>
      </c>
      <c r="AM402" s="5">
        <f t="shared" si="164"/>
        <v>17.25</v>
      </c>
      <c r="AN402" s="5">
        <f t="shared" si="165"/>
        <v>18.43</v>
      </c>
      <c r="AO402" s="5">
        <f t="shared" si="166"/>
        <v>18.510000000000002</v>
      </c>
      <c r="AP402" s="5">
        <f t="shared" si="167"/>
        <v>23.17</v>
      </c>
      <c r="AQ402" s="5">
        <f t="shared" si="168"/>
        <v>16.75</v>
      </c>
      <c r="AR402" s="5">
        <f t="shared" si="169"/>
        <v>22.11</v>
      </c>
      <c r="AS402" s="5">
        <f t="shared" si="170"/>
        <v>19.11</v>
      </c>
      <c r="AT402" s="5">
        <f t="shared" si="171"/>
        <v>18.22</v>
      </c>
      <c r="AU402" s="5">
        <f t="shared" si="172"/>
        <v>18.510000000000002</v>
      </c>
      <c r="AW402" s="5">
        <v>164.6</v>
      </c>
      <c r="AX402" s="5">
        <v>164.13333333333333</v>
      </c>
      <c r="AY402" s="5">
        <v>201.5</v>
      </c>
      <c r="AZ402" s="5">
        <v>201.70000000000002</v>
      </c>
    </row>
    <row r="403" spans="1:52" x14ac:dyDescent="0.25">
      <c r="A403" s="1">
        <v>2007</v>
      </c>
      <c r="B403" s="13">
        <v>1</v>
      </c>
      <c r="C403" s="1">
        <f t="shared" si="130"/>
        <v>121</v>
      </c>
      <c r="D403" s="5">
        <f t="shared" si="131"/>
        <v>304</v>
      </c>
      <c r="E403" s="5">
        <f t="shared" si="132"/>
        <v>336</v>
      </c>
      <c r="F403" s="9">
        <f t="shared" si="133"/>
        <v>349</v>
      </c>
      <c r="G403" s="9">
        <f t="shared" si="134"/>
        <v>226</v>
      </c>
      <c r="H403" s="5">
        <f t="shared" si="135"/>
        <v>263</v>
      </c>
      <c r="I403" s="5">
        <f t="shared" si="136"/>
        <v>280</v>
      </c>
      <c r="J403" s="5">
        <f t="shared" si="137"/>
        <v>273</v>
      </c>
      <c r="K403" s="5">
        <f t="shared" si="138"/>
        <v>315</v>
      </c>
      <c r="L403" s="5">
        <f t="shared" si="139"/>
        <v>321</v>
      </c>
      <c r="M403" s="5">
        <f t="shared" si="140"/>
        <v>315</v>
      </c>
      <c r="N403" s="5">
        <f t="shared" si="141"/>
        <v>314</v>
      </c>
      <c r="O403" s="5">
        <f t="shared" si="142"/>
        <v>300</v>
      </c>
      <c r="P403" s="5">
        <f t="shared" si="143"/>
        <v>251</v>
      </c>
      <c r="Q403" s="5">
        <f t="shared" si="144"/>
        <v>348</v>
      </c>
      <c r="R403" s="5">
        <f t="shared" si="145"/>
        <v>300</v>
      </c>
      <c r="S403" s="5">
        <f t="shared" si="146"/>
        <v>309</v>
      </c>
      <c r="T403" s="5">
        <f t="shared" si="147"/>
        <v>128</v>
      </c>
      <c r="U403" s="5">
        <f t="shared" si="148"/>
        <v>195</v>
      </c>
      <c r="V403" s="5">
        <f t="shared" si="149"/>
        <v>332</v>
      </c>
      <c r="W403" s="5">
        <f t="shared" si="150"/>
        <v>350</v>
      </c>
      <c r="X403" s="5">
        <f t="shared" si="151"/>
        <v>275</v>
      </c>
      <c r="Y403" s="5">
        <f t="shared" si="152"/>
        <v>290</v>
      </c>
      <c r="Z403" s="5">
        <f t="shared" si="153"/>
        <v>19.55</v>
      </c>
      <c r="AA403" s="5">
        <f t="shared" si="154"/>
        <v>23.47</v>
      </c>
      <c r="AB403" s="5">
        <f t="shared" si="173"/>
        <v>27.12</v>
      </c>
      <c r="AC403" s="5">
        <f t="shared" si="174"/>
        <v>24.12</v>
      </c>
      <c r="AD403" s="5">
        <f t="shared" si="155"/>
        <v>22.03</v>
      </c>
      <c r="AE403" s="5">
        <f t="shared" si="156"/>
        <v>21.16</v>
      </c>
      <c r="AF403" s="5">
        <f t="shared" si="157"/>
        <v>15.12</v>
      </c>
      <c r="AG403" s="5">
        <f t="shared" si="158"/>
        <v>19.399999999999999</v>
      </c>
      <c r="AH403" s="5">
        <f t="shared" si="159"/>
        <v>24.74</v>
      </c>
      <c r="AI403" s="5">
        <f t="shared" si="160"/>
        <v>22.61</v>
      </c>
      <c r="AJ403" s="5">
        <f t="shared" si="161"/>
        <v>25.18</v>
      </c>
      <c r="AK403" s="5">
        <f t="shared" si="162"/>
        <v>21.88</v>
      </c>
      <c r="AL403" s="5">
        <f t="shared" si="163"/>
        <v>12.9</v>
      </c>
      <c r="AM403" s="5">
        <f t="shared" si="164"/>
        <v>19.16</v>
      </c>
      <c r="AN403" s="5">
        <f t="shared" si="165"/>
        <v>17.899999999999999</v>
      </c>
      <c r="AO403" s="5">
        <f t="shared" si="166"/>
        <v>20.22</v>
      </c>
      <c r="AP403" s="5">
        <f t="shared" si="167"/>
        <v>23.96</v>
      </c>
      <c r="AQ403" s="5">
        <f t="shared" si="168"/>
        <v>14.58</v>
      </c>
      <c r="AR403" s="5">
        <f t="shared" si="169"/>
        <v>29.51</v>
      </c>
      <c r="AS403" s="5">
        <f t="shared" si="170"/>
        <v>20.74</v>
      </c>
      <c r="AT403" s="5">
        <f t="shared" si="171"/>
        <v>18.22</v>
      </c>
      <c r="AU403" s="5">
        <f t="shared" si="172"/>
        <v>21.87</v>
      </c>
      <c r="AW403" s="5">
        <v>166.8</v>
      </c>
      <c r="AX403" s="5">
        <v>166.70000000000002</v>
      </c>
      <c r="AY403" s="5">
        <v>203.499</v>
      </c>
      <c r="AZ403" s="5">
        <v>203.75566666666666</v>
      </c>
    </row>
    <row r="404" spans="1:52" x14ac:dyDescent="0.25">
      <c r="A404" s="1">
        <v>2007</v>
      </c>
      <c r="B404" s="1">
        <v>2</v>
      </c>
      <c r="C404" s="1">
        <f t="shared" si="130"/>
        <v>122</v>
      </c>
      <c r="D404" s="5">
        <f t="shared" si="131"/>
        <v>287</v>
      </c>
      <c r="E404" s="5">
        <f t="shared" si="132"/>
        <v>286</v>
      </c>
      <c r="F404" s="9">
        <f t="shared" si="133"/>
        <v>365</v>
      </c>
      <c r="G404" s="9">
        <f t="shared" si="134"/>
        <v>234</v>
      </c>
      <c r="H404" s="5">
        <f t="shared" si="135"/>
        <v>284</v>
      </c>
      <c r="I404" s="5">
        <f t="shared" si="136"/>
        <v>270</v>
      </c>
      <c r="J404" s="5">
        <f t="shared" si="137"/>
        <v>246</v>
      </c>
      <c r="K404" s="5">
        <f t="shared" si="138"/>
        <v>297</v>
      </c>
      <c r="L404" s="5">
        <f t="shared" si="139"/>
        <v>314</v>
      </c>
      <c r="M404" s="5">
        <f t="shared" si="140"/>
        <v>306</v>
      </c>
      <c r="N404" s="5">
        <f t="shared" si="141"/>
        <v>276</v>
      </c>
      <c r="O404" s="5">
        <f t="shared" si="142"/>
        <v>289</v>
      </c>
      <c r="P404" s="5">
        <f t="shared" si="143"/>
        <v>183</v>
      </c>
      <c r="Q404" s="5">
        <f t="shared" si="144"/>
        <v>297</v>
      </c>
      <c r="R404" s="5">
        <f t="shared" si="145"/>
        <v>255</v>
      </c>
      <c r="S404" s="5">
        <f t="shared" si="146"/>
        <v>311</v>
      </c>
      <c r="T404" s="5">
        <f t="shared" si="147"/>
        <v>147</v>
      </c>
      <c r="U404" s="5">
        <f t="shared" si="148"/>
        <v>188</v>
      </c>
      <c r="V404" s="5">
        <f t="shared" si="149"/>
        <v>317</v>
      </c>
      <c r="W404" s="5">
        <f t="shared" si="150"/>
        <v>289</v>
      </c>
      <c r="X404" s="5">
        <f t="shared" si="151"/>
        <v>251</v>
      </c>
      <c r="Y404" s="5">
        <f t="shared" si="152"/>
        <v>269</v>
      </c>
      <c r="Z404" s="5">
        <f t="shared" si="153"/>
        <v>15.87</v>
      </c>
      <c r="AA404" s="5">
        <f t="shared" si="154"/>
        <v>18.21</v>
      </c>
      <c r="AB404" s="5">
        <f t="shared" si="173"/>
        <v>26.95</v>
      </c>
      <c r="AC404" s="5">
        <f t="shared" si="174"/>
        <v>22.11</v>
      </c>
      <c r="AD404" s="5">
        <f t="shared" si="155"/>
        <v>23.97</v>
      </c>
      <c r="AE404" s="5">
        <f t="shared" si="156"/>
        <v>19.260000000000002</v>
      </c>
      <c r="AF404" s="5">
        <f t="shared" si="157"/>
        <v>15.03</v>
      </c>
      <c r="AG404" s="5">
        <f t="shared" si="158"/>
        <v>19.010000000000002</v>
      </c>
      <c r="AH404" s="5">
        <f t="shared" si="159"/>
        <v>24</v>
      </c>
      <c r="AI404" s="5">
        <f t="shared" si="160"/>
        <v>18.04</v>
      </c>
      <c r="AJ404" s="5">
        <f t="shared" si="161"/>
        <v>20.29</v>
      </c>
      <c r="AK404" s="5">
        <f t="shared" si="162"/>
        <v>19.190000000000001</v>
      </c>
      <c r="AL404" s="5">
        <f t="shared" si="163"/>
        <v>11.14</v>
      </c>
      <c r="AM404" s="5">
        <f t="shared" si="164"/>
        <v>18.350000000000001</v>
      </c>
      <c r="AN404" s="5">
        <f t="shared" si="165"/>
        <v>17.190000000000001</v>
      </c>
      <c r="AO404" s="5">
        <f t="shared" si="166"/>
        <v>19.079999999999998</v>
      </c>
      <c r="AP404" s="5">
        <f t="shared" si="167"/>
        <v>20.25</v>
      </c>
      <c r="AQ404" s="5">
        <f t="shared" si="168"/>
        <v>15.14</v>
      </c>
      <c r="AR404" s="5">
        <f t="shared" si="169"/>
        <v>28.65</v>
      </c>
      <c r="AS404" s="5">
        <f t="shared" si="170"/>
        <v>21.98</v>
      </c>
      <c r="AT404" s="5">
        <f t="shared" si="171"/>
        <v>20.100000000000001</v>
      </c>
      <c r="AU404" s="5">
        <f t="shared" si="172"/>
        <v>20.62</v>
      </c>
      <c r="AW404" s="5">
        <v>173.3</v>
      </c>
      <c r="AX404" s="5">
        <v>172.83333333333334</v>
      </c>
      <c r="AY404" s="5">
        <v>207.94900000000001</v>
      </c>
      <c r="AZ404" s="5">
        <v>207.66233333333332</v>
      </c>
    </row>
    <row r="405" spans="1:52" x14ac:dyDescent="0.25">
      <c r="A405" s="1">
        <v>2007</v>
      </c>
      <c r="B405" s="1">
        <v>3</v>
      </c>
      <c r="C405" s="1">
        <f t="shared" si="130"/>
        <v>123</v>
      </c>
      <c r="D405" s="5">
        <f t="shared" si="131"/>
        <v>277</v>
      </c>
      <c r="E405" s="5">
        <f t="shared" si="132"/>
        <v>277</v>
      </c>
      <c r="F405" s="9">
        <f t="shared" si="133"/>
        <v>377</v>
      </c>
      <c r="G405" s="9">
        <f t="shared" si="134"/>
        <v>278</v>
      </c>
      <c r="H405" s="5">
        <f t="shared" si="135"/>
        <v>290</v>
      </c>
      <c r="I405" s="5">
        <f t="shared" si="136"/>
        <v>256</v>
      </c>
      <c r="J405" s="5">
        <f t="shared" si="137"/>
        <v>303</v>
      </c>
      <c r="K405" s="5">
        <f t="shared" si="138"/>
        <v>287</v>
      </c>
      <c r="L405" s="5">
        <f t="shared" si="139"/>
        <v>327</v>
      </c>
      <c r="M405" s="5">
        <f t="shared" si="140"/>
        <v>305</v>
      </c>
      <c r="N405" s="5">
        <f t="shared" si="141"/>
        <v>268</v>
      </c>
      <c r="O405" s="5">
        <f t="shared" si="142"/>
        <v>308</v>
      </c>
      <c r="P405" s="5">
        <f t="shared" si="143"/>
        <v>195</v>
      </c>
      <c r="Q405" s="5">
        <f t="shared" si="144"/>
        <v>269</v>
      </c>
      <c r="R405" s="5">
        <f t="shared" si="145"/>
        <v>307</v>
      </c>
      <c r="S405" s="5">
        <f t="shared" si="146"/>
        <v>309</v>
      </c>
      <c r="T405" s="5">
        <f t="shared" si="147"/>
        <v>113</v>
      </c>
      <c r="U405" s="5">
        <f t="shared" si="148"/>
        <v>140</v>
      </c>
      <c r="V405" s="5">
        <f t="shared" si="149"/>
        <v>324</v>
      </c>
      <c r="W405" s="5">
        <f t="shared" si="150"/>
        <v>332</v>
      </c>
      <c r="X405" s="5">
        <f t="shared" si="151"/>
        <v>252</v>
      </c>
      <c r="Y405" s="5">
        <f t="shared" si="152"/>
        <v>283</v>
      </c>
      <c r="Z405" s="5">
        <f t="shared" si="153"/>
        <v>17.25</v>
      </c>
      <c r="AA405" s="5">
        <f t="shared" si="154"/>
        <v>17.71</v>
      </c>
      <c r="AB405" s="5">
        <f t="shared" si="173"/>
        <v>24.95</v>
      </c>
      <c r="AC405" s="5">
        <f t="shared" si="174"/>
        <v>28.81</v>
      </c>
      <c r="AD405" s="5">
        <f t="shared" si="155"/>
        <v>21.01</v>
      </c>
      <c r="AE405" s="5">
        <f t="shared" si="156"/>
        <v>18.91</v>
      </c>
      <c r="AF405" s="5">
        <f t="shared" si="157"/>
        <v>12.05</v>
      </c>
      <c r="AG405" s="5">
        <f t="shared" si="158"/>
        <v>19.28</v>
      </c>
      <c r="AH405" s="5">
        <f t="shared" si="159"/>
        <v>25.89</v>
      </c>
      <c r="AI405" s="5">
        <f t="shared" si="160"/>
        <v>16.23</v>
      </c>
      <c r="AJ405" s="5">
        <f t="shared" si="161"/>
        <v>18.52</v>
      </c>
      <c r="AK405" s="5">
        <f t="shared" si="162"/>
        <v>17.059999999999999</v>
      </c>
      <c r="AL405" s="5">
        <f t="shared" si="163"/>
        <v>13.28</v>
      </c>
      <c r="AM405" s="5">
        <f t="shared" si="164"/>
        <v>18.170000000000002</v>
      </c>
      <c r="AN405" s="5">
        <f t="shared" si="165"/>
        <v>17</v>
      </c>
      <c r="AO405" s="5">
        <f t="shared" si="166"/>
        <v>18.45</v>
      </c>
      <c r="AP405" s="5">
        <f t="shared" si="167"/>
        <v>28.14</v>
      </c>
      <c r="AQ405" s="5">
        <f t="shared" si="168"/>
        <v>24.79</v>
      </c>
      <c r="AR405" s="5">
        <f t="shared" si="169"/>
        <v>34.32</v>
      </c>
      <c r="AS405" s="5">
        <f t="shared" si="170"/>
        <v>39.68</v>
      </c>
      <c r="AT405" s="5">
        <f t="shared" si="171"/>
        <v>20.46</v>
      </c>
      <c r="AU405" s="5">
        <f t="shared" si="172"/>
        <v>22.63</v>
      </c>
      <c r="AW405" s="5">
        <v>172.4</v>
      </c>
      <c r="AX405" s="5">
        <v>173.66666666666666</v>
      </c>
      <c r="AY405" s="5">
        <v>207.917</v>
      </c>
      <c r="AZ405" s="5">
        <v>208.23533333333333</v>
      </c>
    </row>
    <row r="406" spans="1:52" x14ac:dyDescent="0.25">
      <c r="A406" s="1">
        <v>2007</v>
      </c>
      <c r="B406" s="1">
        <v>4</v>
      </c>
      <c r="C406" s="1">
        <f t="shared" ref="C406:C425" si="175">C405+1</f>
        <v>124</v>
      </c>
      <c r="D406" s="5">
        <f t="shared" si="131"/>
        <v>264</v>
      </c>
      <c r="E406" s="5">
        <f t="shared" si="132"/>
        <v>296</v>
      </c>
      <c r="F406" s="9">
        <f t="shared" si="133"/>
        <v>351</v>
      </c>
      <c r="G406" s="9">
        <f t="shared" si="134"/>
        <v>274</v>
      </c>
      <c r="H406" s="5">
        <f t="shared" si="135"/>
        <v>284</v>
      </c>
      <c r="I406" s="5">
        <f t="shared" si="136"/>
        <v>267</v>
      </c>
      <c r="J406" s="5">
        <f t="shared" si="137"/>
        <v>297</v>
      </c>
      <c r="K406" s="5">
        <f t="shared" si="138"/>
        <v>275</v>
      </c>
      <c r="L406" s="5">
        <f t="shared" si="139"/>
        <v>329</v>
      </c>
      <c r="M406" s="5">
        <f t="shared" si="140"/>
        <v>298</v>
      </c>
      <c r="N406" s="5">
        <f t="shared" si="141"/>
        <v>259</v>
      </c>
      <c r="O406" s="5">
        <f t="shared" si="142"/>
        <v>296</v>
      </c>
      <c r="P406" s="5">
        <f t="shared" si="143"/>
        <v>179</v>
      </c>
      <c r="Q406" s="5">
        <f t="shared" si="144"/>
        <v>272</v>
      </c>
      <c r="R406" s="5">
        <f t="shared" si="145"/>
        <v>260</v>
      </c>
      <c r="S406" s="5">
        <f t="shared" si="146"/>
        <v>293</v>
      </c>
      <c r="T406" s="5">
        <f t="shared" si="147"/>
        <v>153</v>
      </c>
      <c r="U406" s="5">
        <f t="shared" si="148"/>
        <v>188</v>
      </c>
      <c r="V406" s="5">
        <f t="shared" si="149"/>
        <v>293</v>
      </c>
      <c r="W406" s="5">
        <f t="shared" si="150"/>
        <v>381</v>
      </c>
      <c r="X406" s="5">
        <f t="shared" si="151"/>
        <v>261</v>
      </c>
      <c r="Y406" s="5">
        <f t="shared" si="152"/>
        <v>266</v>
      </c>
      <c r="Z406" s="5">
        <f t="shared" si="153"/>
        <v>17.75</v>
      </c>
      <c r="AA406" s="5">
        <f t="shared" si="154"/>
        <v>20.43</v>
      </c>
      <c r="AB406" s="5">
        <f t="shared" si="173"/>
        <v>30.06</v>
      </c>
      <c r="AC406" s="5">
        <f t="shared" si="174"/>
        <v>28.48</v>
      </c>
      <c r="AD406" s="5">
        <f t="shared" si="155"/>
        <v>21.43</v>
      </c>
      <c r="AE406" s="5">
        <f t="shared" si="156"/>
        <v>20.27</v>
      </c>
      <c r="AF406" s="5">
        <f t="shared" si="157"/>
        <v>17.649999999999999</v>
      </c>
      <c r="AG406" s="5">
        <f t="shared" si="158"/>
        <v>19.829999999999998</v>
      </c>
      <c r="AH406" s="5">
        <f t="shared" si="159"/>
        <v>28.48</v>
      </c>
      <c r="AI406" s="5">
        <f t="shared" si="160"/>
        <v>13.86</v>
      </c>
      <c r="AJ406" s="5">
        <f t="shared" si="161"/>
        <v>23</v>
      </c>
      <c r="AK406" s="5">
        <f t="shared" si="162"/>
        <v>23.11</v>
      </c>
      <c r="AL406" s="5">
        <f t="shared" si="163"/>
        <v>11.71</v>
      </c>
      <c r="AM406" s="5">
        <f t="shared" si="164"/>
        <v>17.329999999999998</v>
      </c>
      <c r="AN406" s="5">
        <f t="shared" si="165"/>
        <v>17</v>
      </c>
      <c r="AO406" s="5">
        <f t="shared" si="166"/>
        <v>17.64</v>
      </c>
      <c r="AP406" s="5">
        <f t="shared" si="167"/>
        <v>20.64</v>
      </c>
      <c r="AQ406" s="5">
        <f t="shared" si="168"/>
        <v>18.89</v>
      </c>
      <c r="AR406" s="5">
        <f t="shared" si="169"/>
        <v>36.590000000000003</v>
      </c>
      <c r="AS406" s="5">
        <f t="shared" si="170"/>
        <v>37.03</v>
      </c>
      <c r="AT406" s="5">
        <f t="shared" si="171"/>
        <v>16.649999999999999</v>
      </c>
      <c r="AU406" s="5">
        <f t="shared" si="172"/>
        <v>20.57</v>
      </c>
      <c r="AW406" s="5">
        <v>179</v>
      </c>
      <c r="AX406" s="5">
        <v>177.43333333333331</v>
      </c>
      <c r="AY406" s="5">
        <v>210.17699999999999</v>
      </c>
      <c r="AZ406" s="5">
        <v>209.71633333333332</v>
      </c>
    </row>
    <row r="407" spans="1:52" x14ac:dyDescent="0.25">
      <c r="A407" s="1">
        <v>2008</v>
      </c>
      <c r="B407" s="13">
        <v>1</v>
      </c>
      <c r="C407" s="1">
        <f t="shared" si="175"/>
        <v>125</v>
      </c>
      <c r="D407" s="5">
        <f t="shared" ref="D407:D438" si="176">F218</f>
        <v>250</v>
      </c>
      <c r="E407" s="5">
        <f t="shared" ref="E407:E438" si="177">G218</f>
        <v>268</v>
      </c>
      <c r="F407" s="9">
        <f t="shared" ref="F407:F438" si="178">M218</f>
        <v>302</v>
      </c>
      <c r="G407" s="9">
        <f t="shared" ref="G407:G438" si="179">N218</f>
        <v>227</v>
      </c>
      <c r="H407" s="5">
        <f t="shared" ref="H407:H438" si="180">T218</f>
        <v>269</v>
      </c>
      <c r="I407" s="5">
        <f t="shared" ref="I407:I438" si="181">U218</f>
        <v>273</v>
      </c>
      <c r="J407" s="5">
        <f t="shared" ref="J407:J438" si="182">AA218</f>
        <v>227</v>
      </c>
      <c r="K407" s="5">
        <f t="shared" ref="K407:K438" si="183">AB218</f>
        <v>257</v>
      </c>
      <c r="L407" s="5">
        <f t="shared" ref="L407:L438" si="184">AH218</f>
        <v>304</v>
      </c>
      <c r="M407" s="5">
        <f t="shared" ref="M407:M438" si="185">AI218</f>
        <v>283</v>
      </c>
      <c r="N407" s="5">
        <f t="shared" ref="N407:N438" si="186">AO218</f>
        <v>246</v>
      </c>
      <c r="O407" s="5">
        <f t="shared" ref="O407:O438" si="187">AP218</f>
        <v>282</v>
      </c>
      <c r="P407" s="5">
        <f t="shared" ref="P407:P438" si="188">AV218</f>
        <v>209</v>
      </c>
      <c r="Q407" s="5">
        <f t="shared" ref="Q407:Q438" si="189">AW218</f>
        <v>258</v>
      </c>
      <c r="R407" s="5">
        <f t="shared" ref="R407:R438" si="190">BC218</f>
        <v>258</v>
      </c>
      <c r="S407" s="5">
        <f t="shared" ref="S407:S438" si="191">BD218</f>
        <v>276</v>
      </c>
      <c r="T407" s="5">
        <f t="shared" ref="T407:T438" si="192">BJ218</f>
        <v>132</v>
      </c>
      <c r="U407" s="5">
        <f t="shared" ref="U407:U438" si="193">BK218</f>
        <v>174</v>
      </c>
      <c r="V407" s="5">
        <f t="shared" ref="V407:V438" si="194">BP218</f>
        <v>256</v>
      </c>
      <c r="W407" s="5">
        <f t="shared" ref="W407:W438" si="195">BQ218</f>
        <v>311</v>
      </c>
      <c r="X407" s="5">
        <f t="shared" ref="X407:X438" si="196">BU218</f>
        <v>245</v>
      </c>
      <c r="Y407" s="5">
        <f t="shared" ref="Y407:Y438" si="197">BV218</f>
        <v>259</v>
      </c>
      <c r="Z407" s="5">
        <f t="shared" ref="Z407:Z438" si="198">CC218</f>
        <v>20.09</v>
      </c>
      <c r="AA407" s="5">
        <f t="shared" ref="AA407:AA438" si="199">CD218</f>
        <v>26.01</v>
      </c>
      <c r="AB407" s="5">
        <f t="shared" si="173"/>
        <v>30.4</v>
      </c>
      <c r="AC407" s="5">
        <f t="shared" si="174"/>
        <v>32.159999999999997</v>
      </c>
      <c r="AD407" s="5">
        <f t="shared" ref="AD407:AD438" si="200">CQ218</f>
        <v>22.12</v>
      </c>
      <c r="AE407" s="5">
        <f t="shared" ref="AE407:AE438" si="201">CR218</f>
        <v>21.35</v>
      </c>
      <c r="AF407" s="5">
        <f t="shared" ref="AF407:AF438" si="202">CX218</f>
        <v>16.75</v>
      </c>
      <c r="AG407" s="5">
        <f t="shared" ref="AG407:AG438" si="203">CY218</f>
        <v>20.260000000000002</v>
      </c>
      <c r="AH407" s="5">
        <f t="shared" ref="AH407:AH438" si="204">DE218</f>
        <v>33</v>
      </c>
      <c r="AI407" s="5">
        <f t="shared" ref="AI407:AI438" si="205">DF218</f>
        <v>20.059999999999999</v>
      </c>
      <c r="AJ407" s="5">
        <f t="shared" ref="AJ407:AJ438" si="206">DL218</f>
        <v>21.12</v>
      </c>
      <c r="AK407" s="5">
        <f t="shared" ref="AK407:AK438" si="207">DM218</f>
        <v>24.72</v>
      </c>
      <c r="AL407" s="5">
        <f t="shared" ref="AL407:AL438" si="208">DS218</f>
        <v>12.38</v>
      </c>
      <c r="AM407" s="5">
        <f t="shared" ref="AM407:AM438" si="209">DT218</f>
        <v>17.87</v>
      </c>
      <c r="AN407" s="5">
        <f t="shared" ref="AN407:AN438" si="210">DZ218</f>
        <v>17.2</v>
      </c>
      <c r="AO407" s="5">
        <f t="shared" ref="AO407:AO438" si="211">EA218</f>
        <v>19.260000000000002</v>
      </c>
      <c r="AP407" s="5">
        <f t="shared" ref="AP407:AP438" si="212">EG218</f>
        <v>22.24</v>
      </c>
      <c r="AQ407" s="5">
        <f t="shared" ref="AQ407:AQ438" si="213">EH218</f>
        <v>22.45</v>
      </c>
      <c r="AR407" s="5">
        <f t="shared" ref="AR407:AR438" si="214">EM218</f>
        <v>33.020000000000003</v>
      </c>
      <c r="AS407" s="5">
        <f t="shared" ref="AS407:AS438" si="215">EN218</f>
        <v>28.69</v>
      </c>
      <c r="AT407" s="5">
        <f t="shared" ref="AT407:AT438" si="216">ER218</f>
        <v>17.86</v>
      </c>
      <c r="AU407" s="5">
        <f t="shared" ref="AU407:AU438" si="217">ES218</f>
        <v>18.04</v>
      </c>
      <c r="AW407" s="5">
        <v>182.7</v>
      </c>
      <c r="AX407" s="5">
        <v>183.86666666666667</v>
      </c>
      <c r="AY407" s="5">
        <v>211.69300000000001</v>
      </c>
      <c r="AZ407" s="5">
        <v>212.10033333333334</v>
      </c>
    </row>
    <row r="408" spans="1:52" x14ac:dyDescent="0.25">
      <c r="A408" s="1">
        <v>2008</v>
      </c>
      <c r="B408" s="1">
        <v>2</v>
      </c>
      <c r="C408" s="1">
        <f t="shared" si="175"/>
        <v>126</v>
      </c>
      <c r="D408" s="5">
        <f t="shared" si="176"/>
        <v>251</v>
      </c>
      <c r="E408" s="5">
        <f t="shared" si="177"/>
        <v>279</v>
      </c>
      <c r="F408" s="9">
        <f t="shared" si="178"/>
        <v>238</v>
      </c>
      <c r="G408" s="9">
        <f t="shared" si="179"/>
        <v>182</v>
      </c>
      <c r="H408" s="5">
        <f t="shared" si="180"/>
        <v>242</v>
      </c>
      <c r="I408" s="5">
        <f t="shared" si="181"/>
        <v>257</v>
      </c>
      <c r="J408" s="5">
        <f t="shared" si="182"/>
        <v>219</v>
      </c>
      <c r="K408" s="5">
        <f t="shared" si="183"/>
        <v>244</v>
      </c>
      <c r="L408" s="5">
        <f t="shared" si="184"/>
        <v>252</v>
      </c>
      <c r="M408" s="5">
        <f t="shared" si="185"/>
        <v>268</v>
      </c>
      <c r="N408" s="5">
        <f t="shared" si="186"/>
        <v>215</v>
      </c>
      <c r="O408" s="5">
        <f t="shared" si="187"/>
        <v>267</v>
      </c>
      <c r="P408" s="5">
        <f t="shared" si="188"/>
        <v>238</v>
      </c>
      <c r="Q408" s="5">
        <f t="shared" si="189"/>
        <v>257</v>
      </c>
      <c r="R408" s="5">
        <f t="shared" si="190"/>
        <v>251</v>
      </c>
      <c r="S408" s="5">
        <f t="shared" si="191"/>
        <v>256</v>
      </c>
      <c r="T408" s="5">
        <f t="shared" si="192"/>
        <v>109</v>
      </c>
      <c r="U408" s="5">
        <f t="shared" si="193"/>
        <v>211</v>
      </c>
      <c r="V408" s="5">
        <f t="shared" si="194"/>
        <v>244</v>
      </c>
      <c r="W408" s="5">
        <f t="shared" si="195"/>
        <v>241</v>
      </c>
      <c r="X408" s="5">
        <f t="shared" si="196"/>
        <v>185</v>
      </c>
      <c r="Y408" s="5">
        <f t="shared" si="197"/>
        <v>263</v>
      </c>
      <c r="Z408" s="5">
        <f t="shared" si="198"/>
        <v>17.8</v>
      </c>
      <c r="AA408" s="5">
        <f t="shared" si="199"/>
        <v>21.49</v>
      </c>
      <c r="AB408" s="5">
        <f t="shared" ref="AB408:AB439" si="218">CJ219</f>
        <v>23.72</v>
      </c>
      <c r="AC408" s="5">
        <f t="shared" si="174"/>
        <v>24.46</v>
      </c>
      <c r="AD408" s="5">
        <f t="shared" si="200"/>
        <v>22.16</v>
      </c>
      <c r="AE408" s="5">
        <f t="shared" si="201"/>
        <v>21.56</v>
      </c>
      <c r="AF408" s="5">
        <f t="shared" si="202"/>
        <v>15.12</v>
      </c>
      <c r="AG408" s="5">
        <f t="shared" si="203"/>
        <v>19.39</v>
      </c>
      <c r="AH408" s="5">
        <f t="shared" si="204"/>
        <v>31.49</v>
      </c>
      <c r="AI408" s="5">
        <f t="shared" si="205"/>
        <v>19.489999999999998</v>
      </c>
      <c r="AJ408" s="5">
        <f t="shared" si="206"/>
        <v>20.45</v>
      </c>
      <c r="AK408" s="5">
        <f t="shared" si="207"/>
        <v>22.81</v>
      </c>
      <c r="AL408" s="5">
        <f t="shared" si="208"/>
        <v>12.86</v>
      </c>
      <c r="AM408" s="5">
        <f t="shared" si="209"/>
        <v>15.57</v>
      </c>
      <c r="AN408" s="5">
        <f t="shared" si="210"/>
        <v>18.55</v>
      </c>
      <c r="AO408" s="5">
        <f t="shared" si="211"/>
        <v>21.11</v>
      </c>
      <c r="AP408" s="5">
        <f t="shared" si="212"/>
        <v>20.21</v>
      </c>
      <c r="AQ408" s="5">
        <f t="shared" si="213"/>
        <v>19.88</v>
      </c>
      <c r="AR408" s="5">
        <f t="shared" si="214"/>
        <v>25.88</v>
      </c>
      <c r="AS408" s="5">
        <f t="shared" si="215"/>
        <v>19.91</v>
      </c>
      <c r="AT408" s="5">
        <f t="shared" si="216"/>
        <v>15.97</v>
      </c>
      <c r="AU408" s="5">
        <f t="shared" si="217"/>
        <v>19.53</v>
      </c>
      <c r="AW408" s="5">
        <v>196.6</v>
      </c>
      <c r="AX408" s="5">
        <v>196</v>
      </c>
      <c r="AY408" s="5">
        <v>216.63200000000001</v>
      </c>
      <c r="AZ408" s="5">
        <v>216.75666666666666</v>
      </c>
    </row>
    <row r="409" spans="1:52" x14ac:dyDescent="0.25">
      <c r="A409" s="1">
        <v>2008</v>
      </c>
      <c r="B409" s="1">
        <v>3</v>
      </c>
      <c r="C409" s="1">
        <f t="shared" si="175"/>
        <v>127</v>
      </c>
      <c r="D409" s="5">
        <f t="shared" si="176"/>
        <v>230</v>
      </c>
      <c r="E409" s="5">
        <f t="shared" si="177"/>
        <v>257</v>
      </c>
      <c r="F409" s="9">
        <f t="shared" si="178"/>
        <v>244</v>
      </c>
      <c r="G409" s="9">
        <f t="shared" si="179"/>
        <v>197</v>
      </c>
      <c r="H409" s="5">
        <f t="shared" si="180"/>
        <v>214</v>
      </c>
      <c r="I409" s="5">
        <f t="shared" si="181"/>
        <v>242</v>
      </c>
      <c r="J409" s="5">
        <f t="shared" si="182"/>
        <v>220</v>
      </c>
      <c r="K409" s="5">
        <f t="shared" si="183"/>
        <v>241</v>
      </c>
      <c r="L409" s="5">
        <f t="shared" si="184"/>
        <v>232</v>
      </c>
      <c r="M409" s="5">
        <f t="shared" si="185"/>
        <v>211</v>
      </c>
      <c r="N409" s="5">
        <f t="shared" si="186"/>
        <v>238</v>
      </c>
      <c r="O409" s="5">
        <f t="shared" si="187"/>
        <v>263</v>
      </c>
      <c r="P409" s="5">
        <f t="shared" si="188"/>
        <v>262</v>
      </c>
      <c r="Q409" s="5">
        <f t="shared" si="189"/>
        <v>270</v>
      </c>
      <c r="R409" s="5">
        <f t="shared" si="190"/>
        <v>237</v>
      </c>
      <c r="S409" s="5">
        <f t="shared" si="191"/>
        <v>255</v>
      </c>
      <c r="T409" s="5">
        <f t="shared" si="192"/>
        <v>108</v>
      </c>
      <c r="U409" s="5">
        <f t="shared" si="193"/>
        <v>206</v>
      </c>
      <c r="V409" s="5">
        <f t="shared" si="194"/>
        <v>216</v>
      </c>
      <c r="W409" s="5">
        <f t="shared" si="195"/>
        <v>232</v>
      </c>
      <c r="X409" s="5">
        <f t="shared" si="196"/>
        <v>169</v>
      </c>
      <c r="Y409" s="5">
        <f t="shared" si="197"/>
        <v>221</v>
      </c>
      <c r="Z409" s="5">
        <f t="shared" si="198"/>
        <v>20.28</v>
      </c>
      <c r="AA409" s="5">
        <f t="shared" si="199"/>
        <v>27.47</v>
      </c>
      <c r="AB409" s="5">
        <f t="shared" si="218"/>
        <v>32.21</v>
      </c>
      <c r="AC409" s="5">
        <f t="shared" ref="AC409:AC440" si="219">CK220</f>
        <v>31.24</v>
      </c>
      <c r="AD409" s="5">
        <f t="shared" si="200"/>
        <v>27.04</v>
      </c>
      <c r="AE409" s="5">
        <f t="shared" si="201"/>
        <v>25.76</v>
      </c>
      <c r="AF409" s="5">
        <f t="shared" si="202"/>
        <v>18.14</v>
      </c>
      <c r="AG409" s="5">
        <f t="shared" si="203"/>
        <v>24.17</v>
      </c>
      <c r="AH409" s="5">
        <f t="shared" si="204"/>
        <v>31.21</v>
      </c>
      <c r="AI409" s="5">
        <f t="shared" si="205"/>
        <v>31.91</v>
      </c>
      <c r="AJ409" s="5">
        <f t="shared" si="206"/>
        <v>21.99</v>
      </c>
      <c r="AK409" s="5">
        <f t="shared" si="207"/>
        <v>24.38</v>
      </c>
      <c r="AL409" s="5">
        <f t="shared" si="208"/>
        <v>16.73</v>
      </c>
      <c r="AM409" s="5">
        <f t="shared" si="209"/>
        <v>17.73</v>
      </c>
      <c r="AN409" s="5">
        <f t="shared" si="210"/>
        <v>18.02</v>
      </c>
      <c r="AO409" s="5">
        <f t="shared" si="211"/>
        <v>21.62</v>
      </c>
      <c r="AP409" s="5">
        <f t="shared" si="212"/>
        <v>26.52</v>
      </c>
      <c r="AQ409" s="5">
        <f t="shared" si="213"/>
        <v>21.07</v>
      </c>
      <c r="AR409" s="5">
        <f t="shared" si="214"/>
        <v>28.66</v>
      </c>
      <c r="AS409" s="5">
        <f t="shared" si="215"/>
        <v>26.52</v>
      </c>
      <c r="AT409" s="5">
        <f t="shared" si="216"/>
        <v>16.28</v>
      </c>
      <c r="AU409" s="5">
        <f t="shared" si="217"/>
        <v>18.98</v>
      </c>
      <c r="AW409" s="5">
        <v>199</v>
      </c>
      <c r="AX409" s="5">
        <v>200.46666666666667</v>
      </c>
      <c r="AY409" s="5">
        <v>219.08600000000001</v>
      </c>
      <c r="AZ409" s="5">
        <v>219.27766666666665</v>
      </c>
    </row>
    <row r="410" spans="1:52" x14ac:dyDescent="0.25">
      <c r="A410" s="1">
        <v>2008</v>
      </c>
      <c r="B410" s="1">
        <v>4</v>
      </c>
      <c r="C410" s="1">
        <f t="shared" si="175"/>
        <v>128</v>
      </c>
      <c r="D410" s="5">
        <f t="shared" si="176"/>
        <v>225</v>
      </c>
      <c r="E410" s="5">
        <f t="shared" si="177"/>
        <v>279</v>
      </c>
      <c r="F410" s="9">
        <f t="shared" si="178"/>
        <v>243</v>
      </c>
      <c r="G410" s="9">
        <f t="shared" si="179"/>
        <v>187</v>
      </c>
      <c r="H410" s="5">
        <f t="shared" si="180"/>
        <v>264</v>
      </c>
      <c r="I410" s="5">
        <f t="shared" si="181"/>
        <v>237</v>
      </c>
      <c r="J410" s="5">
        <f t="shared" si="182"/>
        <v>196</v>
      </c>
      <c r="K410" s="5">
        <f t="shared" si="183"/>
        <v>218</v>
      </c>
      <c r="L410" s="5">
        <f t="shared" si="184"/>
        <v>239</v>
      </c>
      <c r="M410" s="5">
        <f t="shared" si="185"/>
        <v>204</v>
      </c>
      <c r="N410" s="5">
        <f t="shared" si="186"/>
        <v>230</v>
      </c>
      <c r="O410" s="5">
        <f t="shared" si="187"/>
        <v>270</v>
      </c>
      <c r="P410" s="5">
        <f t="shared" si="188"/>
        <v>157</v>
      </c>
      <c r="Q410" s="5">
        <f t="shared" si="189"/>
        <v>262</v>
      </c>
      <c r="R410" s="5">
        <f t="shared" si="190"/>
        <v>267</v>
      </c>
      <c r="S410" s="5">
        <f t="shared" si="191"/>
        <v>255</v>
      </c>
      <c r="T410" s="5">
        <f t="shared" si="192"/>
        <v>94</v>
      </c>
      <c r="U410" s="5">
        <f t="shared" si="193"/>
        <v>156</v>
      </c>
      <c r="V410" s="5">
        <f t="shared" si="194"/>
        <v>221</v>
      </c>
      <c r="W410" s="5">
        <f t="shared" si="195"/>
        <v>234</v>
      </c>
      <c r="X410" s="5">
        <f t="shared" si="196"/>
        <v>178</v>
      </c>
      <c r="Y410" s="5">
        <f t="shared" si="197"/>
        <v>195</v>
      </c>
      <c r="Z410" s="5">
        <f t="shared" si="198"/>
        <v>21.77</v>
      </c>
      <c r="AA410" s="5">
        <f t="shared" si="199"/>
        <v>26.63</v>
      </c>
      <c r="AB410" s="5">
        <f t="shared" si="218"/>
        <v>37.700000000000003</v>
      </c>
      <c r="AC410" s="5">
        <f t="shared" si="219"/>
        <v>24.23</v>
      </c>
      <c r="AD410" s="5">
        <f t="shared" si="200"/>
        <v>28.75</v>
      </c>
      <c r="AE410" s="5">
        <f t="shared" si="201"/>
        <v>29.95</v>
      </c>
      <c r="AF410" s="5">
        <f t="shared" si="202"/>
        <v>19.510000000000002</v>
      </c>
      <c r="AG410" s="5">
        <f t="shared" si="203"/>
        <v>25.42</v>
      </c>
      <c r="AH410" s="5">
        <f t="shared" si="204"/>
        <v>36.94</v>
      </c>
      <c r="AI410" s="5">
        <f t="shared" si="205"/>
        <v>25.08</v>
      </c>
      <c r="AJ410" s="5">
        <f t="shared" si="206"/>
        <v>27.11</v>
      </c>
      <c r="AK410" s="5">
        <f t="shared" si="207"/>
        <v>34.17</v>
      </c>
      <c r="AL410" s="5">
        <f t="shared" si="208"/>
        <v>13.18</v>
      </c>
      <c r="AM410" s="5">
        <f t="shared" si="209"/>
        <v>22.52</v>
      </c>
      <c r="AN410" s="5">
        <f t="shared" si="210"/>
        <v>20.440000000000001</v>
      </c>
      <c r="AO410" s="5">
        <f t="shared" si="211"/>
        <v>24.78</v>
      </c>
      <c r="AP410" s="5">
        <f t="shared" si="212"/>
        <v>24.1</v>
      </c>
      <c r="AQ410" s="5">
        <f t="shared" si="213"/>
        <v>24.12</v>
      </c>
      <c r="AR410" s="5">
        <f t="shared" si="214"/>
        <v>31.99</v>
      </c>
      <c r="AS410" s="5">
        <f t="shared" si="215"/>
        <v>22.11</v>
      </c>
      <c r="AT410" s="5">
        <f t="shared" si="216"/>
        <v>17.59</v>
      </c>
      <c r="AU410" s="5">
        <f t="shared" si="217"/>
        <v>26.07</v>
      </c>
      <c r="AW410" s="5">
        <v>176.8</v>
      </c>
      <c r="AX410" s="5">
        <v>178.03333333333333</v>
      </c>
      <c r="AY410" s="5">
        <v>212.42500000000001</v>
      </c>
      <c r="AZ410" s="5">
        <v>213.07533333333336</v>
      </c>
    </row>
    <row r="411" spans="1:52" x14ac:dyDescent="0.25">
      <c r="A411" s="1">
        <v>2009</v>
      </c>
      <c r="B411" s="13">
        <v>1</v>
      </c>
      <c r="C411" s="1">
        <f t="shared" si="175"/>
        <v>129</v>
      </c>
      <c r="D411" s="5">
        <f t="shared" si="176"/>
        <v>200</v>
      </c>
      <c r="E411" s="5">
        <f t="shared" si="177"/>
        <v>230</v>
      </c>
      <c r="F411" s="9">
        <f t="shared" si="178"/>
        <v>223</v>
      </c>
      <c r="G411" s="9">
        <f t="shared" si="179"/>
        <v>156</v>
      </c>
      <c r="H411" s="5">
        <f t="shared" si="180"/>
        <v>231</v>
      </c>
      <c r="I411" s="5">
        <f t="shared" si="181"/>
        <v>224</v>
      </c>
      <c r="J411" s="5">
        <f t="shared" si="182"/>
        <v>160</v>
      </c>
      <c r="K411" s="5">
        <f t="shared" si="183"/>
        <v>217</v>
      </c>
      <c r="L411" s="5">
        <f t="shared" si="184"/>
        <v>246</v>
      </c>
      <c r="M411" s="5">
        <f t="shared" si="185"/>
        <v>215</v>
      </c>
      <c r="N411" s="5">
        <f t="shared" si="186"/>
        <v>225</v>
      </c>
      <c r="O411" s="5">
        <f t="shared" si="187"/>
        <v>247</v>
      </c>
      <c r="P411" s="5">
        <f t="shared" si="188"/>
        <v>175</v>
      </c>
      <c r="Q411" s="5">
        <f t="shared" si="189"/>
        <v>214</v>
      </c>
      <c r="R411" s="5">
        <f t="shared" si="190"/>
        <v>246</v>
      </c>
      <c r="S411" s="5">
        <f t="shared" si="191"/>
        <v>244</v>
      </c>
      <c r="T411" s="5">
        <f t="shared" si="192"/>
        <v>102</v>
      </c>
      <c r="U411" s="5">
        <f t="shared" si="193"/>
        <v>170</v>
      </c>
      <c r="V411" s="5">
        <f t="shared" si="194"/>
        <v>195</v>
      </c>
      <c r="W411" s="5">
        <f t="shared" si="195"/>
        <v>219</v>
      </c>
      <c r="X411" s="5">
        <f t="shared" si="196"/>
        <v>177</v>
      </c>
      <c r="Y411" s="5">
        <f t="shared" si="197"/>
        <v>206</v>
      </c>
      <c r="Z411" s="5">
        <f t="shared" si="198"/>
        <v>21.55</v>
      </c>
      <c r="AA411" s="5">
        <f t="shared" si="199"/>
        <v>23.74</v>
      </c>
      <c r="AB411" s="5">
        <f t="shared" si="218"/>
        <v>29.48</v>
      </c>
      <c r="AC411" s="5">
        <f t="shared" si="219"/>
        <v>17.899999999999999</v>
      </c>
      <c r="AD411" s="5">
        <f t="shared" si="200"/>
        <v>26.7</v>
      </c>
      <c r="AE411" s="5">
        <f t="shared" si="201"/>
        <v>23.26</v>
      </c>
      <c r="AF411" s="5">
        <f t="shared" si="202"/>
        <v>16.32</v>
      </c>
      <c r="AG411" s="5">
        <f t="shared" si="203"/>
        <v>23.06</v>
      </c>
      <c r="AH411" s="5">
        <f t="shared" si="204"/>
        <v>29.51</v>
      </c>
      <c r="AI411" s="5">
        <f t="shared" si="205"/>
        <v>22.98</v>
      </c>
      <c r="AJ411" s="5">
        <f t="shared" si="206"/>
        <v>21.06</v>
      </c>
      <c r="AK411" s="5">
        <f t="shared" si="207"/>
        <v>24.61</v>
      </c>
      <c r="AL411" s="5">
        <f t="shared" si="208"/>
        <v>14.75</v>
      </c>
      <c r="AM411" s="5">
        <f t="shared" si="209"/>
        <v>19.88</v>
      </c>
      <c r="AN411" s="5">
        <f t="shared" si="210"/>
        <v>20.21</v>
      </c>
      <c r="AO411" s="5">
        <f t="shared" si="211"/>
        <v>23.4</v>
      </c>
      <c r="AP411" s="5">
        <f t="shared" si="212"/>
        <v>18.43</v>
      </c>
      <c r="AQ411" s="5">
        <f t="shared" si="213"/>
        <v>22.33</v>
      </c>
      <c r="AR411" s="5">
        <f t="shared" si="214"/>
        <v>30.64</v>
      </c>
      <c r="AS411" s="5">
        <f t="shared" si="215"/>
        <v>19.079999999999998</v>
      </c>
      <c r="AT411" s="5">
        <f t="shared" si="216"/>
        <v>17.7</v>
      </c>
      <c r="AU411" s="5">
        <f t="shared" si="217"/>
        <v>18.420000000000002</v>
      </c>
      <c r="AW411" s="5">
        <v>169.3</v>
      </c>
      <c r="AX411" s="5">
        <v>169.53333333333333</v>
      </c>
      <c r="AY411" s="5">
        <v>212.19300000000001</v>
      </c>
      <c r="AZ411" s="5">
        <v>212.01500000000001</v>
      </c>
    </row>
    <row r="412" spans="1:52" x14ac:dyDescent="0.25">
      <c r="A412" s="1">
        <v>2009</v>
      </c>
      <c r="B412" s="1">
        <v>2</v>
      </c>
      <c r="C412" s="1">
        <f t="shared" si="175"/>
        <v>130</v>
      </c>
      <c r="D412" s="5">
        <f t="shared" si="176"/>
        <v>188</v>
      </c>
      <c r="E412" s="5">
        <f t="shared" si="177"/>
        <v>195</v>
      </c>
      <c r="F412" s="9">
        <f t="shared" si="178"/>
        <v>217</v>
      </c>
      <c r="G412" s="9">
        <f t="shared" si="179"/>
        <v>187</v>
      </c>
      <c r="H412" s="5">
        <f t="shared" si="180"/>
        <v>239</v>
      </c>
      <c r="I412" s="5">
        <f t="shared" si="181"/>
        <v>203</v>
      </c>
      <c r="J412" s="5">
        <f t="shared" si="182"/>
        <v>198</v>
      </c>
      <c r="K412" s="5">
        <f t="shared" si="183"/>
        <v>216</v>
      </c>
      <c r="L412" s="5">
        <f t="shared" si="184"/>
        <v>228</v>
      </c>
      <c r="M412" s="5">
        <f t="shared" si="185"/>
        <v>205</v>
      </c>
      <c r="N412" s="5">
        <f t="shared" si="186"/>
        <v>231</v>
      </c>
      <c r="O412" s="5">
        <f t="shared" si="187"/>
        <v>228</v>
      </c>
      <c r="P412" s="5">
        <f t="shared" si="188"/>
        <v>181</v>
      </c>
      <c r="Q412" s="5">
        <f t="shared" si="189"/>
        <v>207</v>
      </c>
      <c r="R412" s="5">
        <f t="shared" si="190"/>
        <v>212</v>
      </c>
      <c r="S412" s="5">
        <f t="shared" si="191"/>
        <v>224</v>
      </c>
      <c r="T412" s="5">
        <f t="shared" si="192"/>
        <v>98</v>
      </c>
      <c r="U412" s="5">
        <f t="shared" si="193"/>
        <v>193</v>
      </c>
      <c r="V412" s="5">
        <f t="shared" si="194"/>
        <v>208</v>
      </c>
      <c r="W412" s="5">
        <f t="shared" si="195"/>
        <v>193</v>
      </c>
      <c r="X412" s="5">
        <f t="shared" si="196"/>
        <v>159</v>
      </c>
      <c r="Y412" s="5">
        <f t="shared" si="197"/>
        <v>204</v>
      </c>
      <c r="Z412" s="5">
        <f t="shared" si="198"/>
        <v>19.57</v>
      </c>
      <c r="AA412" s="5">
        <f t="shared" si="199"/>
        <v>23.9</v>
      </c>
      <c r="AB412" s="5">
        <f t="shared" si="218"/>
        <v>26.42</v>
      </c>
      <c r="AC412" s="5">
        <f t="shared" si="219"/>
        <v>21.78</v>
      </c>
      <c r="AD412" s="5">
        <f t="shared" si="200"/>
        <v>26.31</v>
      </c>
      <c r="AE412" s="5">
        <f t="shared" si="201"/>
        <v>22.26</v>
      </c>
      <c r="AF412" s="5">
        <f t="shared" si="202"/>
        <v>18.38</v>
      </c>
      <c r="AG412" s="5">
        <f t="shared" si="203"/>
        <v>23.08</v>
      </c>
      <c r="AH412" s="5">
        <f t="shared" si="204"/>
        <v>23.08</v>
      </c>
      <c r="AI412" s="5">
        <f t="shared" si="205"/>
        <v>18.100000000000001</v>
      </c>
      <c r="AJ412" s="5">
        <f t="shared" si="206"/>
        <v>17.489999999999998</v>
      </c>
      <c r="AK412" s="5">
        <f t="shared" si="207"/>
        <v>21.73</v>
      </c>
      <c r="AL412" s="5">
        <f t="shared" si="208"/>
        <v>12.79</v>
      </c>
      <c r="AM412" s="5">
        <f t="shared" si="209"/>
        <v>16.649999999999999</v>
      </c>
      <c r="AN412" s="5">
        <f t="shared" si="210"/>
        <v>19.14</v>
      </c>
      <c r="AO412" s="5">
        <f t="shared" si="211"/>
        <v>22.23</v>
      </c>
      <c r="AP412" s="5">
        <f t="shared" si="212"/>
        <v>17.29</v>
      </c>
      <c r="AQ412" s="5">
        <f t="shared" si="213"/>
        <v>20.37</v>
      </c>
      <c r="AR412" s="5">
        <f t="shared" si="214"/>
        <v>20.61</v>
      </c>
      <c r="AS412" s="5">
        <f t="shared" si="215"/>
        <v>16.37</v>
      </c>
      <c r="AT412" s="5">
        <f t="shared" si="216"/>
        <v>16.62</v>
      </c>
      <c r="AU412" s="5">
        <f t="shared" si="217"/>
        <v>17.8</v>
      </c>
      <c r="AW412" s="5">
        <v>170.8</v>
      </c>
      <c r="AX412" s="5">
        <v>171.33333333333334</v>
      </c>
      <c r="AY412" s="5">
        <v>213.85599999999999</v>
      </c>
      <c r="AZ412" s="5">
        <v>214.26300000000001</v>
      </c>
    </row>
    <row r="413" spans="1:52" x14ac:dyDescent="0.25">
      <c r="A413" s="1">
        <v>2009</v>
      </c>
      <c r="B413" s="1">
        <v>3</v>
      </c>
      <c r="C413" s="1">
        <f t="shared" si="175"/>
        <v>131</v>
      </c>
      <c r="D413" s="5">
        <f t="shared" si="176"/>
        <v>202</v>
      </c>
      <c r="E413" s="5">
        <f t="shared" si="177"/>
        <v>216</v>
      </c>
      <c r="F413" s="9">
        <f t="shared" si="178"/>
        <v>226</v>
      </c>
      <c r="G413" s="9">
        <f t="shared" si="179"/>
        <v>193</v>
      </c>
      <c r="H413" s="5">
        <f t="shared" si="180"/>
        <v>224</v>
      </c>
      <c r="I413" s="5">
        <f t="shared" si="181"/>
        <v>204</v>
      </c>
      <c r="J413" s="5">
        <f t="shared" si="182"/>
        <v>184</v>
      </c>
      <c r="K413" s="5">
        <f t="shared" si="183"/>
        <v>209</v>
      </c>
      <c r="L413" s="5">
        <f t="shared" si="184"/>
        <v>217</v>
      </c>
      <c r="M413" s="5">
        <f t="shared" si="185"/>
        <v>202</v>
      </c>
      <c r="N413" s="5">
        <f t="shared" si="186"/>
        <v>204</v>
      </c>
      <c r="O413" s="5">
        <f t="shared" si="187"/>
        <v>206</v>
      </c>
      <c r="P413" s="5">
        <f t="shared" si="188"/>
        <v>193</v>
      </c>
      <c r="Q413" s="5">
        <f t="shared" si="189"/>
        <v>234</v>
      </c>
      <c r="R413" s="5">
        <f t="shared" si="190"/>
        <v>217</v>
      </c>
      <c r="S413" s="5">
        <f t="shared" si="191"/>
        <v>215</v>
      </c>
      <c r="T413" s="5">
        <f t="shared" si="192"/>
        <v>112</v>
      </c>
      <c r="U413" s="5">
        <f t="shared" si="193"/>
        <v>188</v>
      </c>
      <c r="V413" s="5">
        <f t="shared" si="194"/>
        <v>195</v>
      </c>
      <c r="W413" s="5">
        <f t="shared" si="195"/>
        <v>186</v>
      </c>
      <c r="X413" s="5">
        <f t="shared" si="196"/>
        <v>161</v>
      </c>
      <c r="Y413" s="5">
        <f t="shared" si="197"/>
        <v>178</v>
      </c>
      <c r="Z413" s="5">
        <f t="shared" si="198"/>
        <v>21.24</v>
      </c>
      <c r="AA413" s="5">
        <f t="shared" si="199"/>
        <v>22.32</v>
      </c>
      <c r="AB413" s="5">
        <f t="shared" si="218"/>
        <v>24.27</v>
      </c>
      <c r="AC413" s="5">
        <f t="shared" si="219"/>
        <v>22.91</v>
      </c>
      <c r="AD413" s="5">
        <f t="shared" si="200"/>
        <v>23.72</v>
      </c>
      <c r="AE413" s="5">
        <f t="shared" si="201"/>
        <v>24.36</v>
      </c>
      <c r="AF413" s="5">
        <f t="shared" si="202"/>
        <v>18.57</v>
      </c>
      <c r="AG413" s="5">
        <f t="shared" si="203"/>
        <v>23.33</v>
      </c>
      <c r="AH413" s="5">
        <f t="shared" si="204"/>
        <v>24.52</v>
      </c>
      <c r="AI413" s="5">
        <f t="shared" si="205"/>
        <v>21.51</v>
      </c>
      <c r="AJ413" s="5">
        <f t="shared" si="206"/>
        <v>19.87</v>
      </c>
      <c r="AK413" s="5">
        <f t="shared" si="207"/>
        <v>26.12</v>
      </c>
      <c r="AL413" s="5">
        <f t="shared" si="208"/>
        <v>14.12</v>
      </c>
      <c r="AM413" s="5">
        <f t="shared" si="209"/>
        <v>16.73</v>
      </c>
      <c r="AN413" s="5">
        <f t="shared" si="210"/>
        <v>19.84</v>
      </c>
      <c r="AO413" s="5">
        <f t="shared" si="211"/>
        <v>21.96</v>
      </c>
      <c r="AP413" s="5">
        <f t="shared" si="212"/>
        <v>15.65</v>
      </c>
      <c r="AQ413" s="5">
        <f t="shared" si="213"/>
        <v>21.1</v>
      </c>
      <c r="AR413" s="5">
        <f t="shared" si="214"/>
        <v>21.1</v>
      </c>
      <c r="AS413" s="5">
        <f t="shared" si="215"/>
        <v>17.670000000000002</v>
      </c>
      <c r="AT413" s="5">
        <f t="shared" si="216"/>
        <v>17.190000000000001</v>
      </c>
      <c r="AU413" s="5">
        <f t="shared" si="217"/>
        <v>19.43</v>
      </c>
      <c r="AW413" s="5">
        <v>175</v>
      </c>
      <c r="AX413" s="5">
        <v>173.86666666666667</v>
      </c>
      <c r="AY413" s="5">
        <v>215.834</v>
      </c>
      <c r="AZ413" s="5">
        <v>215.71799999999999</v>
      </c>
    </row>
    <row r="414" spans="1:52" x14ac:dyDescent="0.25">
      <c r="A414" s="1">
        <v>2009</v>
      </c>
      <c r="B414" s="1">
        <v>4</v>
      </c>
      <c r="C414" s="1">
        <f t="shared" si="175"/>
        <v>132</v>
      </c>
      <c r="D414" s="5">
        <f t="shared" si="176"/>
        <v>206</v>
      </c>
      <c r="E414" s="5">
        <f t="shared" si="177"/>
        <v>216</v>
      </c>
      <c r="F414" s="9">
        <f t="shared" si="178"/>
        <v>210</v>
      </c>
      <c r="G414" s="9">
        <f t="shared" si="179"/>
        <v>162</v>
      </c>
      <c r="H414" s="5">
        <f t="shared" si="180"/>
        <v>200</v>
      </c>
      <c r="I414" s="5">
        <f t="shared" si="181"/>
        <v>191</v>
      </c>
      <c r="J414" s="5">
        <f t="shared" si="182"/>
        <v>221</v>
      </c>
      <c r="K414" s="5">
        <f t="shared" si="183"/>
        <v>209</v>
      </c>
      <c r="L414" s="5">
        <f t="shared" si="184"/>
        <v>242</v>
      </c>
      <c r="M414" s="5">
        <f t="shared" si="185"/>
        <v>225</v>
      </c>
      <c r="N414" s="5">
        <f t="shared" si="186"/>
        <v>223</v>
      </c>
      <c r="O414" s="5">
        <f t="shared" si="187"/>
        <v>227</v>
      </c>
      <c r="P414" s="5">
        <f t="shared" si="188"/>
        <v>147</v>
      </c>
      <c r="Q414" s="5">
        <f t="shared" si="189"/>
        <v>224</v>
      </c>
      <c r="R414" s="5">
        <f t="shared" si="190"/>
        <v>238</v>
      </c>
      <c r="S414" s="5">
        <f t="shared" si="191"/>
        <v>245</v>
      </c>
      <c r="T414" s="5">
        <f t="shared" si="192"/>
        <v>131</v>
      </c>
      <c r="U414" s="5">
        <f t="shared" si="193"/>
        <v>152</v>
      </c>
      <c r="V414" s="5">
        <f t="shared" si="194"/>
        <v>194</v>
      </c>
      <c r="W414" s="5">
        <f t="shared" si="195"/>
        <v>228</v>
      </c>
      <c r="X414" s="5">
        <f t="shared" si="196"/>
        <v>160</v>
      </c>
      <c r="Y414" s="5">
        <f t="shared" si="197"/>
        <v>216</v>
      </c>
      <c r="Z414" s="5">
        <f t="shared" si="198"/>
        <v>28.99</v>
      </c>
      <c r="AA414" s="5">
        <f t="shared" si="199"/>
        <v>30.29</v>
      </c>
      <c r="AB414" s="5">
        <f t="shared" si="218"/>
        <v>29.6</v>
      </c>
      <c r="AC414" s="5">
        <f t="shared" si="219"/>
        <v>29.55</v>
      </c>
      <c r="AD414" s="5">
        <f t="shared" si="200"/>
        <v>25.25</v>
      </c>
      <c r="AE414" s="5">
        <f t="shared" si="201"/>
        <v>25.04</v>
      </c>
      <c r="AF414" s="5">
        <f t="shared" si="202"/>
        <v>18.98</v>
      </c>
      <c r="AG414" s="5">
        <f t="shared" si="203"/>
        <v>24.51</v>
      </c>
      <c r="AH414" s="5">
        <f t="shared" si="204"/>
        <v>24.67</v>
      </c>
      <c r="AI414" s="5">
        <f t="shared" si="205"/>
        <v>24.3</v>
      </c>
      <c r="AJ414" s="5">
        <f t="shared" si="206"/>
        <v>31.08</v>
      </c>
      <c r="AK414" s="5">
        <f t="shared" si="207"/>
        <v>27.84</v>
      </c>
      <c r="AL414" s="5">
        <f t="shared" si="208"/>
        <v>14.47</v>
      </c>
      <c r="AM414" s="5">
        <f t="shared" si="209"/>
        <v>22.51</v>
      </c>
      <c r="AN414" s="5">
        <f t="shared" si="210"/>
        <v>23.53</v>
      </c>
      <c r="AO414" s="5">
        <f t="shared" si="211"/>
        <v>25.52</v>
      </c>
      <c r="AP414" s="5">
        <f t="shared" si="212"/>
        <v>19.63</v>
      </c>
      <c r="AQ414" s="5">
        <f t="shared" si="213"/>
        <v>18.190000000000001</v>
      </c>
      <c r="AR414" s="5">
        <f t="shared" si="214"/>
        <v>25.27</v>
      </c>
      <c r="AS414" s="5">
        <f t="shared" si="215"/>
        <v>22.79</v>
      </c>
      <c r="AT414" s="5">
        <f t="shared" si="216"/>
        <v>18.55</v>
      </c>
      <c r="AU414" s="5">
        <f t="shared" si="217"/>
        <v>25.2</v>
      </c>
      <c r="AW414" s="5">
        <v>177.4</v>
      </c>
      <c r="AX414" s="5">
        <v>176.64999999999998</v>
      </c>
      <c r="AY414" s="5">
        <v>216.33</v>
      </c>
      <c r="AZ414" s="5">
        <v>216.15200000000002</v>
      </c>
    </row>
    <row r="415" spans="1:52" x14ac:dyDescent="0.25">
      <c r="A415" s="1">
        <v>2010</v>
      </c>
      <c r="B415" s="1">
        <v>1</v>
      </c>
      <c r="C415" s="1">
        <f t="shared" si="175"/>
        <v>133</v>
      </c>
      <c r="D415" s="5">
        <f t="shared" si="176"/>
        <v>206</v>
      </c>
      <c r="E415" s="5">
        <f t="shared" si="177"/>
        <v>224</v>
      </c>
      <c r="F415" s="9">
        <f t="shared" si="178"/>
        <v>226</v>
      </c>
      <c r="G415" s="9">
        <f t="shared" si="179"/>
        <v>225</v>
      </c>
      <c r="H415" s="5">
        <f t="shared" si="180"/>
        <v>201</v>
      </c>
      <c r="I415" s="5">
        <f t="shared" si="181"/>
        <v>205</v>
      </c>
      <c r="J415" s="5">
        <f t="shared" si="182"/>
        <v>234</v>
      </c>
      <c r="K415" s="5">
        <f t="shared" si="183"/>
        <v>231</v>
      </c>
      <c r="L415" s="5">
        <f t="shared" si="184"/>
        <v>249</v>
      </c>
      <c r="M415" s="5">
        <f t="shared" si="185"/>
        <v>218</v>
      </c>
      <c r="N415" s="5">
        <f t="shared" si="186"/>
        <v>220</v>
      </c>
      <c r="O415" s="5">
        <f t="shared" si="187"/>
        <v>245</v>
      </c>
      <c r="P415" s="5">
        <f t="shared" si="188"/>
        <v>225</v>
      </c>
      <c r="Q415" s="5">
        <f t="shared" si="189"/>
        <v>275</v>
      </c>
      <c r="R415" s="5">
        <f t="shared" si="190"/>
        <v>209</v>
      </c>
      <c r="S415" s="5">
        <f t="shared" si="191"/>
        <v>235</v>
      </c>
      <c r="T415" s="5">
        <f t="shared" si="192"/>
        <v>127</v>
      </c>
      <c r="U415" s="5">
        <f t="shared" si="193"/>
        <v>179</v>
      </c>
      <c r="V415" s="5">
        <f t="shared" si="194"/>
        <v>202</v>
      </c>
      <c r="W415" s="5">
        <f t="shared" si="195"/>
        <v>266</v>
      </c>
      <c r="X415" s="5">
        <f t="shared" si="196"/>
        <v>166</v>
      </c>
      <c r="Y415" s="5">
        <f t="shared" si="197"/>
        <v>218</v>
      </c>
      <c r="Z415" s="5">
        <f t="shared" si="198"/>
        <v>32.29</v>
      </c>
      <c r="AA415" s="5">
        <f t="shared" si="199"/>
        <v>35.119999999999997</v>
      </c>
      <c r="AB415" s="5">
        <f t="shared" si="218"/>
        <v>35.85</v>
      </c>
      <c r="AC415" s="5">
        <f t="shared" si="219"/>
        <v>39.549999999999997</v>
      </c>
      <c r="AD415" s="5">
        <f t="shared" si="200"/>
        <v>27.11</v>
      </c>
      <c r="AE415" s="5">
        <f t="shared" si="201"/>
        <v>33.5</v>
      </c>
      <c r="AF415" s="5">
        <f t="shared" si="202"/>
        <v>22.02</v>
      </c>
      <c r="AG415" s="5">
        <f t="shared" si="203"/>
        <v>30.12</v>
      </c>
      <c r="AH415" s="5">
        <f t="shared" si="204"/>
        <v>37.29</v>
      </c>
      <c r="AI415" s="5">
        <f t="shared" si="205"/>
        <v>29.5</v>
      </c>
      <c r="AJ415" s="5">
        <f t="shared" si="206"/>
        <v>35.76</v>
      </c>
      <c r="AK415" s="5">
        <f t="shared" si="207"/>
        <v>38.36</v>
      </c>
      <c r="AL415" s="5">
        <f t="shared" si="208"/>
        <v>25.88</v>
      </c>
      <c r="AM415" s="5">
        <f t="shared" si="209"/>
        <v>30.8</v>
      </c>
      <c r="AN415" s="5">
        <f t="shared" si="210"/>
        <v>29.83</v>
      </c>
      <c r="AO415" s="5">
        <f t="shared" si="211"/>
        <v>31.39</v>
      </c>
      <c r="AP415" s="5">
        <f t="shared" si="212"/>
        <v>16.61</v>
      </c>
      <c r="AQ415" s="5">
        <f t="shared" si="213"/>
        <v>23.01</v>
      </c>
      <c r="AR415" s="5">
        <f t="shared" si="214"/>
        <v>37.43</v>
      </c>
      <c r="AS415" s="5">
        <f t="shared" si="215"/>
        <v>28.86</v>
      </c>
      <c r="AT415" s="5">
        <f t="shared" si="216"/>
        <v>17.05</v>
      </c>
      <c r="AU415" s="5">
        <f t="shared" si="217"/>
        <v>27.81</v>
      </c>
      <c r="AW415" s="1">
        <v>181</v>
      </c>
      <c r="AX415" s="1">
        <v>182.06666666666669</v>
      </c>
      <c r="AY415" s="3">
        <v>216.74100000000001</v>
      </c>
      <c r="AZ415" s="3">
        <v>217.01966666666667</v>
      </c>
    </row>
    <row r="416" spans="1:52" x14ac:dyDescent="0.25">
      <c r="A416" s="1">
        <v>2010</v>
      </c>
      <c r="B416" s="1">
        <v>2</v>
      </c>
      <c r="C416" s="1">
        <f t="shared" si="175"/>
        <v>134</v>
      </c>
      <c r="D416" s="5">
        <f t="shared" si="176"/>
        <v>214</v>
      </c>
      <c r="E416" s="5">
        <f t="shared" si="177"/>
        <v>229</v>
      </c>
      <c r="F416" s="9">
        <f t="shared" si="178"/>
        <v>232</v>
      </c>
      <c r="G416" s="9">
        <f t="shared" si="179"/>
        <v>197</v>
      </c>
      <c r="H416" s="5">
        <f t="shared" si="180"/>
        <v>210</v>
      </c>
      <c r="I416" s="5">
        <f t="shared" si="181"/>
        <v>206</v>
      </c>
      <c r="J416" s="5">
        <f t="shared" si="182"/>
        <v>224</v>
      </c>
      <c r="K416" s="5">
        <f t="shared" si="183"/>
        <v>236</v>
      </c>
      <c r="L416" s="5">
        <f t="shared" si="184"/>
        <v>234</v>
      </c>
      <c r="M416" s="5">
        <f t="shared" si="185"/>
        <v>217</v>
      </c>
      <c r="N416" s="5">
        <f t="shared" si="186"/>
        <v>289</v>
      </c>
      <c r="O416" s="5">
        <f t="shared" si="187"/>
        <v>324</v>
      </c>
      <c r="P416" s="5">
        <f t="shared" si="188"/>
        <v>238</v>
      </c>
      <c r="Q416" s="5">
        <f t="shared" si="189"/>
        <v>243</v>
      </c>
      <c r="R416" s="5">
        <f t="shared" si="190"/>
        <v>216</v>
      </c>
      <c r="S416" s="5">
        <f t="shared" si="191"/>
        <v>231</v>
      </c>
      <c r="T416" s="5">
        <f t="shared" si="192"/>
        <v>136</v>
      </c>
      <c r="U416" s="5">
        <f t="shared" si="193"/>
        <v>176</v>
      </c>
      <c r="V416" s="5">
        <f t="shared" si="194"/>
        <v>196</v>
      </c>
      <c r="W416" s="5">
        <f t="shared" si="195"/>
        <v>235</v>
      </c>
      <c r="X416" s="5">
        <f t="shared" si="196"/>
        <v>163</v>
      </c>
      <c r="Y416" s="5">
        <f t="shared" si="197"/>
        <v>209</v>
      </c>
      <c r="Z416" s="5">
        <f t="shared" si="198"/>
        <v>26.63</v>
      </c>
      <c r="AA416" s="5">
        <f t="shared" si="199"/>
        <v>31.39</v>
      </c>
      <c r="AB416" s="5">
        <f t="shared" si="218"/>
        <v>34.909999999999997</v>
      </c>
      <c r="AC416" s="5">
        <f t="shared" si="219"/>
        <v>21.23</v>
      </c>
      <c r="AD416" s="5">
        <f t="shared" si="200"/>
        <v>25.37</v>
      </c>
      <c r="AE416" s="5">
        <f t="shared" si="201"/>
        <v>33.5</v>
      </c>
      <c r="AF416" s="5">
        <f t="shared" si="202"/>
        <v>22.98</v>
      </c>
      <c r="AG416" s="5">
        <f t="shared" si="203"/>
        <v>29.01</v>
      </c>
      <c r="AH416" s="5">
        <f t="shared" si="204"/>
        <v>32.590000000000003</v>
      </c>
      <c r="AI416" s="5">
        <f t="shared" si="205"/>
        <v>24.82</v>
      </c>
      <c r="AJ416" s="5">
        <f t="shared" si="206"/>
        <v>27.19</v>
      </c>
      <c r="AK416" s="5">
        <f t="shared" si="207"/>
        <v>33.72</v>
      </c>
      <c r="AL416" s="5">
        <f t="shared" si="208"/>
        <v>18.649999999999999</v>
      </c>
      <c r="AM416" s="5">
        <f t="shared" si="209"/>
        <v>24.77</v>
      </c>
      <c r="AN416" s="5">
        <f t="shared" si="210"/>
        <v>24.48</v>
      </c>
      <c r="AO416" s="5">
        <f t="shared" si="211"/>
        <v>25.95</v>
      </c>
      <c r="AP416" s="5">
        <f t="shared" si="212"/>
        <v>17.82</v>
      </c>
      <c r="AQ416" s="5">
        <f t="shared" si="213"/>
        <v>22.04</v>
      </c>
      <c r="AR416" s="5">
        <f t="shared" si="214"/>
        <v>29.49</v>
      </c>
      <c r="AS416" s="5">
        <f t="shared" si="215"/>
        <v>25.87</v>
      </c>
      <c r="AT416" s="5">
        <f t="shared" si="216"/>
        <v>18.760000000000002</v>
      </c>
      <c r="AU416" s="5">
        <f t="shared" si="217"/>
        <v>20.61</v>
      </c>
      <c r="AW416" s="1">
        <v>184.8</v>
      </c>
      <c r="AX416" s="1">
        <v>184.23333333333335</v>
      </c>
      <c r="AY416" s="3">
        <v>218.178</v>
      </c>
      <c r="AZ416" s="3">
        <v>218.05066666666667</v>
      </c>
    </row>
    <row r="417" spans="1:52" x14ac:dyDescent="0.25">
      <c r="A417" s="1">
        <v>2010</v>
      </c>
      <c r="B417" s="1">
        <v>3</v>
      </c>
      <c r="C417" s="1">
        <f t="shared" si="175"/>
        <v>135</v>
      </c>
      <c r="D417" s="5">
        <f t="shared" si="176"/>
        <v>196</v>
      </c>
      <c r="E417" s="5">
        <f t="shared" si="177"/>
        <v>224</v>
      </c>
      <c r="F417" s="9">
        <f t="shared" si="178"/>
        <v>211</v>
      </c>
      <c r="G417" s="9">
        <f t="shared" si="179"/>
        <v>201</v>
      </c>
      <c r="H417" s="5">
        <f t="shared" si="180"/>
        <v>250</v>
      </c>
      <c r="I417" s="5">
        <f t="shared" si="181"/>
        <v>227</v>
      </c>
      <c r="J417" s="5">
        <f t="shared" si="182"/>
        <v>212</v>
      </c>
      <c r="K417" s="5">
        <f t="shared" si="183"/>
        <v>215</v>
      </c>
      <c r="L417" s="5">
        <f t="shared" si="184"/>
        <v>259</v>
      </c>
      <c r="M417" s="5">
        <f t="shared" si="185"/>
        <v>246</v>
      </c>
      <c r="N417" s="5">
        <f t="shared" si="186"/>
        <v>206</v>
      </c>
      <c r="O417" s="5">
        <f t="shared" si="187"/>
        <v>247</v>
      </c>
      <c r="P417" s="5">
        <f t="shared" si="188"/>
        <v>218</v>
      </c>
      <c r="Q417" s="5">
        <f t="shared" si="189"/>
        <v>251</v>
      </c>
      <c r="R417" s="5">
        <f t="shared" si="190"/>
        <v>210</v>
      </c>
      <c r="S417" s="5">
        <f t="shared" si="191"/>
        <v>218</v>
      </c>
      <c r="T417" s="5">
        <f t="shared" si="192"/>
        <v>109</v>
      </c>
      <c r="U417" s="5">
        <f t="shared" si="193"/>
        <v>147</v>
      </c>
      <c r="V417" s="5">
        <f t="shared" si="194"/>
        <v>201</v>
      </c>
      <c r="W417" s="5">
        <f t="shared" si="195"/>
        <v>241</v>
      </c>
      <c r="X417" s="5">
        <f t="shared" si="196"/>
        <v>157</v>
      </c>
      <c r="Y417" s="5">
        <f t="shared" si="197"/>
        <v>201</v>
      </c>
      <c r="Z417" s="5">
        <f t="shared" si="198"/>
        <v>19.54</v>
      </c>
      <c r="AA417" s="5">
        <f t="shared" si="199"/>
        <v>25.78</v>
      </c>
      <c r="AB417" s="5">
        <f t="shared" si="218"/>
        <v>30.12</v>
      </c>
      <c r="AC417" s="5">
        <f t="shared" si="219"/>
        <v>22.26</v>
      </c>
      <c r="AD417" s="5">
        <f t="shared" si="200"/>
        <v>28.18</v>
      </c>
      <c r="AE417" s="5">
        <f t="shared" si="201"/>
        <v>30.01</v>
      </c>
      <c r="AF417" s="5">
        <f t="shared" si="202"/>
        <v>19.38</v>
      </c>
      <c r="AG417" s="5">
        <f t="shared" si="203"/>
        <v>28.26</v>
      </c>
      <c r="AH417" s="5">
        <f t="shared" si="204"/>
        <v>30.16</v>
      </c>
      <c r="AI417" s="5">
        <f t="shared" si="205"/>
        <v>25.75</v>
      </c>
      <c r="AJ417" s="5">
        <f t="shared" si="206"/>
        <v>30.39</v>
      </c>
      <c r="AK417" s="5">
        <f t="shared" si="207"/>
        <v>25.59</v>
      </c>
      <c r="AL417" s="5">
        <f t="shared" si="208"/>
        <v>17.579999999999998</v>
      </c>
      <c r="AM417" s="5">
        <f t="shared" si="209"/>
        <v>21.81</v>
      </c>
      <c r="AN417" s="5">
        <f t="shared" si="210"/>
        <v>23.1</v>
      </c>
      <c r="AO417" s="5">
        <f t="shared" si="211"/>
        <v>24.32</v>
      </c>
      <c r="AP417" s="5">
        <f t="shared" si="212"/>
        <v>17.649999999999999</v>
      </c>
      <c r="AQ417" s="5">
        <f t="shared" si="213"/>
        <v>15.78</v>
      </c>
      <c r="AR417" s="5">
        <f t="shared" si="214"/>
        <v>28.02</v>
      </c>
      <c r="AS417" s="5">
        <f t="shared" si="215"/>
        <v>18.43</v>
      </c>
      <c r="AT417" s="5">
        <f t="shared" si="216"/>
        <v>21.66</v>
      </c>
      <c r="AU417" s="5">
        <f t="shared" si="217"/>
        <v>20.41</v>
      </c>
      <c r="AW417" s="1">
        <v>184.9</v>
      </c>
      <c r="AX417" s="1">
        <v>184.63333333333333</v>
      </c>
      <c r="AY417" s="3">
        <v>218.31200000000001</v>
      </c>
      <c r="AZ417" s="3">
        <v>218.25399999999999</v>
      </c>
    </row>
    <row r="418" spans="1:52" x14ac:dyDescent="0.25">
      <c r="A418" s="1">
        <v>2010</v>
      </c>
      <c r="B418" s="1">
        <v>4</v>
      </c>
      <c r="C418" s="1">
        <f t="shared" si="175"/>
        <v>136</v>
      </c>
      <c r="D418" s="5">
        <f t="shared" si="176"/>
        <v>188</v>
      </c>
      <c r="E418" s="5">
        <f t="shared" si="177"/>
        <v>198</v>
      </c>
      <c r="F418" s="9">
        <f t="shared" si="178"/>
        <v>188</v>
      </c>
      <c r="G418" s="9">
        <f t="shared" si="179"/>
        <v>164</v>
      </c>
      <c r="H418" s="5">
        <f t="shared" si="180"/>
        <v>250</v>
      </c>
      <c r="I418" s="5">
        <f t="shared" si="181"/>
        <v>215</v>
      </c>
      <c r="J418" s="5">
        <f t="shared" si="182"/>
        <v>199</v>
      </c>
      <c r="K418" s="5">
        <f t="shared" si="183"/>
        <v>209</v>
      </c>
      <c r="L418" s="5">
        <f t="shared" si="184"/>
        <v>216</v>
      </c>
      <c r="M418" s="5">
        <f t="shared" si="185"/>
        <v>207</v>
      </c>
      <c r="N418" s="5">
        <f t="shared" si="186"/>
        <v>190</v>
      </c>
      <c r="O418" s="5">
        <f t="shared" si="187"/>
        <v>223</v>
      </c>
      <c r="P418" s="5">
        <f t="shared" si="188"/>
        <v>160</v>
      </c>
      <c r="Q418" s="5">
        <f t="shared" si="189"/>
        <v>221</v>
      </c>
      <c r="R418" s="5">
        <f t="shared" si="190"/>
        <v>206</v>
      </c>
      <c r="S418" s="5">
        <f t="shared" si="191"/>
        <v>205</v>
      </c>
      <c r="T418" s="5">
        <f t="shared" si="192"/>
        <v>115</v>
      </c>
      <c r="U418" s="5">
        <f t="shared" si="193"/>
        <v>118</v>
      </c>
      <c r="V418" s="5">
        <f t="shared" si="194"/>
        <v>186</v>
      </c>
      <c r="W418" s="5">
        <f t="shared" si="195"/>
        <v>224</v>
      </c>
      <c r="X418" s="5">
        <f t="shared" si="196"/>
        <v>150</v>
      </c>
      <c r="Y418" s="5">
        <f t="shared" si="197"/>
        <v>196</v>
      </c>
      <c r="Z418" s="5">
        <f t="shared" si="198"/>
        <v>22.16</v>
      </c>
      <c r="AA418" s="5">
        <f t="shared" si="199"/>
        <v>26.1</v>
      </c>
      <c r="AB418" s="5">
        <f t="shared" si="218"/>
        <v>26.46</v>
      </c>
      <c r="AC418" s="5">
        <f t="shared" si="219"/>
        <v>19.63</v>
      </c>
      <c r="AD418" s="5">
        <f t="shared" si="200"/>
        <v>27.68</v>
      </c>
      <c r="AE418" s="5">
        <f t="shared" si="201"/>
        <v>31.61</v>
      </c>
      <c r="AF418" s="5">
        <f t="shared" si="202"/>
        <v>20.54</v>
      </c>
      <c r="AG418" s="5">
        <f t="shared" si="203"/>
        <v>28.73</v>
      </c>
      <c r="AH418" s="5">
        <f t="shared" si="204"/>
        <v>27.46</v>
      </c>
      <c r="AI418" s="5">
        <f t="shared" si="205"/>
        <v>25.42</v>
      </c>
      <c r="AJ418" s="5">
        <f t="shared" si="206"/>
        <v>20.6</v>
      </c>
      <c r="AK418" s="5">
        <f t="shared" si="207"/>
        <v>27.49</v>
      </c>
      <c r="AL418" s="5">
        <f t="shared" si="208"/>
        <v>17.149999999999999</v>
      </c>
      <c r="AM418" s="5">
        <f t="shared" si="209"/>
        <v>18.23</v>
      </c>
      <c r="AN418" s="5">
        <f t="shared" si="210"/>
        <v>20.85</v>
      </c>
      <c r="AO418" s="5">
        <f t="shared" si="211"/>
        <v>26.43</v>
      </c>
      <c r="AP418" s="5">
        <f t="shared" si="212"/>
        <v>15.75</v>
      </c>
      <c r="AQ418" s="5">
        <f t="shared" si="213"/>
        <v>15.29</v>
      </c>
      <c r="AR418" s="5">
        <f t="shared" si="214"/>
        <v>22.18</v>
      </c>
      <c r="AS418" s="5">
        <f t="shared" si="215"/>
        <v>20.91</v>
      </c>
      <c r="AT418" s="5">
        <f t="shared" si="216"/>
        <v>19.72</v>
      </c>
      <c r="AU418" s="5">
        <f t="shared" si="217"/>
        <v>19.850000000000001</v>
      </c>
      <c r="AW418" s="1">
        <v>187.7</v>
      </c>
      <c r="AX418" s="1">
        <v>188</v>
      </c>
      <c r="AY418" s="3">
        <v>218.803</v>
      </c>
      <c r="AZ418" s="3">
        <v>218.89766666666665</v>
      </c>
    </row>
    <row r="419" spans="1:52" x14ac:dyDescent="0.25">
      <c r="A419" s="13">
        <v>2011</v>
      </c>
      <c r="B419" s="13">
        <v>1</v>
      </c>
      <c r="C419" s="1">
        <f t="shared" si="175"/>
        <v>137</v>
      </c>
      <c r="D419" s="5">
        <f t="shared" si="176"/>
        <v>181</v>
      </c>
      <c r="E419" s="5">
        <f t="shared" si="177"/>
        <v>217</v>
      </c>
      <c r="F419" s="9">
        <f t="shared" si="178"/>
        <v>197</v>
      </c>
      <c r="G419" s="9">
        <f t="shared" si="179"/>
        <v>172</v>
      </c>
      <c r="H419" s="5">
        <f t="shared" si="180"/>
        <v>241</v>
      </c>
      <c r="I419" s="5">
        <f t="shared" si="181"/>
        <v>207</v>
      </c>
      <c r="J419" s="5">
        <f t="shared" si="182"/>
        <v>212</v>
      </c>
      <c r="K419" s="5">
        <f t="shared" si="183"/>
        <v>203</v>
      </c>
      <c r="L419" s="5">
        <f t="shared" si="184"/>
        <v>254</v>
      </c>
      <c r="M419" s="5">
        <f t="shared" si="185"/>
        <v>199</v>
      </c>
      <c r="N419" s="5">
        <f t="shared" si="186"/>
        <v>174</v>
      </c>
      <c r="O419" s="5">
        <f t="shared" si="187"/>
        <v>199</v>
      </c>
      <c r="P419" s="5">
        <f t="shared" si="188"/>
        <v>152</v>
      </c>
      <c r="Q419" s="5">
        <f t="shared" si="189"/>
        <v>230</v>
      </c>
      <c r="R419" s="5">
        <f t="shared" si="190"/>
        <v>210</v>
      </c>
      <c r="S419" s="5">
        <f t="shared" si="191"/>
        <v>218</v>
      </c>
      <c r="T419" s="5">
        <f t="shared" si="192"/>
        <v>116</v>
      </c>
      <c r="U419" s="5">
        <f t="shared" si="193"/>
        <v>125</v>
      </c>
      <c r="V419" s="5">
        <f t="shared" si="194"/>
        <v>174</v>
      </c>
      <c r="W419" s="5">
        <f t="shared" si="195"/>
        <v>242</v>
      </c>
      <c r="X419" s="5">
        <f t="shared" si="196"/>
        <v>151</v>
      </c>
      <c r="Y419" s="5">
        <f t="shared" si="197"/>
        <v>206</v>
      </c>
      <c r="Z419" s="5">
        <f t="shared" si="198"/>
        <v>21.96</v>
      </c>
      <c r="AA419" s="5">
        <f t="shared" si="199"/>
        <v>28.69</v>
      </c>
      <c r="AB419" s="5">
        <f t="shared" si="218"/>
        <v>22.82</v>
      </c>
      <c r="AC419" s="5">
        <f t="shared" si="219"/>
        <v>19.079999999999998</v>
      </c>
      <c r="AD419" s="5">
        <f t="shared" si="200"/>
        <v>26.7</v>
      </c>
      <c r="AE419" s="5">
        <f t="shared" si="201"/>
        <v>29.12</v>
      </c>
      <c r="AF419" s="5">
        <f t="shared" si="202"/>
        <v>23.14</v>
      </c>
      <c r="AG419" s="5">
        <f t="shared" si="203"/>
        <v>28.92</v>
      </c>
      <c r="AH419" s="5">
        <f t="shared" si="204"/>
        <v>23.55</v>
      </c>
      <c r="AI419" s="5">
        <f t="shared" si="205"/>
        <v>26.02</v>
      </c>
      <c r="AJ419" s="5">
        <f t="shared" si="206"/>
        <v>21.44</v>
      </c>
      <c r="AK419" s="5">
        <f t="shared" si="207"/>
        <v>25.85</v>
      </c>
      <c r="AL419" s="5">
        <f t="shared" si="208"/>
        <v>19.04</v>
      </c>
      <c r="AM419" s="5">
        <f t="shared" si="209"/>
        <v>24.65</v>
      </c>
      <c r="AN419" s="5">
        <f t="shared" si="210"/>
        <v>21.45</v>
      </c>
      <c r="AO419" s="5">
        <f t="shared" si="211"/>
        <v>25.86</v>
      </c>
      <c r="AP419" s="5">
        <f t="shared" si="212"/>
        <v>18.62</v>
      </c>
      <c r="AQ419" s="5">
        <f t="shared" si="213"/>
        <v>22.13</v>
      </c>
      <c r="AR419" s="5">
        <f t="shared" si="214"/>
        <v>18.73</v>
      </c>
      <c r="AS419" s="5">
        <f t="shared" si="215"/>
        <v>20.079999999999998</v>
      </c>
      <c r="AT419" s="5">
        <f t="shared" si="216"/>
        <v>21.67</v>
      </c>
      <c r="AU419" s="5">
        <f t="shared" si="217"/>
        <v>23.78</v>
      </c>
      <c r="AW419" s="1">
        <v>195.8</v>
      </c>
      <c r="AX419" s="1">
        <v>195.9</v>
      </c>
      <c r="AY419" s="3">
        <v>221.309</v>
      </c>
      <c r="AZ419" s="3">
        <v>221.66633333333334</v>
      </c>
    </row>
    <row r="420" spans="1:52" x14ac:dyDescent="0.25">
      <c r="A420" s="13">
        <v>2011</v>
      </c>
      <c r="B420" s="13">
        <v>2</v>
      </c>
      <c r="C420" s="1">
        <f t="shared" si="175"/>
        <v>138</v>
      </c>
      <c r="D420" s="5">
        <f t="shared" si="176"/>
        <v>161</v>
      </c>
      <c r="E420" s="5">
        <f t="shared" si="177"/>
        <v>193</v>
      </c>
      <c r="F420" s="9">
        <f t="shared" si="178"/>
        <v>184</v>
      </c>
      <c r="G420" s="9">
        <f t="shared" si="179"/>
        <v>161</v>
      </c>
      <c r="H420" s="5">
        <f t="shared" si="180"/>
        <v>232</v>
      </c>
      <c r="I420" s="5">
        <f t="shared" si="181"/>
        <v>185</v>
      </c>
      <c r="J420" s="5">
        <f t="shared" si="182"/>
        <v>174</v>
      </c>
      <c r="K420" s="5">
        <f t="shared" si="183"/>
        <v>194</v>
      </c>
      <c r="L420" s="5">
        <f t="shared" si="184"/>
        <v>208</v>
      </c>
      <c r="M420" s="5">
        <f t="shared" si="185"/>
        <v>173</v>
      </c>
      <c r="N420" s="5">
        <f t="shared" si="186"/>
        <v>160</v>
      </c>
      <c r="O420" s="5">
        <f t="shared" si="187"/>
        <v>178</v>
      </c>
      <c r="P420" s="5">
        <f t="shared" si="188"/>
        <v>154</v>
      </c>
      <c r="Q420" s="5">
        <f t="shared" si="189"/>
        <v>213</v>
      </c>
      <c r="R420" s="5">
        <f t="shared" si="190"/>
        <v>203</v>
      </c>
      <c r="S420" s="5">
        <f t="shared" si="191"/>
        <v>203</v>
      </c>
      <c r="T420" s="5">
        <f t="shared" si="192"/>
        <v>108</v>
      </c>
      <c r="U420" s="5">
        <f t="shared" si="193"/>
        <v>115</v>
      </c>
      <c r="V420" s="5">
        <f t="shared" si="194"/>
        <v>176</v>
      </c>
      <c r="W420" s="5">
        <f t="shared" si="195"/>
        <v>231</v>
      </c>
      <c r="X420" s="5">
        <f t="shared" si="196"/>
        <v>151</v>
      </c>
      <c r="Y420" s="5">
        <f t="shared" si="197"/>
        <v>172</v>
      </c>
      <c r="Z420" s="5">
        <f t="shared" si="198"/>
        <v>22.44</v>
      </c>
      <c r="AA420" s="5">
        <f t="shared" si="199"/>
        <v>22.88</v>
      </c>
      <c r="AB420" s="5">
        <f t="shared" si="218"/>
        <v>18.91</v>
      </c>
      <c r="AC420" s="5">
        <f t="shared" si="219"/>
        <v>20.27</v>
      </c>
      <c r="AD420" s="5">
        <f t="shared" si="200"/>
        <v>23.32</v>
      </c>
      <c r="AE420" s="5">
        <f t="shared" si="201"/>
        <v>28.36</v>
      </c>
      <c r="AF420" s="5">
        <f t="shared" si="202"/>
        <v>22.15</v>
      </c>
      <c r="AG420" s="5">
        <f t="shared" si="203"/>
        <v>25.9</v>
      </c>
      <c r="AH420" s="5">
        <f t="shared" si="204"/>
        <v>20.41</v>
      </c>
      <c r="AI420" s="5">
        <f t="shared" si="205"/>
        <v>20.94</v>
      </c>
      <c r="AJ420" s="5">
        <f t="shared" si="206"/>
        <v>18.510000000000002</v>
      </c>
      <c r="AK420" s="5">
        <f t="shared" si="207"/>
        <v>22.68</v>
      </c>
      <c r="AL420" s="5">
        <f t="shared" si="208"/>
        <v>15.72</v>
      </c>
      <c r="AM420" s="5">
        <f t="shared" si="209"/>
        <v>17.77</v>
      </c>
      <c r="AN420" s="5">
        <f t="shared" si="210"/>
        <v>21.65</v>
      </c>
      <c r="AO420" s="5">
        <f t="shared" si="211"/>
        <v>24.96</v>
      </c>
      <c r="AP420" s="5">
        <f t="shared" si="212"/>
        <v>18.22</v>
      </c>
      <c r="AQ420" s="5">
        <f t="shared" si="213"/>
        <v>22.43</v>
      </c>
      <c r="AR420" s="5">
        <f t="shared" si="214"/>
        <v>17.350000000000001</v>
      </c>
      <c r="AS420" s="5">
        <f t="shared" si="215"/>
        <v>16.61</v>
      </c>
      <c r="AT420" s="5">
        <f t="shared" si="216"/>
        <v>22.77</v>
      </c>
      <c r="AU420" s="5">
        <f t="shared" si="217"/>
        <v>22.57</v>
      </c>
      <c r="AW420" s="1">
        <v>204.1</v>
      </c>
      <c r="AX420" s="1">
        <v>203.70000000000002</v>
      </c>
      <c r="AY420" s="3">
        <v>225.964</v>
      </c>
      <c r="AZ420" s="3">
        <v>225.53066666666666</v>
      </c>
    </row>
    <row r="421" spans="1:52" x14ac:dyDescent="0.25">
      <c r="A421" s="13">
        <v>2011</v>
      </c>
      <c r="B421" s="13">
        <v>3</v>
      </c>
      <c r="C421" s="1">
        <f t="shared" si="175"/>
        <v>139</v>
      </c>
      <c r="D421" s="5">
        <f t="shared" si="176"/>
        <v>169</v>
      </c>
      <c r="E421" s="5">
        <f t="shared" si="177"/>
        <v>190</v>
      </c>
      <c r="F421" s="9">
        <f t="shared" si="178"/>
        <v>172</v>
      </c>
      <c r="G421" s="9">
        <f t="shared" si="179"/>
        <v>150</v>
      </c>
      <c r="H421" s="5">
        <f t="shared" si="180"/>
        <v>212</v>
      </c>
      <c r="I421" s="5">
        <f t="shared" si="181"/>
        <v>161</v>
      </c>
      <c r="J421" s="5">
        <f t="shared" si="182"/>
        <v>182</v>
      </c>
      <c r="K421" s="5">
        <f t="shared" si="183"/>
        <v>191</v>
      </c>
      <c r="L421" s="5">
        <f t="shared" si="184"/>
        <v>163</v>
      </c>
      <c r="M421" s="5">
        <f t="shared" si="185"/>
        <v>173</v>
      </c>
      <c r="N421" s="5">
        <f t="shared" si="186"/>
        <v>153</v>
      </c>
      <c r="O421" s="5">
        <f t="shared" si="187"/>
        <v>171</v>
      </c>
      <c r="P421" s="5">
        <f t="shared" si="188"/>
        <v>144</v>
      </c>
      <c r="Q421" s="5">
        <f t="shared" si="189"/>
        <v>194</v>
      </c>
      <c r="R421" s="5">
        <f t="shared" si="190"/>
        <v>179</v>
      </c>
      <c r="S421" s="5">
        <f t="shared" si="191"/>
        <v>190</v>
      </c>
      <c r="T421" s="5">
        <f t="shared" si="192"/>
        <v>110</v>
      </c>
      <c r="U421" s="5">
        <f t="shared" si="193"/>
        <v>126</v>
      </c>
      <c r="V421" s="5">
        <f t="shared" si="194"/>
        <v>176</v>
      </c>
      <c r="W421" s="5">
        <f t="shared" si="195"/>
        <v>221</v>
      </c>
      <c r="X421" s="5">
        <f t="shared" si="196"/>
        <v>142</v>
      </c>
      <c r="Y421" s="5">
        <f t="shared" si="197"/>
        <v>157</v>
      </c>
      <c r="Z421" s="5">
        <f t="shared" si="198"/>
        <v>22.53</v>
      </c>
      <c r="AA421" s="5">
        <f t="shared" si="199"/>
        <v>23.18</v>
      </c>
      <c r="AB421" s="5">
        <f t="shared" si="218"/>
        <v>20.69</v>
      </c>
      <c r="AC421" s="5">
        <f t="shared" si="219"/>
        <v>20</v>
      </c>
      <c r="AD421" s="5">
        <f t="shared" si="200"/>
        <v>24.99</v>
      </c>
      <c r="AE421" s="5">
        <f t="shared" si="201"/>
        <v>26.76</v>
      </c>
      <c r="AF421" s="5">
        <f t="shared" si="202"/>
        <v>19.32</v>
      </c>
      <c r="AG421" s="5">
        <f t="shared" si="203"/>
        <v>26.71</v>
      </c>
      <c r="AH421" s="5">
        <f t="shared" si="204"/>
        <v>18.899999999999999</v>
      </c>
      <c r="AI421" s="5">
        <f t="shared" si="205"/>
        <v>20.85</v>
      </c>
      <c r="AJ421" s="5">
        <f t="shared" si="206"/>
        <v>16.89</v>
      </c>
      <c r="AK421" s="5">
        <f t="shared" si="207"/>
        <v>22.56</v>
      </c>
      <c r="AL421" s="5">
        <f t="shared" si="208"/>
        <v>15.41</v>
      </c>
      <c r="AM421" s="5">
        <f t="shared" si="209"/>
        <v>16.989999999999998</v>
      </c>
      <c r="AN421" s="5">
        <f t="shared" si="210"/>
        <v>22.39</v>
      </c>
      <c r="AO421" s="5">
        <f t="shared" si="211"/>
        <v>24.38</v>
      </c>
      <c r="AP421" s="5">
        <f t="shared" si="212"/>
        <v>21.19</v>
      </c>
      <c r="AQ421" s="5">
        <f t="shared" si="213"/>
        <v>22.07</v>
      </c>
      <c r="AR421" s="5">
        <f t="shared" si="214"/>
        <v>17.36</v>
      </c>
      <c r="AS421" s="5">
        <f t="shared" si="215"/>
        <v>18.21</v>
      </c>
      <c r="AT421" s="5">
        <f t="shared" si="216"/>
        <v>19.850000000000001</v>
      </c>
      <c r="AU421" s="5">
        <f t="shared" si="217"/>
        <v>20.100000000000001</v>
      </c>
      <c r="AW421" s="1">
        <v>203.2</v>
      </c>
      <c r="AX421" s="1">
        <v>203.83333333333334</v>
      </c>
      <c r="AY421" s="3">
        <v>226.54499999999999</v>
      </c>
      <c r="AZ421" s="3">
        <v>226.452</v>
      </c>
    </row>
    <row r="422" spans="1:52" x14ac:dyDescent="0.25">
      <c r="A422" s="13">
        <v>2011</v>
      </c>
      <c r="B422" s="13">
        <v>4</v>
      </c>
      <c r="C422" s="1">
        <f t="shared" si="175"/>
        <v>140</v>
      </c>
      <c r="D422" s="5">
        <f t="shared" si="176"/>
        <v>184</v>
      </c>
      <c r="E422" s="5">
        <f t="shared" si="177"/>
        <v>205</v>
      </c>
      <c r="F422" s="9">
        <f t="shared" si="178"/>
        <v>161</v>
      </c>
      <c r="G422" s="9">
        <f t="shared" si="179"/>
        <v>142</v>
      </c>
      <c r="H422" s="5">
        <f t="shared" si="180"/>
        <v>194</v>
      </c>
      <c r="I422" s="5">
        <f t="shared" si="181"/>
        <v>180</v>
      </c>
      <c r="J422" s="5">
        <f t="shared" si="182"/>
        <v>186</v>
      </c>
      <c r="K422" s="5">
        <f t="shared" si="183"/>
        <v>190</v>
      </c>
      <c r="L422" s="5">
        <f t="shared" si="184"/>
        <v>200</v>
      </c>
      <c r="M422" s="5">
        <f t="shared" si="185"/>
        <v>187</v>
      </c>
      <c r="N422" s="5">
        <f t="shared" si="186"/>
        <v>193</v>
      </c>
      <c r="O422" s="5">
        <f t="shared" si="187"/>
        <v>195</v>
      </c>
      <c r="P422" s="5">
        <f t="shared" si="188"/>
        <v>160</v>
      </c>
      <c r="Q422" s="5">
        <f t="shared" si="189"/>
        <v>198</v>
      </c>
      <c r="R422" s="5">
        <f t="shared" si="190"/>
        <v>172</v>
      </c>
      <c r="S422" s="5">
        <f t="shared" si="191"/>
        <v>195</v>
      </c>
      <c r="T422" s="5">
        <f t="shared" si="192"/>
        <v>113</v>
      </c>
      <c r="U422" s="5">
        <f t="shared" si="193"/>
        <v>118</v>
      </c>
      <c r="V422" s="5">
        <f t="shared" si="194"/>
        <v>172</v>
      </c>
      <c r="W422" s="5">
        <f t="shared" si="195"/>
        <v>213</v>
      </c>
      <c r="X422" s="5">
        <f t="shared" si="196"/>
        <v>153</v>
      </c>
      <c r="Y422" s="5">
        <f t="shared" si="197"/>
        <v>172</v>
      </c>
      <c r="Z422" s="5">
        <f t="shared" si="198"/>
        <v>20.47</v>
      </c>
      <c r="AA422" s="5">
        <f t="shared" si="199"/>
        <v>27.6</v>
      </c>
      <c r="AB422" s="5">
        <f t="shared" si="218"/>
        <v>22.08</v>
      </c>
      <c r="AC422" s="5">
        <f t="shared" si="219"/>
        <v>17.91</v>
      </c>
      <c r="AD422" s="5">
        <f t="shared" si="200"/>
        <v>25.13</v>
      </c>
      <c r="AE422" s="5">
        <f t="shared" si="201"/>
        <v>29.16</v>
      </c>
      <c r="AF422" s="5">
        <f t="shared" si="202"/>
        <v>18.89</v>
      </c>
      <c r="AG422" s="5">
        <f t="shared" si="203"/>
        <v>25.17</v>
      </c>
      <c r="AH422" s="5">
        <f t="shared" si="204"/>
        <v>20.95</v>
      </c>
      <c r="AI422" s="5">
        <f t="shared" si="205"/>
        <v>24.85</v>
      </c>
      <c r="AJ422" s="5">
        <f t="shared" si="206"/>
        <v>17.29</v>
      </c>
      <c r="AK422" s="5">
        <f t="shared" si="207"/>
        <v>25.18</v>
      </c>
      <c r="AL422" s="5">
        <f t="shared" si="208"/>
        <v>15.36</v>
      </c>
      <c r="AM422" s="5">
        <f t="shared" si="209"/>
        <v>16.97</v>
      </c>
      <c r="AN422" s="5">
        <f t="shared" si="210"/>
        <v>21.76</v>
      </c>
      <c r="AO422" s="5">
        <f t="shared" si="211"/>
        <v>25.61</v>
      </c>
      <c r="AP422" s="5">
        <f t="shared" si="212"/>
        <v>19.79</v>
      </c>
      <c r="AQ422" s="5">
        <f t="shared" si="213"/>
        <v>19.579999999999998</v>
      </c>
      <c r="AR422" s="5">
        <f t="shared" si="214"/>
        <v>22.32</v>
      </c>
      <c r="AS422" s="5">
        <f t="shared" si="215"/>
        <v>19.940000000000001</v>
      </c>
      <c r="AT422" s="5">
        <f t="shared" si="216"/>
        <v>23.09</v>
      </c>
      <c r="AU422" s="5">
        <f t="shared" si="217"/>
        <v>24.42</v>
      </c>
      <c r="AW422" s="1">
        <v>201.4</v>
      </c>
      <c r="AX422" s="1">
        <v>200.76666666666665</v>
      </c>
      <c r="AY422" s="3">
        <v>226.23</v>
      </c>
      <c r="AZ422" s="3">
        <v>226.10766666666666</v>
      </c>
    </row>
    <row r="423" spans="1:52" x14ac:dyDescent="0.25">
      <c r="A423" s="13">
        <v>2012</v>
      </c>
      <c r="B423" s="13">
        <v>1</v>
      </c>
      <c r="C423" s="1">
        <f t="shared" si="175"/>
        <v>141</v>
      </c>
      <c r="D423" s="5">
        <f t="shared" si="176"/>
        <v>196</v>
      </c>
      <c r="E423" s="5">
        <f t="shared" si="177"/>
        <v>232</v>
      </c>
      <c r="F423" s="9">
        <f t="shared" si="178"/>
        <v>172</v>
      </c>
      <c r="G423" s="9">
        <f t="shared" si="179"/>
        <v>168</v>
      </c>
      <c r="H423" s="5">
        <f t="shared" si="180"/>
        <v>183</v>
      </c>
      <c r="I423" s="5">
        <f t="shared" si="181"/>
        <v>169</v>
      </c>
      <c r="J423" s="5">
        <f t="shared" si="182"/>
        <v>164</v>
      </c>
      <c r="K423" s="5">
        <f t="shared" si="183"/>
        <v>189</v>
      </c>
      <c r="L423" s="5">
        <f t="shared" si="184"/>
        <v>225</v>
      </c>
      <c r="M423" s="5">
        <f t="shared" si="185"/>
        <v>189</v>
      </c>
      <c r="N423" s="5">
        <f t="shared" si="186"/>
        <v>166</v>
      </c>
      <c r="O423" s="5">
        <f t="shared" si="187"/>
        <v>199</v>
      </c>
      <c r="P423" s="5">
        <f t="shared" si="188"/>
        <v>170</v>
      </c>
      <c r="Q423" s="5">
        <f t="shared" si="189"/>
        <v>208</v>
      </c>
      <c r="R423" s="5">
        <f t="shared" si="190"/>
        <v>175</v>
      </c>
      <c r="S423" s="5">
        <f t="shared" si="191"/>
        <v>196</v>
      </c>
      <c r="T423" s="5">
        <f t="shared" si="192"/>
        <v>123</v>
      </c>
      <c r="U423" s="5">
        <f t="shared" si="193"/>
        <v>121</v>
      </c>
      <c r="V423" s="5">
        <f t="shared" si="194"/>
        <v>175</v>
      </c>
      <c r="W423" s="5">
        <f t="shared" si="195"/>
        <v>221</v>
      </c>
      <c r="X423" s="5">
        <f t="shared" si="196"/>
        <v>151</v>
      </c>
      <c r="Y423" s="5">
        <f t="shared" si="197"/>
        <v>193</v>
      </c>
      <c r="Z423" s="5">
        <f t="shared" si="198"/>
        <v>21.24</v>
      </c>
      <c r="AA423" s="5">
        <f t="shared" si="199"/>
        <v>28.99</v>
      </c>
      <c r="AB423" s="5">
        <f t="shared" si="218"/>
        <v>24.17</v>
      </c>
      <c r="AC423" s="5">
        <f t="shared" si="219"/>
        <v>16.2</v>
      </c>
      <c r="AD423" s="5">
        <f t="shared" si="200"/>
        <v>26.32</v>
      </c>
      <c r="AE423" s="5">
        <f t="shared" si="201"/>
        <v>30.19</v>
      </c>
      <c r="AF423" s="5">
        <f t="shared" si="202"/>
        <v>19.149999999999999</v>
      </c>
      <c r="AG423" s="5">
        <f t="shared" si="203"/>
        <v>25.89</v>
      </c>
      <c r="AH423" s="5">
        <f t="shared" si="204"/>
        <v>24.11</v>
      </c>
      <c r="AI423" s="5">
        <f t="shared" si="205"/>
        <v>23.98</v>
      </c>
      <c r="AJ423" s="5">
        <f t="shared" si="206"/>
        <v>18.8</v>
      </c>
      <c r="AK423" s="5">
        <f t="shared" si="207"/>
        <v>24.19</v>
      </c>
      <c r="AL423" s="5">
        <f t="shared" si="208"/>
        <v>14.7</v>
      </c>
      <c r="AM423" s="5">
        <f t="shared" si="209"/>
        <v>22.54</v>
      </c>
      <c r="AN423" s="5">
        <f t="shared" si="210"/>
        <v>21.66</v>
      </c>
      <c r="AO423" s="5">
        <f t="shared" si="211"/>
        <v>27.08</v>
      </c>
      <c r="AP423" s="5">
        <f t="shared" si="212"/>
        <v>17.78</v>
      </c>
      <c r="AQ423" s="5">
        <f t="shared" si="213"/>
        <v>24.77</v>
      </c>
      <c r="AR423" s="5">
        <f t="shared" si="214"/>
        <v>24.17</v>
      </c>
      <c r="AS423" s="5">
        <f t="shared" si="215"/>
        <v>25.95</v>
      </c>
      <c r="AT423" s="5">
        <f t="shared" si="216"/>
        <v>19.850000000000001</v>
      </c>
      <c r="AU423" s="5">
        <f t="shared" si="217"/>
        <v>22.82</v>
      </c>
      <c r="AW423" s="1">
        <v>201.6</v>
      </c>
      <c r="AX423" s="1">
        <v>202.16666666666666</v>
      </c>
      <c r="AY423" s="3">
        <v>227.66300000000001</v>
      </c>
      <c r="AZ423" s="3">
        <v>227.90666666666667</v>
      </c>
    </row>
    <row r="424" spans="1:52" x14ac:dyDescent="0.25">
      <c r="A424" s="13">
        <v>2012</v>
      </c>
      <c r="B424" s="13">
        <v>2</v>
      </c>
      <c r="C424" s="1">
        <f t="shared" si="175"/>
        <v>142</v>
      </c>
      <c r="D424" s="5">
        <f t="shared" si="176"/>
        <v>184</v>
      </c>
      <c r="E424" s="5">
        <f t="shared" si="177"/>
        <v>206</v>
      </c>
      <c r="F424" s="9">
        <f t="shared" si="178"/>
        <v>162</v>
      </c>
      <c r="G424" s="9">
        <f t="shared" si="179"/>
        <v>146</v>
      </c>
      <c r="H424" s="5">
        <f t="shared" si="180"/>
        <v>180</v>
      </c>
      <c r="I424" s="5">
        <f t="shared" si="181"/>
        <v>184</v>
      </c>
      <c r="J424" s="5">
        <f t="shared" si="182"/>
        <v>172</v>
      </c>
      <c r="K424" s="5">
        <f t="shared" si="183"/>
        <v>184</v>
      </c>
      <c r="L424" s="5">
        <f t="shared" si="184"/>
        <v>196</v>
      </c>
      <c r="M424" s="5">
        <f t="shared" si="185"/>
        <v>189</v>
      </c>
      <c r="N424" s="5">
        <f t="shared" si="186"/>
        <v>155</v>
      </c>
      <c r="O424" s="5">
        <f t="shared" si="187"/>
        <v>185</v>
      </c>
      <c r="P424" s="5">
        <f t="shared" si="188"/>
        <v>161</v>
      </c>
      <c r="Q424" s="5">
        <f t="shared" si="189"/>
        <v>191</v>
      </c>
      <c r="R424" s="5">
        <f t="shared" si="190"/>
        <v>168</v>
      </c>
      <c r="S424" s="5">
        <f t="shared" si="191"/>
        <v>187</v>
      </c>
      <c r="T424" s="5">
        <f t="shared" si="192"/>
        <v>123</v>
      </c>
      <c r="U424" s="5">
        <f t="shared" si="193"/>
        <v>126</v>
      </c>
      <c r="V424" s="5">
        <f t="shared" si="194"/>
        <v>182</v>
      </c>
      <c r="W424" s="5">
        <f t="shared" si="195"/>
        <v>200</v>
      </c>
      <c r="X424" s="5">
        <f t="shared" si="196"/>
        <v>136</v>
      </c>
      <c r="Y424" s="5">
        <f t="shared" si="197"/>
        <v>167</v>
      </c>
      <c r="Z424" s="5">
        <f t="shared" si="198"/>
        <v>20.6</v>
      </c>
      <c r="AA424" s="5">
        <f t="shared" si="199"/>
        <v>26.19</v>
      </c>
      <c r="AB424" s="5">
        <f t="shared" si="218"/>
        <v>24.72</v>
      </c>
      <c r="AC424" s="5">
        <f t="shared" si="219"/>
        <v>19.010000000000002</v>
      </c>
      <c r="AD424" s="5">
        <f t="shared" si="200"/>
        <v>29.71</v>
      </c>
      <c r="AE424" s="5">
        <f t="shared" si="201"/>
        <v>29.35</v>
      </c>
      <c r="AF424" s="5">
        <f t="shared" si="202"/>
        <v>21.95</v>
      </c>
      <c r="AG424" s="5">
        <f t="shared" si="203"/>
        <v>27.05</v>
      </c>
      <c r="AH424" s="5">
        <f t="shared" si="204"/>
        <v>22.25</v>
      </c>
      <c r="AI424" s="5">
        <f t="shared" si="205"/>
        <v>24.53</v>
      </c>
      <c r="AJ424" s="5">
        <f t="shared" si="206"/>
        <v>15.88</v>
      </c>
      <c r="AK424" s="5">
        <f t="shared" si="207"/>
        <v>23</v>
      </c>
      <c r="AL424" s="5">
        <f t="shared" si="208"/>
        <v>14.3</v>
      </c>
      <c r="AM424" s="5">
        <f t="shared" si="209"/>
        <v>18.27</v>
      </c>
      <c r="AN424" s="5">
        <f t="shared" si="210"/>
        <v>19.920000000000002</v>
      </c>
      <c r="AO424" s="5">
        <f t="shared" si="211"/>
        <v>25.04</v>
      </c>
      <c r="AP424" s="5">
        <f t="shared" si="212"/>
        <v>20.14</v>
      </c>
      <c r="AQ424" s="5">
        <f t="shared" si="213"/>
        <v>24.57</v>
      </c>
      <c r="AR424" s="5">
        <f t="shared" si="214"/>
        <v>25.57</v>
      </c>
      <c r="AS424" s="5">
        <f t="shared" si="215"/>
        <v>23.6</v>
      </c>
      <c r="AT424" s="5">
        <f t="shared" si="216"/>
        <v>24.74</v>
      </c>
      <c r="AU424" s="5">
        <f t="shared" si="217"/>
        <v>23.19</v>
      </c>
      <c r="AW424" s="1">
        <v>201.9</v>
      </c>
      <c r="AX424" s="1">
        <v>201.80000000000004</v>
      </c>
      <c r="AY424" s="3">
        <v>229.815</v>
      </c>
      <c r="AZ424" s="3">
        <v>229.79266666666663</v>
      </c>
    </row>
    <row r="425" spans="1:52" x14ac:dyDescent="0.25">
      <c r="A425" s="13">
        <v>2012</v>
      </c>
      <c r="B425" s="13">
        <v>3</v>
      </c>
      <c r="C425" s="1">
        <f t="shared" si="175"/>
        <v>143</v>
      </c>
      <c r="D425" s="5">
        <f t="shared" si="176"/>
        <v>171</v>
      </c>
      <c r="E425" s="5">
        <f t="shared" si="177"/>
        <v>188</v>
      </c>
      <c r="F425" s="9">
        <f t="shared" si="178"/>
        <v>170</v>
      </c>
      <c r="G425" s="9">
        <f t="shared" si="179"/>
        <v>141</v>
      </c>
      <c r="H425" s="5">
        <f t="shared" si="180"/>
        <v>195</v>
      </c>
      <c r="I425" s="5">
        <f t="shared" si="181"/>
        <v>186</v>
      </c>
      <c r="J425" s="5">
        <f t="shared" si="182"/>
        <v>172</v>
      </c>
      <c r="K425" s="5">
        <f t="shared" si="183"/>
        <v>186</v>
      </c>
      <c r="L425" s="5">
        <f t="shared" si="184"/>
        <v>194</v>
      </c>
      <c r="M425" s="5">
        <f t="shared" si="185"/>
        <v>186</v>
      </c>
      <c r="N425" s="5">
        <f t="shared" si="186"/>
        <v>145</v>
      </c>
      <c r="O425" s="5">
        <f t="shared" si="187"/>
        <v>180</v>
      </c>
      <c r="P425" s="5">
        <f t="shared" si="188"/>
        <v>159</v>
      </c>
      <c r="Q425" s="5">
        <f t="shared" si="189"/>
        <v>203</v>
      </c>
      <c r="R425" s="5">
        <f t="shared" si="190"/>
        <v>180</v>
      </c>
      <c r="S425" s="5">
        <f t="shared" si="191"/>
        <v>187</v>
      </c>
      <c r="T425" s="5">
        <f t="shared" si="192"/>
        <v>113</v>
      </c>
      <c r="U425" s="5">
        <f t="shared" si="193"/>
        <v>114</v>
      </c>
      <c r="V425" s="5">
        <f t="shared" si="194"/>
        <v>182</v>
      </c>
      <c r="W425" s="5">
        <f t="shared" si="195"/>
        <v>193</v>
      </c>
      <c r="X425" s="5">
        <f t="shared" si="196"/>
        <v>167</v>
      </c>
      <c r="Y425" s="5">
        <f t="shared" si="197"/>
        <v>174</v>
      </c>
      <c r="Z425" s="5">
        <f t="shared" si="198"/>
        <v>21.72</v>
      </c>
      <c r="AA425" s="5">
        <f t="shared" si="199"/>
        <v>30.47</v>
      </c>
      <c r="AB425" s="5">
        <f t="shared" si="218"/>
        <v>22.13</v>
      </c>
      <c r="AC425" s="5">
        <f t="shared" si="219"/>
        <v>16.670000000000002</v>
      </c>
      <c r="AD425" s="5">
        <f t="shared" si="200"/>
        <v>31.17</v>
      </c>
      <c r="AE425" s="5">
        <f t="shared" si="201"/>
        <v>29.39</v>
      </c>
      <c r="AF425" s="5">
        <f t="shared" si="202"/>
        <v>20.28</v>
      </c>
      <c r="AG425" s="5">
        <f t="shared" si="203"/>
        <v>28.07</v>
      </c>
      <c r="AH425" s="5">
        <f t="shared" si="204"/>
        <v>24.12</v>
      </c>
      <c r="AI425" s="5">
        <f t="shared" si="205"/>
        <v>24.93</v>
      </c>
      <c r="AJ425" s="5">
        <f t="shared" si="206"/>
        <v>17.11</v>
      </c>
      <c r="AK425" s="5">
        <f t="shared" si="207"/>
        <v>23.13</v>
      </c>
      <c r="AL425" s="5">
        <f t="shared" si="208"/>
        <v>16.059999999999999</v>
      </c>
      <c r="AM425" s="5">
        <f t="shared" si="209"/>
        <v>20.05</v>
      </c>
      <c r="AN425" s="5">
        <f t="shared" si="210"/>
        <v>24.12</v>
      </c>
      <c r="AO425" s="5">
        <f t="shared" si="211"/>
        <v>27.67</v>
      </c>
      <c r="AP425" s="5">
        <f t="shared" si="212"/>
        <v>22.38</v>
      </c>
      <c r="AQ425" s="5">
        <f t="shared" si="213"/>
        <v>19.95</v>
      </c>
      <c r="AR425" s="5">
        <f t="shared" si="214"/>
        <v>26.51</v>
      </c>
      <c r="AS425" s="5">
        <f t="shared" si="215"/>
        <v>21.28</v>
      </c>
      <c r="AT425" s="5">
        <f t="shared" si="216"/>
        <v>23.53</v>
      </c>
      <c r="AU425" s="5">
        <f t="shared" si="217"/>
        <v>26.17</v>
      </c>
      <c r="AW425" s="1">
        <v>202.7</v>
      </c>
      <c r="AX425" s="1">
        <v>202.39999999999998</v>
      </c>
      <c r="AY425" s="3">
        <v>230.37899999999999</v>
      </c>
      <c r="AZ425" s="3">
        <v>230.29666666666665</v>
      </c>
    </row>
    <row r="426" spans="1:52" x14ac:dyDescent="0.25">
      <c r="A426" s="13">
        <v>2012</v>
      </c>
      <c r="B426" s="13">
        <v>4</v>
      </c>
      <c r="C426" s="1">
        <v>144</v>
      </c>
      <c r="D426" s="5">
        <f t="shared" si="176"/>
        <v>168</v>
      </c>
      <c r="E426" s="5">
        <f t="shared" si="177"/>
        <v>191</v>
      </c>
      <c r="F426" s="9">
        <f t="shared" si="178"/>
        <v>166</v>
      </c>
      <c r="G426" s="9">
        <f t="shared" si="179"/>
        <v>135</v>
      </c>
      <c r="H426" s="5">
        <f t="shared" si="180"/>
        <v>197</v>
      </c>
      <c r="I426" s="5">
        <f t="shared" si="181"/>
        <v>196</v>
      </c>
      <c r="J426" s="5">
        <f t="shared" si="182"/>
        <v>173</v>
      </c>
      <c r="K426" s="5">
        <f t="shared" si="183"/>
        <v>194</v>
      </c>
      <c r="L426" s="5">
        <f t="shared" si="184"/>
        <v>209</v>
      </c>
      <c r="M426" s="5">
        <f t="shared" si="185"/>
        <v>181</v>
      </c>
      <c r="N426" s="5">
        <f t="shared" si="186"/>
        <v>154</v>
      </c>
      <c r="O426" s="5">
        <f t="shared" si="187"/>
        <v>187</v>
      </c>
      <c r="P426" s="5">
        <f t="shared" si="188"/>
        <v>163</v>
      </c>
      <c r="Q426" s="5">
        <f t="shared" si="189"/>
        <v>209</v>
      </c>
      <c r="R426" s="5">
        <f t="shared" si="190"/>
        <v>168</v>
      </c>
      <c r="S426" s="5">
        <f t="shared" si="191"/>
        <v>184</v>
      </c>
      <c r="T426" s="5">
        <f t="shared" si="192"/>
        <v>120</v>
      </c>
      <c r="U426" s="5">
        <f t="shared" si="193"/>
        <v>127</v>
      </c>
      <c r="V426" s="5">
        <f t="shared" si="194"/>
        <v>204</v>
      </c>
      <c r="W426" s="5">
        <f t="shared" si="195"/>
        <v>199</v>
      </c>
      <c r="X426" s="5">
        <f t="shared" si="196"/>
        <v>144</v>
      </c>
      <c r="Y426" s="5">
        <f t="shared" si="197"/>
        <v>174</v>
      </c>
      <c r="Z426" s="5">
        <f t="shared" si="198"/>
        <v>21.74</v>
      </c>
      <c r="AA426" s="5">
        <f t="shared" si="199"/>
        <v>30.81</v>
      </c>
      <c r="AB426" s="5">
        <f t="shared" si="218"/>
        <v>25.36</v>
      </c>
      <c r="AC426" s="5">
        <f t="shared" si="219"/>
        <v>17.97</v>
      </c>
      <c r="AD426" s="5">
        <f t="shared" si="200"/>
        <v>35.5</v>
      </c>
      <c r="AE426" s="5">
        <f t="shared" si="201"/>
        <v>35.07</v>
      </c>
      <c r="AF426" s="5">
        <f t="shared" si="202"/>
        <v>20.85</v>
      </c>
      <c r="AG426" s="5">
        <f t="shared" si="203"/>
        <v>31.14</v>
      </c>
      <c r="AH426" s="5">
        <f t="shared" si="204"/>
        <v>28.14</v>
      </c>
      <c r="AI426" s="5">
        <f t="shared" si="205"/>
        <v>25.21</v>
      </c>
      <c r="AJ426" s="5">
        <f t="shared" si="206"/>
        <v>18.21</v>
      </c>
      <c r="AK426" s="5">
        <f t="shared" si="207"/>
        <v>27.38</v>
      </c>
      <c r="AL426" s="5">
        <f t="shared" si="208"/>
        <v>15.63</v>
      </c>
      <c r="AM426" s="5">
        <f t="shared" si="209"/>
        <v>21.27</v>
      </c>
      <c r="AN426" s="5">
        <f t="shared" si="210"/>
        <v>22.18</v>
      </c>
      <c r="AO426" s="5">
        <f t="shared" si="211"/>
        <v>26.67</v>
      </c>
      <c r="AP426" s="5">
        <f t="shared" si="212"/>
        <v>22.98</v>
      </c>
      <c r="AQ426" s="5">
        <f t="shared" si="213"/>
        <v>21.43</v>
      </c>
      <c r="AR426" s="5">
        <f t="shared" si="214"/>
        <v>22.74</v>
      </c>
      <c r="AS426" s="5">
        <f t="shared" si="215"/>
        <v>19.399999999999999</v>
      </c>
      <c r="AT426" s="5">
        <f t="shared" si="216"/>
        <v>25.14</v>
      </c>
      <c r="AU426" s="5">
        <f t="shared" si="217"/>
        <v>27.91</v>
      </c>
      <c r="AW426" s="1">
        <v>201.8</v>
      </c>
      <c r="AX426" s="1">
        <v>202.26666666666665</v>
      </c>
      <c r="AY426" s="3">
        <v>230.221</v>
      </c>
      <c r="AZ426" s="3">
        <v>230.37966666666668</v>
      </c>
    </row>
    <row r="427" spans="1:52" x14ac:dyDescent="0.25">
      <c r="A427" s="13">
        <v>2013</v>
      </c>
      <c r="B427" s="13">
        <v>1</v>
      </c>
      <c r="C427" s="1">
        <v>145</v>
      </c>
      <c r="D427" s="5">
        <f t="shared" si="176"/>
        <v>190</v>
      </c>
      <c r="E427" s="5">
        <f t="shared" si="177"/>
        <v>202</v>
      </c>
      <c r="F427" s="9">
        <f t="shared" si="178"/>
        <v>177</v>
      </c>
      <c r="G427" s="9">
        <f t="shared" si="179"/>
        <v>153</v>
      </c>
      <c r="H427" s="5">
        <f t="shared" si="180"/>
        <v>196</v>
      </c>
      <c r="I427" s="5">
        <f t="shared" si="181"/>
        <v>202</v>
      </c>
      <c r="J427" s="5">
        <f t="shared" si="182"/>
        <v>175</v>
      </c>
      <c r="K427" s="5">
        <f t="shared" si="183"/>
        <v>219</v>
      </c>
      <c r="L427" s="5">
        <f t="shared" si="184"/>
        <v>204</v>
      </c>
      <c r="M427" s="5">
        <f t="shared" si="185"/>
        <v>213</v>
      </c>
      <c r="N427" s="5">
        <f t="shared" si="186"/>
        <v>172</v>
      </c>
      <c r="O427" s="5">
        <f t="shared" si="187"/>
        <v>195</v>
      </c>
      <c r="P427" s="5">
        <f t="shared" si="188"/>
        <v>172</v>
      </c>
      <c r="Q427" s="5">
        <f t="shared" si="189"/>
        <v>223</v>
      </c>
      <c r="R427" s="5">
        <f t="shared" si="190"/>
        <v>182</v>
      </c>
      <c r="S427" s="5">
        <f t="shared" si="191"/>
        <v>189</v>
      </c>
      <c r="T427" s="5">
        <f t="shared" si="192"/>
        <v>111</v>
      </c>
      <c r="U427" s="5">
        <f t="shared" si="193"/>
        <v>129</v>
      </c>
      <c r="V427" s="5">
        <f t="shared" si="194"/>
        <v>207</v>
      </c>
      <c r="W427" s="5">
        <f t="shared" si="195"/>
        <v>215</v>
      </c>
      <c r="X427" s="5">
        <f t="shared" si="196"/>
        <v>154</v>
      </c>
      <c r="Y427" s="5">
        <f t="shared" si="197"/>
        <v>187</v>
      </c>
      <c r="Z427" s="5">
        <f t="shared" si="198"/>
        <v>23.67</v>
      </c>
      <c r="AA427" s="5">
        <f t="shared" si="199"/>
        <v>30.93</v>
      </c>
      <c r="AB427" s="5">
        <f t="shared" si="218"/>
        <v>26.69</v>
      </c>
      <c r="AC427" s="5">
        <f t="shared" si="219"/>
        <v>19.97</v>
      </c>
      <c r="AD427" s="5">
        <f t="shared" si="200"/>
        <v>33.46</v>
      </c>
      <c r="AE427" s="5">
        <f t="shared" si="201"/>
        <v>33.97</v>
      </c>
      <c r="AF427" s="5">
        <f t="shared" si="202"/>
        <v>23.52</v>
      </c>
      <c r="AG427" s="5">
        <f t="shared" si="203"/>
        <v>32.200000000000003</v>
      </c>
      <c r="AH427" s="5">
        <f t="shared" si="204"/>
        <v>28.84</v>
      </c>
      <c r="AI427" s="5">
        <f t="shared" si="205"/>
        <v>31.38</v>
      </c>
      <c r="AJ427" s="5">
        <f t="shared" si="206"/>
        <v>20.75</v>
      </c>
      <c r="AK427" s="5">
        <f t="shared" si="207"/>
        <v>31.14</v>
      </c>
      <c r="AL427" s="5">
        <f t="shared" si="208"/>
        <v>16.149999999999999</v>
      </c>
      <c r="AM427" s="5">
        <f t="shared" si="209"/>
        <v>24.66</v>
      </c>
      <c r="AN427" s="5">
        <f t="shared" si="210"/>
        <v>23.82</v>
      </c>
      <c r="AO427" s="5">
        <f t="shared" si="211"/>
        <v>27.26</v>
      </c>
      <c r="AP427" s="5">
        <f t="shared" si="212"/>
        <v>17.559999999999999</v>
      </c>
      <c r="AQ427" s="5">
        <f t="shared" si="213"/>
        <v>21.62</v>
      </c>
      <c r="AR427" s="5">
        <f t="shared" si="214"/>
        <v>19.62</v>
      </c>
      <c r="AS427" s="5">
        <f t="shared" si="215"/>
        <v>18.559999999999999</v>
      </c>
      <c r="AT427" s="5">
        <f t="shared" si="216"/>
        <v>30.32</v>
      </c>
      <c r="AU427" s="5">
        <f t="shared" si="217"/>
        <v>31.68</v>
      </c>
      <c r="AW427" s="1">
        <v>204.3</v>
      </c>
      <c r="AX427" s="1">
        <v>203.6</v>
      </c>
      <c r="AY427" s="3">
        <v>232.166</v>
      </c>
      <c r="AZ427" s="3">
        <v>231.73966666666669</v>
      </c>
    </row>
    <row r="428" spans="1:52" x14ac:dyDescent="0.25">
      <c r="A428" s="13">
        <v>2013</v>
      </c>
      <c r="B428" s="13">
        <v>2</v>
      </c>
      <c r="C428" s="1">
        <v>146</v>
      </c>
      <c r="D428" s="5">
        <f t="shared" si="176"/>
        <v>197</v>
      </c>
      <c r="E428" s="5">
        <f t="shared" si="177"/>
        <v>207</v>
      </c>
      <c r="F428" s="9">
        <f t="shared" si="178"/>
        <v>177</v>
      </c>
      <c r="G428" s="9">
        <f t="shared" si="179"/>
        <v>145</v>
      </c>
      <c r="H428" s="5">
        <f t="shared" si="180"/>
        <v>207</v>
      </c>
      <c r="I428" s="5">
        <f t="shared" si="181"/>
        <v>206</v>
      </c>
      <c r="J428" s="5">
        <f t="shared" si="182"/>
        <v>180</v>
      </c>
      <c r="K428" s="5">
        <f t="shared" si="183"/>
        <v>221</v>
      </c>
      <c r="L428" s="5">
        <f t="shared" si="184"/>
        <v>210</v>
      </c>
      <c r="M428" s="5">
        <f t="shared" si="185"/>
        <v>199</v>
      </c>
      <c r="N428" s="5">
        <f t="shared" si="186"/>
        <v>158</v>
      </c>
      <c r="O428" s="5">
        <f t="shared" si="187"/>
        <v>192</v>
      </c>
      <c r="P428" s="5">
        <f t="shared" si="188"/>
        <v>193</v>
      </c>
      <c r="Q428" s="5">
        <f t="shared" si="189"/>
        <v>225</v>
      </c>
      <c r="R428" s="5">
        <f t="shared" si="190"/>
        <v>173</v>
      </c>
      <c r="S428" s="5">
        <f t="shared" si="191"/>
        <v>206</v>
      </c>
      <c r="T428" s="5">
        <f t="shared" si="192"/>
        <v>93</v>
      </c>
      <c r="U428" s="5">
        <f t="shared" si="193"/>
        <v>120</v>
      </c>
      <c r="V428" s="5">
        <f t="shared" si="194"/>
        <v>214</v>
      </c>
      <c r="W428" s="5">
        <f t="shared" si="195"/>
        <v>205</v>
      </c>
      <c r="X428" s="5">
        <f t="shared" si="196"/>
        <v>148</v>
      </c>
      <c r="Y428" s="5">
        <f t="shared" si="197"/>
        <v>185</v>
      </c>
      <c r="Z428" s="5">
        <f t="shared" si="198"/>
        <v>25.4</v>
      </c>
      <c r="AA428" s="5">
        <f t="shared" si="199"/>
        <v>28.82</v>
      </c>
      <c r="AB428" s="5">
        <f t="shared" si="218"/>
        <v>25.53</v>
      </c>
      <c r="AC428" s="5">
        <f t="shared" si="219"/>
        <v>20.29</v>
      </c>
      <c r="AD428" s="5">
        <f t="shared" si="200"/>
        <v>34.4</v>
      </c>
      <c r="AE428" s="5">
        <f t="shared" si="201"/>
        <v>35.97</v>
      </c>
      <c r="AF428" s="5">
        <f t="shared" si="202"/>
        <v>20.100000000000001</v>
      </c>
      <c r="AG428" s="5">
        <f t="shared" si="203"/>
        <v>33.03</v>
      </c>
      <c r="AH428" s="5">
        <f t="shared" si="204"/>
        <v>23.57</v>
      </c>
      <c r="AI428" s="5">
        <f t="shared" si="205"/>
        <v>27.14</v>
      </c>
      <c r="AJ428" s="5">
        <f t="shared" si="206"/>
        <v>20.61</v>
      </c>
      <c r="AK428" s="5">
        <f t="shared" si="207"/>
        <v>27.25</v>
      </c>
      <c r="AL428" s="5">
        <f t="shared" si="208"/>
        <v>16.63</v>
      </c>
      <c r="AM428" s="5">
        <f t="shared" si="209"/>
        <v>23.07</v>
      </c>
      <c r="AN428" s="5">
        <f t="shared" si="210"/>
        <v>23.26</v>
      </c>
      <c r="AO428" s="5">
        <f t="shared" si="211"/>
        <v>28.86</v>
      </c>
      <c r="AP428" s="5">
        <f t="shared" si="212"/>
        <v>17.36</v>
      </c>
      <c r="AQ428" s="5">
        <f t="shared" si="213"/>
        <v>20.440000000000001</v>
      </c>
      <c r="AR428" s="5">
        <f t="shared" si="214"/>
        <v>24.54</v>
      </c>
      <c r="AS428" s="5">
        <f t="shared" si="215"/>
        <v>23.85</v>
      </c>
      <c r="AT428" s="5">
        <f t="shared" si="216"/>
        <v>30.99</v>
      </c>
      <c r="AU428" s="5">
        <f t="shared" si="217"/>
        <v>31.84</v>
      </c>
      <c r="AW428" s="1">
        <v>204.1</v>
      </c>
      <c r="AX428" s="1">
        <v>203.9666666666667</v>
      </c>
      <c r="AY428" s="3">
        <v>232.94499999999999</v>
      </c>
      <c r="AZ428" s="3">
        <v>232.99333333333334</v>
      </c>
    </row>
    <row r="429" spans="1:52" x14ac:dyDescent="0.25">
      <c r="A429" s="13">
        <v>2013</v>
      </c>
      <c r="B429" s="13">
        <v>3</v>
      </c>
      <c r="C429" s="1">
        <v>147</v>
      </c>
      <c r="D429" s="5">
        <f t="shared" si="176"/>
        <v>186</v>
      </c>
      <c r="E429" s="5">
        <f t="shared" si="177"/>
        <v>216</v>
      </c>
      <c r="F429" s="9">
        <f t="shared" si="178"/>
        <v>176</v>
      </c>
      <c r="G429" s="9">
        <f t="shared" si="179"/>
        <v>129</v>
      </c>
      <c r="H429" s="5">
        <f t="shared" si="180"/>
        <v>205</v>
      </c>
      <c r="I429" s="5">
        <f t="shared" si="181"/>
        <v>221</v>
      </c>
      <c r="J429" s="5">
        <f t="shared" si="182"/>
        <v>168</v>
      </c>
      <c r="K429" s="5">
        <f t="shared" si="183"/>
        <v>216</v>
      </c>
      <c r="L429" s="5">
        <f t="shared" si="184"/>
        <v>185</v>
      </c>
      <c r="M429" s="5">
        <f t="shared" si="185"/>
        <v>191</v>
      </c>
      <c r="N429" s="5">
        <f t="shared" si="186"/>
        <v>168</v>
      </c>
      <c r="O429" s="5">
        <f t="shared" si="187"/>
        <v>190</v>
      </c>
      <c r="P429" s="5">
        <f t="shared" si="188"/>
        <v>175</v>
      </c>
      <c r="Q429" s="5">
        <f t="shared" si="189"/>
        <v>205</v>
      </c>
      <c r="R429" s="5">
        <f t="shared" si="190"/>
        <v>162</v>
      </c>
      <c r="S429" s="5">
        <f t="shared" si="191"/>
        <v>188</v>
      </c>
      <c r="T429" s="5">
        <f t="shared" si="192"/>
        <v>121</v>
      </c>
      <c r="U429" s="5">
        <f t="shared" si="193"/>
        <v>124</v>
      </c>
      <c r="V429" s="5">
        <f t="shared" si="194"/>
        <v>212</v>
      </c>
      <c r="W429" s="5">
        <f t="shared" si="195"/>
        <v>176</v>
      </c>
      <c r="X429" s="5">
        <f t="shared" si="196"/>
        <v>161</v>
      </c>
      <c r="Y429" s="5">
        <f t="shared" si="197"/>
        <v>192</v>
      </c>
      <c r="Z429" s="5">
        <f t="shared" si="198"/>
        <v>22.73</v>
      </c>
      <c r="AA429" s="5">
        <f t="shared" si="199"/>
        <v>34.409999999999997</v>
      </c>
      <c r="AB429" s="5">
        <f t="shared" si="218"/>
        <v>23.5</v>
      </c>
      <c r="AC429" s="5">
        <f t="shared" si="219"/>
        <v>18.32</v>
      </c>
      <c r="AD429" s="5">
        <f t="shared" si="200"/>
        <v>38.81</v>
      </c>
      <c r="AE429" s="5">
        <f t="shared" si="201"/>
        <v>40.619999999999997</v>
      </c>
      <c r="AF429" s="5">
        <f t="shared" si="202"/>
        <v>20.47</v>
      </c>
      <c r="AG429" s="5">
        <f t="shared" si="203"/>
        <v>36.9</v>
      </c>
      <c r="AH429" s="5">
        <f t="shared" si="204"/>
        <v>23.61</v>
      </c>
      <c r="AI429" s="5">
        <f t="shared" si="205"/>
        <v>23.6</v>
      </c>
      <c r="AJ429" s="5">
        <f t="shared" si="206"/>
        <v>20.53</v>
      </c>
      <c r="AK429" s="5">
        <f t="shared" si="207"/>
        <v>26.05</v>
      </c>
      <c r="AL429" s="5">
        <f t="shared" si="208"/>
        <v>18.899999999999999</v>
      </c>
      <c r="AM429" s="5">
        <f t="shared" si="209"/>
        <v>26.04</v>
      </c>
      <c r="AN429" s="5">
        <f t="shared" si="210"/>
        <v>23.37</v>
      </c>
      <c r="AO429" s="5">
        <f t="shared" si="211"/>
        <v>30.1</v>
      </c>
      <c r="AP429" s="5">
        <f t="shared" si="212"/>
        <v>18.079999999999998</v>
      </c>
      <c r="AQ429" s="5">
        <f t="shared" si="213"/>
        <v>21.28</v>
      </c>
      <c r="AR429" s="5">
        <f t="shared" si="214"/>
        <v>19.7</v>
      </c>
      <c r="AS429" s="5">
        <f t="shared" si="215"/>
        <v>21.72</v>
      </c>
      <c r="AT429" s="5">
        <f t="shared" si="216"/>
        <v>31.73</v>
      </c>
      <c r="AU429" s="5">
        <f t="shared" si="217"/>
        <v>33.380000000000003</v>
      </c>
      <c r="AW429" s="1">
        <v>204.2</v>
      </c>
      <c r="AX429" s="1">
        <v>204.16666666666666</v>
      </c>
      <c r="AY429" s="3">
        <v>233.87700000000001</v>
      </c>
      <c r="AZ429" s="3">
        <v>233.87400000000002</v>
      </c>
    </row>
    <row r="430" spans="1:52" x14ac:dyDescent="0.25">
      <c r="A430" s="13">
        <v>2013</v>
      </c>
      <c r="B430" s="13">
        <v>4</v>
      </c>
      <c r="C430" s="1">
        <v>148</v>
      </c>
      <c r="D430" s="5">
        <f t="shared" si="176"/>
        <v>170</v>
      </c>
      <c r="E430" s="5">
        <f t="shared" si="177"/>
        <v>207</v>
      </c>
      <c r="F430" s="9">
        <f t="shared" si="178"/>
        <v>180</v>
      </c>
      <c r="G430" s="9">
        <f t="shared" si="179"/>
        <v>178</v>
      </c>
      <c r="H430" s="5">
        <f t="shared" si="180"/>
        <v>208</v>
      </c>
      <c r="I430" s="5">
        <f t="shared" si="181"/>
        <v>217</v>
      </c>
      <c r="J430" s="5">
        <f t="shared" si="182"/>
        <v>186</v>
      </c>
      <c r="K430" s="5">
        <f t="shared" si="183"/>
        <v>219</v>
      </c>
      <c r="L430" s="5">
        <f t="shared" si="184"/>
        <v>210</v>
      </c>
      <c r="M430" s="5">
        <f t="shared" si="185"/>
        <v>183</v>
      </c>
      <c r="N430" s="5">
        <f t="shared" si="186"/>
        <v>177</v>
      </c>
      <c r="O430" s="5">
        <f t="shared" si="187"/>
        <v>189</v>
      </c>
      <c r="P430" s="5">
        <f t="shared" si="188"/>
        <v>197</v>
      </c>
      <c r="Q430" s="5">
        <f t="shared" si="189"/>
        <v>215</v>
      </c>
      <c r="R430" s="5">
        <f t="shared" si="190"/>
        <v>182</v>
      </c>
      <c r="S430" s="5">
        <f t="shared" si="191"/>
        <v>195</v>
      </c>
      <c r="T430" s="5">
        <f t="shared" si="192"/>
        <v>125</v>
      </c>
      <c r="U430" s="5">
        <f t="shared" si="193"/>
        <v>125</v>
      </c>
      <c r="V430" s="5">
        <f t="shared" si="194"/>
        <v>206</v>
      </c>
      <c r="W430" s="5">
        <f t="shared" si="195"/>
        <v>227</v>
      </c>
      <c r="X430" s="5">
        <f t="shared" si="196"/>
        <v>164</v>
      </c>
      <c r="Y430" s="5">
        <f t="shared" si="197"/>
        <v>194</v>
      </c>
      <c r="Z430" s="5">
        <f t="shared" si="198"/>
        <v>25.56</v>
      </c>
      <c r="AA430" s="5">
        <f t="shared" si="199"/>
        <v>38.619999999999997</v>
      </c>
      <c r="AB430" s="5">
        <f t="shared" si="218"/>
        <v>23.81</v>
      </c>
      <c r="AC430" s="5">
        <f t="shared" si="219"/>
        <v>17.7</v>
      </c>
      <c r="AD430" s="5">
        <f t="shared" si="200"/>
        <v>34.79</v>
      </c>
      <c r="AE430" s="5">
        <f t="shared" si="201"/>
        <v>37.01</v>
      </c>
      <c r="AF430" s="5">
        <f t="shared" si="202"/>
        <v>21.94</v>
      </c>
      <c r="AG430" s="5">
        <f t="shared" si="203"/>
        <v>36.770000000000003</v>
      </c>
      <c r="AH430" s="5">
        <f t="shared" si="204"/>
        <v>27.38</v>
      </c>
      <c r="AI430" s="5">
        <f t="shared" si="205"/>
        <v>23.64</v>
      </c>
      <c r="AJ430" s="5">
        <f t="shared" si="206"/>
        <v>20.79</v>
      </c>
      <c r="AK430" s="5">
        <f t="shared" si="207"/>
        <v>25.57</v>
      </c>
      <c r="AL430" s="5">
        <f t="shared" si="208"/>
        <v>18.68</v>
      </c>
      <c r="AM430" s="5">
        <f t="shared" si="209"/>
        <v>25.46</v>
      </c>
      <c r="AN430" s="5">
        <f t="shared" si="210"/>
        <v>22.38</v>
      </c>
      <c r="AO430" s="5">
        <f t="shared" si="211"/>
        <v>28.88</v>
      </c>
      <c r="AP430" s="5">
        <f t="shared" si="212"/>
        <v>18.440000000000001</v>
      </c>
      <c r="AQ430" s="5">
        <f t="shared" si="213"/>
        <v>19.18</v>
      </c>
      <c r="AR430" s="5">
        <f t="shared" si="214"/>
        <v>22.25</v>
      </c>
      <c r="AS430" s="5">
        <f t="shared" si="215"/>
        <v>27.87</v>
      </c>
      <c r="AT430" s="5">
        <f t="shared" si="216"/>
        <v>27.98</v>
      </c>
      <c r="AU430" s="5">
        <f t="shared" si="217"/>
        <v>33.700000000000003</v>
      </c>
      <c r="AW430" s="1">
        <v>201.2</v>
      </c>
      <c r="AX430" s="1">
        <v>201.9</v>
      </c>
      <c r="AY430" s="3">
        <v>233.06899999999999</v>
      </c>
      <c r="AZ430" s="3">
        <v>233.22133333333332</v>
      </c>
    </row>
    <row r="431" spans="1:52" x14ac:dyDescent="0.25">
      <c r="A431" s="13">
        <v>2014</v>
      </c>
      <c r="B431" s="13">
        <v>1</v>
      </c>
      <c r="C431" s="1">
        <v>149</v>
      </c>
      <c r="D431" s="5">
        <f t="shared" si="176"/>
        <v>199</v>
      </c>
      <c r="E431" s="5">
        <f t="shared" si="177"/>
        <v>230</v>
      </c>
      <c r="F431" s="9">
        <f t="shared" si="178"/>
        <v>182</v>
      </c>
      <c r="G431" s="9">
        <f t="shared" si="179"/>
        <v>158</v>
      </c>
      <c r="H431" s="5">
        <f t="shared" si="180"/>
        <v>202</v>
      </c>
      <c r="I431" s="5">
        <f t="shared" si="181"/>
        <v>206</v>
      </c>
      <c r="J431" s="5">
        <f t="shared" si="182"/>
        <v>198</v>
      </c>
      <c r="K431" s="5">
        <f t="shared" si="183"/>
        <v>233</v>
      </c>
      <c r="L431" s="5">
        <f t="shared" si="184"/>
        <v>232</v>
      </c>
      <c r="M431" s="5">
        <f t="shared" si="185"/>
        <v>215</v>
      </c>
      <c r="N431" s="5">
        <f t="shared" si="186"/>
        <v>169</v>
      </c>
      <c r="O431" s="5">
        <f t="shared" si="187"/>
        <v>196</v>
      </c>
      <c r="P431" s="5">
        <f t="shared" si="188"/>
        <v>191</v>
      </c>
      <c r="Q431" s="5">
        <f t="shared" si="189"/>
        <v>206</v>
      </c>
      <c r="R431" s="5">
        <f t="shared" si="190"/>
        <v>191</v>
      </c>
      <c r="S431" s="5">
        <f t="shared" si="191"/>
        <v>196</v>
      </c>
      <c r="T431" s="5">
        <f t="shared" si="192"/>
        <v>124</v>
      </c>
      <c r="U431" s="5">
        <f t="shared" si="193"/>
        <v>126</v>
      </c>
      <c r="V431" s="5">
        <f t="shared" si="194"/>
        <v>210</v>
      </c>
      <c r="W431" s="5">
        <f t="shared" si="195"/>
        <v>238</v>
      </c>
      <c r="X431" s="5">
        <f t="shared" si="196"/>
        <v>153</v>
      </c>
      <c r="Y431" s="5">
        <f t="shared" si="197"/>
        <v>181</v>
      </c>
      <c r="Z431" s="5">
        <f t="shared" si="198"/>
        <v>27.1</v>
      </c>
      <c r="AA431" s="5">
        <f t="shared" si="199"/>
        <v>37.99</v>
      </c>
      <c r="AB431" s="5">
        <f t="shared" si="218"/>
        <v>25.19</v>
      </c>
      <c r="AC431" s="5">
        <f t="shared" si="219"/>
        <v>18.22</v>
      </c>
      <c r="AD431" s="5">
        <f t="shared" si="200"/>
        <v>35.47</v>
      </c>
      <c r="AE431" s="5">
        <f t="shared" si="201"/>
        <v>36.31</v>
      </c>
      <c r="AF431" s="5">
        <f t="shared" si="202"/>
        <v>26.67</v>
      </c>
      <c r="AG431" s="5">
        <f t="shared" si="203"/>
        <v>38.880000000000003</v>
      </c>
      <c r="AH431" s="5">
        <f t="shared" si="204"/>
        <v>30.73</v>
      </c>
      <c r="AI431" s="5">
        <f t="shared" si="205"/>
        <v>25.3</v>
      </c>
      <c r="AJ431" s="5">
        <f t="shared" si="206"/>
        <v>17.059999999999999</v>
      </c>
      <c r="AK431" s="5">
        <f t="shared" si="207"/>
        <v>30.15</v>
      </c>
      <c r="AL431" s="5">
        <f t="shared" si="208"/>
        <v>16.48</v>
      </c>
      <c r="AM431" s="5">
        <f t="shared" si="209"/>
        <v>22.69</v>
      </c>
      <c r="AN431" s="5">
        <f t="shared" si="210"/>
        <v>26.71</v>
      </c>
      <c r="AO431" s="5">
        <f t="shared" si="211"/>
        <v>34.44</v>
      </c>
      <c r="AP431" s="5">
        <f t="shared" si="212"/>
        <v>19.11</v>
      </c>
      <c r="AQ431" s="5">
        <f t="shared" si="213"/>
        <v>19.579999999999998</v>
      </c>
      <c r="AR431" s="5">
        <f t="shared" si="214"/>
        <v>25.05</v>
      </c>
      <c r="AS431" s="5">
        <f t="shared" si="215"/>
        <v>27.42</v>
      </c>
      <c r="AT431" s="5">
        <f t="shared" si="216"/>
        <v>27.43</v>
      </c>
      <c r="AU431" s="5">
        <f t="shared" si="217"/>
        <v>34.770000000000003</v>
      </c>
      <c r="AW431" s="1">
        <v>205.7</v>
      </c>
      <c r="AX431" s="1">
        <v>205.5</v>
      </c>
      <c r="AY431" s="3">
        <v>234.78100000000001</v>
      </c>
      <c r="AZ431" s="3">
        <v>234.99666666666667</v>
      </c>
    </row>
    <row r="432" spans="1:52" x14ac:dyDescent="0.25">
      <c r="A432" s="13">
        <v>2014</v>
      </c>
      <c r="B432" s="13">
        <v>2</v>
      </c>
      <c r="C432" s="1">
        <v>150</v>
      </c>
      <c r="D432" s="5">
        <f t="shared" si="176"/>
        <v>177</v>
      </c>
      <c r="E432" s="5">
        <f t="shared" si="177"/>
        <v>228</v>
      </c>
      <c r="F432" s="9">
        <f t="shared" si="178"/>
        <v>180</v>
      </c>
      <c r="G432" s="9">
        <f t="shared" si="179"/>
        <v>168</v>
      </c>
      <c r="H432" s="5">
        <f t="shared" si="180"/>
        <v>225</v>
      </c>
      <c r="I432" s="5">
        <f t="shared" si="181"/>
        <v>210</v>
      </c>
      <c r="J432" s="5">
        <f t="shared" si="182"/>
        <v>187</v>
      </c>
      <c r="K432" s="5">
        <f t="shared" si="183"/>
        <v>226</v>
      </c>
      <c r="L432" s="5">
        <f t="shared" si="184"/>
        <v>208</v>
      </c>
      <c r="M432" s="5">
        <f t="shared" si="185"/>
        <v>194</v>
      </c>
      <c r="N432" s="5">
        <f t="shared" si="186"/>
        <v>163</v>
      </c>
      <c r="O432" s="5">
        <f t="shared" si="187"/>
        <v>192</v>
      </c>
      <c r="P432" s="5">
        <f t="shared" si="188"/>
        <v>175</v>
      </c>
      <c r="Q432" s="5">
        <f t="shared" si="189"/>
        <v>212</v>
      </c>
      <c r="R432" s="5">
        <f t="shared" si="190"/>
        <v>184</v>
      </c>
      <c r="S432" s="5">
        <f t="shared" si="191"/>
        <v>207</v>
      </c>
      <c r="T432" s="5">
        <f t="shared" si="192"/>
        <v>114</v>
      </c>
      <c r="U432" s="5">
        <f t="shared" si="193"/>
        <v>122</v>
      </c>
      <c r="V432" s="5">
        <f t="shared" si="194"/>
        <v>200</v>
      </c>
      <c r="W432" s="5">
        <f t="shared" si="195"/>
        <v>220</v>
      </c>
      <c r="X432" s="5">
        <f t="shared" si="196"/>
        <v>182</v>
      </c>
      <c r="Y432" s="5">
        <f t="shared" si="197"/>
        <v>195</v>
      </c>
      <c r="Z432" s="5">
        <f t="shared" si="198"/>
        <v>25.18</v>
      </c>
      <c r="AA432" s="5">
        <f t="shared" si="199"/>
        <v>23.58</v>
      </c>
      <c r="AB432" s="5">
        <f t="shared" si="218"/>
        <v>25.26</v>
      </c>
      <c r="AC432" s="5">
        <f t="shared" si="219"/>
        <v>19.32</v>
      </c>
      <c r="AD432" s="5">
        <f t="shared" si="200"/>
        <v>40.11</v>
      </c>
      <c r="AE432" s="5">
        <f t="shared" si="201"/>
        <v>45.23</v>
      </c>
      <c r="AF432" s="5">
        <f t="shared" si="202"/>
        <v>24.86</v>
      </c>
      <c r="AG432" s="5">
        <f t="shared" si="203"/>
        <v>39.799999999999997</v>
      </c>
      <c r="AH432" s="5">
        <f t="shared" si="204"/>
        <v>32.85</v>
      </c>
      <c r="AI432" s="5">
        <f t="shared" si="205"/>
        <v>29.21</v>
      </c>
      <c r="AJ432" s="5">
        <f t="shared" si="206"/>
        <v>17.7</v>
      </c>
      <c r="AK432" s="5">
        <f t="shared" si="207"/>
        <v>27.62</v>
      </c>
      <c r="AL432" s="5">
        <f t="shared" si="208"/>
        <v>16.77</v>
      </c>
      <c r="AM432" s="5">
        <f t="shared" si="209"/>
        <v>25.83</v>
      </c>
      <c r="AN432" s="5">
        <f t="shared" si="210"/>
        <v>25.81</v>
      </c>
      <c r="AO432" s="5">
        <f t="shared" si="211"/>
        <v>34.51</v>
      </c>
      <c r="AP432" s="5">
        <f t="shared" si="212"/>
        <v>21</v>
      </c>
      <c r="AQ432" s="5">
        <f t="shared" si="213"/>
        <v>18.68</v>
      </c>
      <c r="AR432" s="5">
        <f t="shared" si="214"/>
        <v>24.07</v>
      </c>
      <c r="AS432" s="5">
        <f t="shared" si="215"/>
        <v>26.98</v>
      </c>
      <c r="AT432" s="5">
        <f t="shared" si="216"/>
        <v>31.55</v>
      </c>
      <c r="AU432" s="5">
        <f t="shared" si="217"/>
        <v>35.22</v>
      </c>
      <c r="AW432" s="1">
        <v>208</v>
      </c>
      <c r="AX432" s="1">
        <v>208.20000000000002</v>
      </c>
      <c r="AY432" s="3">
        <v>237.9</v>
      </c>
      <c r="AZ432" s="3">
        <v>237.77166666666665</v>
      </c>
    </row>
    <row r="433" spans="1:52" x14ac:dyDescent="0.25">
      <c r="A433" s="13">
        <v>2014</v>
      </c>
      <c r="B433" s="13">
        <v>3</v>
      </c>
      <c r="C433" s="1">
        <v>151</v>
      </c>
      <c r="D433" s="5">
        <f t="shared" si="176"/>
        <v>182</v>
      </c>
      <c r="E433" s="5">
        <f t="shared" si="177"/>
        <v>205</v>
      </c>
      <c r="F433" s="9">
        <f t="shared" si="178"/>
        <v>178</v>
      </c>
      <c r="G433" s="9">
        <f t="shared" si="179"/>
        <v>163</v>
      </c>
      <c r="H433" s="5">
        <f t="shared" si="180"/>
        <v>224</v>
      </c>
      <c r="I433" s="5">
        <f t="shared" si="181"/>
        <v>212</v>
      </c>
      <c r="J433" s="5">
        <f t="shared" si="182"/>
        <v>201</v>
      </c>
      <c r="K433" s="5">
        <f t="shared" si="183"/>
        <v>223</v>
      </c>
      <c r="L433" s="5">
        <f t="shared" si="184"/>
        <v>195</v>
      </c>
      <c r="M433" s="5">
        <f t="shared" si="185"/>
        <v>189</v>
      </c>
      <c r="N433" s="5">
        <f t="shared" si="186"/>
        <v>158</v>
      </c>
      <c r="O433" s="5">
        <f t="shared" si="187"/>
        <v>186</v>
      </c>
      <c r="P433" s="5">
        <f t="shared" si="188"/>
        <v>162</v>
      </c>
      <c r="Q433" s="5">
        <f t="shared" si="189"/>
        <v>200</v>
      </c>
      <c r="R433" s="5">
        <f t="shared" si="190"/>
        <v>175</v>
      </c>
      <c r="S433" s="5">
        <f t="shared" si="191"/>
        <v>209</v>
      </c>
      <c r="T433" s="5">
        <f t="shared" si="192"/>
        <v>121</v>
      </c>
      <c r="U433" s="5">
        <f t="shared" si="193"/>
        <v>156</v>
      </c>
      <c r="V433" s="5">
        <f t="shared" si="194"/>
        <v>203</v>
      </c>
      <c r="W433" s="5">
        <f t="shared" si="195"/>
        <v>246</v>
      </c>
      <c r="X433" s="5">
        <f t="shared" si="196"/>
        <v>181</v>
      </c>
      <c r="Y433" s="5">
        <f t="shared" si="197"/>
        <v>179</v>
      </c>
      <c r="Z433" s="5">
        <f t="shared" si="198"/>
        <v>24.47</v>
      </c>
      <c r="AA433" s="5">
        <f t="shared" si="199"/>
        <v>34.74</v>
      </c>
      <c r="AB433" s="5">
        <f t="shared" si="218"/>
        <v>21.16</v>
      </c>
      <c r="AC433" s="5">
        <f t="shared" si="219"/>
        <v>19.82</v>
      </c>
      <c r="AD433" s="5">
        <f t="shared" si="200"/>
        <v>41.29</v>
      </c>
      <c r="AE433" s="5">
        <f t="shared" si="201"/>
        <v>38.729999999999997</v>
      </c>
      <c r="AF433" s="5">
        <f t="shared" si="202"/>
        <v>26.86</v>
      </c>
      <c r="AG433" s="5">
        <f t="shared" si="203"/>
        <v>37.950000000000003</v>
      </c>
      <c r="AH433" s="5">
        <f t="shared" si="204"/>
        <v>29.33</v>
      </c>
      <c r="AI433" s="5">
        <f t="shared" si="205"/>
        <v>25.85</v>
      </c>
      <c r="AJ433" s="5">
        <f t="shared" si="206"/>
        <v>13.9</v>
      </c>
      <c r="AK433" s="5">
        <f t="shared" si="207"/>
        <v>24.75</v>
      </c>
      <c r="AL433" s="5">
        <f t="shared" si="208"/>
        <v>14.39</v>
      </c>
      <c r="AM433" s="5">
        <f t="shared" si="209"/>
        <v>22.86</v>
      </c>
      <c r="AN433" s="5">
        <f t="shared" si="210"/>
        <v>29.13</v>
      </c>
      <c r="AO433" s="5">
        <f t="shared" si="211"/>
        <v>35.159999999999997</v>
      </c>
      <c r="AP433" s="5">
        <f t="shared" si="212"/>
        <v>21.15</v>
      </c>
      <c r="AQ433" s="5">
        <f t="shared" si="213"/>
        <v>18.13</v>
      </c>
      <c r="AR433" s="5">
        <f t="shared" si="214"/>
        <v>24.59</v>
      </c>
      <c r="AS433" s="5">
        <f t="shared" si="215"/>
        <v>24.75</v>
      </c>
      <c r="AT433" s="5">
        <f t="shared" si="216"/>
        <v>32.26</v>
      </c>
      <c r="AU433" s="5">
        <f t="shared" si="217"/>
        <v>34.19</v>
      </c>
      <c r="AW433" s="1">
        <v>207</v>
      </c>
      <c r="AX433" s="1">
        <v>207.13333333333333</v>
      </c>
      <c r="AY433" s="3">
        <v>237.852</v>
      </c>
      <c r="AZ433" s="3">
        <v>238.04433333333336</v>
      </c>
    </row>
    <row r="434" spans="1:52" x14ac:dyDescent="0.25">
      <c r="A434" s="13">
        <v>2014</v>
      </c>
      <c r="B434" s="13">
        <v>4</v>
      </c>
      <c r="C434" s="1">
        <v>152</v>
      </c>
      <c r="D434" s="5">
        <f t="shared" si="176"/>
        <v>187</v>
      </c>
      <c r="E434" s="5">
        <f t="shared" si="177"/>
        <v>188</v>
      </c>
      <c r="F434" s="9">
        <f t="shared" si="178"/>
        <v>193</v>
      </c>
      <c r="G434" s="9">
        <f t="shared" si="179"/>
        <v>173</v>
      </c>
      <c r="H434" s="5">
        <f t="shared" si="180"/>
        <v>227</v>
      </c>
      <c r="I434" s="5">
        <f t="shared" si="181"/>
        <v>213</v>
      </c>
      <c r="J434" s="5">
        <f t="shared" si="182"/>
        <v>210</v>
      </c>
      <c r="K434" s="5">
        <f t="shared" si="183"/>
        <v>230</v>
      </c>
      <c r="L434" s="5">
        <f t="shared" si="184"/>
        <v>227</v>
      </c>
      <c r="M434" s="5">
        <f t="shared" si="185"/>
        <v>204</v>
      </c>
      <c r="N434" s="5">
        <f t="shared" si="186"/>
        <v>168</v>
      </c>
      <c r="O434" s="5">
        <f t="shared" si="187"/>
        <v>187</v>
      </c>
      <c r="P434" s="5">
        <f t="shared" si="188"/>
        <v>211</v>
      </c>
      <c r="Q434" s="5">
        <f t="shared" si="189"/>
        <v>233</v>
      </c>
      <c r="R434" s="5">
        <f t="shared" si="190"/>
        <v>188</v>
      </c>
      <c r="S434" s="5">
        <f t="shared" si="191"/>
        <v>202</v>
      </c>
      <c r="T434" s="5">
        <f t="shared" si="192"/>
        <v>116</v>
      </c>
      <c r="U434" s="5">
        <f t="shared" si="193"/>
        <v>122</v>
      </c>
      <c r="V434" s="5">
        <f t="shared" si="194"/>
        <v>244</v>
      </c>
      <c r="W434" s="5">
        <f t="shared" si="195"/>
        <v>254</v>
      </c>
      <c r="X434" s="5">
        <f t="shared" si="196"/>
        <v>184</v>
      </c>
      <c r="Y434" s="5">
        <f t="shared" si="197"/>
        <v>188</v>
      </c>
      <c r="Z434" s="5">
        <f t="shared" si="198"/>
        <v>22.72</v>
      </c>
      <c r="AA434" s="5">
        <f t="shared" si="199"/>
        <v>32.44</v>
      </c>
      <c r="AB434" s="5">
        <f t="shared" si="218"/>
        <v>23.67</v>
      </c>
      <c r="AC434" s="5">
        <f t="shared" si="219"/>
        <v>20.64</v>
      </c>
      <c r="AD434" s="5">
        <f t="shared" si="200"/>
        <v>41.72</v>
      </c>
      <c r="AE434" s="5">
        <f t="shared" si="201"/>
        <v>37.299999999999997</v>
      </c>
      <c r="AF434" s="5">
        <f t="shared" si="202"/>
        <v>24.63</v>
      </c>
      <c r="AG434" s="5">
        <f t="shared" si="203"/>
        <v>37.880000000000003</v>
      </c>
      <c r="AH434" s="5">
        <f t="shared" si="204"/>
        <v>33.26</v>
      </c>
      <c r="AI434" s="5">
        <f t="shared" si="205"/>
        <v>28.84</v>
      </c>
      <c r="AJ434" s="5">
        <f t="shared" si="206"/>
        <v>16.100000000000001</v>
      </c>
      <c r="AK434" s="5">
        <f t="shared" si="207"/>
        <v>24.82</v>
      </c>
      <c r="AL434" s="5">
        <f t="shared" si="208"/>
        <v>20.399999999999999</v>
      </c>
      <c r="AM434" s="5">
        <f t="shared" si="209"/>
        <v>25</v>
      </c>
      <c r="AN434" s="5">
        <f t="shared" si="210"/>
        <v>26.17</v>
      </c>
      <c r="AO434" s="5">
        <f t="shared" si="211"/>
        <v>36.44</v>
      </c>
      <c r="AP434" s="5">
        <f t="shared" si="212"/>
        <v>21.35</v>
      </c>
      <c r="AQ434" s="5">
        <f t="shared" si="213"/>
        <v>21.94</v>
      </c>
      <c r="AR434" s="5">
        <f t="shared" si="214"/>
        <v>35.049999999999997</v>
      </c>
      <c r="AS434" s="5">
        <f t="shared" si="215"/>
        <v>29.04</v>
      </c>
      <c r="AT434" s="5">
        <f t="shared" si="216"/>
        <v>34.35</v>
      </c>
      <c r="AU434" s="5">
        <f t="shared" si="217"/>
        <v>36.1</v>
      </c>
      <c r="AW434" s="1">
        <v>200.9</v>
      </c>
      <c r="AX434" s="1">
        <v>200.43333333333331</v>
      </c>
      <c r="AY434" s="3">
        <v>236.15100000000001</v>
      </c>
      <c r="AZ434" s="3">
        <v>236.13199999999998</v>
      </c>
    </row>
    <row r="435" spans="1:52" x14ac:dyDescent="0.25">
      <c r="A435" s="13">
        <v>2015</v>
      </c>
      <c r="B435" s="13">
        <v>1</v>
      </c>
      <c r="C435" s="1">
        <v>153</v>
      </c>
      <c r="D435" s="5">
        <f t="shared" si="176"/>
        <v>184</v>
      </c>
      <c r="E435" s="5">
        <f t="shared" si="177"/>
        <v>188</v>
      </c>
      <c r="F435" s="9">
        <f t="shared" si="178"/>
        <v>203</v>
      </c>
      <c r="G435" s="9">
        <f t="shared" si="179"/>
        <v>177</v>
      </c>
      <c r="H435" s="5">
        <f t="shared" si="180"/>
        <v>231</v>
      </c>
      <c r="I435" s="5">
        <f t="shared" si="181"/>
        <v>216</v>
      </c>
      <c r="J435" s="5">
        <f t="shared" si="182"/>
        <v>214</v>
      </c>
      <c r="K435" s="5">
        <f t="shared" si="183"/>
        <v>228</v>
      </c>
      <c r="L435" s="5">
        <f t="shared" si="184"/>
        <v>231</v>
      </c>
      <c r="M435" s="5">
        <f t="shared" si="185"/>
        <v>211</v>
      </c>
      <c r="N435" s="5">
        <f t="shared" si="186"/>
        <v>168</v>
      </c>
      <c r="O435" s="5">
        <f t="shared" si="187"/>
        <v>197</v>
      </c>
      <c r="P435" s="5">
        <f t="shared" si="188"/>
        <v>167</v>
      </c>
      <c r="Q435" s="5">
        <f t="shared" si="189"/>
        <v>222</v>
      </c>
      <c r="R435" s="5">
        <f t="shared" si="190"/>
        <v>194</v>
      </c>
      <c r="S435" s="5">
        <f t="shared" si="191"/>
        <v>208</v>
      </c>
      <c r="T435" s="5">
        <f t="shared" si="192"/>
        <v>137</v>
      </c>
      <c r="U435" s="5">
        <f t="shared" si="193"/>
        <v>144</v>
      </c>
      <c r="V435" s="5">
        <f t="shared" si="194"/>
        <v>225</v>
      </c>
      <c r="W435" s="5">
        <f t="shared" si="195"/>
        <v>246</v>
      </c>
      <c r="X435" s="5">
        <f t="shared" si="196"/>
        <v>169</v>
      </c>
      <c r="Y435" s="5">
        <f t="shared" si="197"/>
        <v>180</v>
      </c>
      <c r="Z435" s="5">
        <f t="shared" si="198"/>
        <v>23.52</v>
      </c>
      <c r="AA435" s="5">
        <f t="shared" si="199"/>
        <v>34.020000000000003</v>
      </c>
      <c r="AB435" s="5">
        <f t="shared" si="218"/>
        <v>20.95</v>
      </c>
      <c r="AC435" s="5">
        <f t="shared" si="219"/>
        <v>19.34</v>
      </c>
      <c r="AD435" s="5">
        <f t="shared" si="200"/>
        <v>40.79</v>
      </c>
      <c r="AE435" s="5">
        <f t="shared" si="201"/>
        <v>36.049999999999997</v>
      </c>
      <c r="AF435" s="5">
        <f t="shared" si="202"/>
        <v>25.72</v>
      </c>
      <c r="AG435" s="5">
        <f t="shared" si="203"/>
        <v>38.25</v>
      </c>
      <c r="AH435" s="5">
        <f t="shared" si="204"/>
        <v>26.87</v>
      </c>
      <c r="AI435" s="5">
        <f t="shared" si="205"/>
        <v>25.62</v>
      </c>
      <c r="AJ435" s="5">
        <f t="shared" si="206"/>
        <v>14.75</v>
      </c>
      <c r="AK435" s="5">
        <f t="shared" si="207"/>
        <v>30.13</v>
      </c>
      <c r="AL435" s="5">
        <f t="shared" si="208"/>
        <v>18.760000000000002</v>
      </c>
      <c r="AM435" s="5">
        <f t="shared" si="209"/>
        <v>31.02</v>
      </c>
      <c r="AN435" s="5">
        <f t="shared" si="210"/>
        <v>27.69</v>
      </c>
      <c r="AO435" s="5">
        <f t="shared" si="211"/>
        <v>37.31</v>
      </c>
      <c r="AP435" s="5">
        <f t="shared" si="212"/>
        <v>17.57</v>
      </c>
      <c r="AQ435" s="5">
        <f t="shared" si="213"/>
        <v>23.83</v>
      </c>
      <c r="AR435" s="5">
        <f t="shared" si="214"/>
        <v>26.76</v>
      </c>
      <c r="AS435" s="5">
        <f t="shared" si="215"/>
        <v>27.61</v>
      </c>
      <c r="AT435" s="5">
        <f t="shared" si="216"/>
        <v>34.17</v>
      </c>
      <c r="AU435" s="5">
        <f t="shared" si="217"/>
        <v>35.340000000000003</v>
      </c>
      <c r="AW435" s="1">
        <v>191.1</v>
      </c>
      <c r="AX435" s="1">
        <v>191.53333333333333</v>
      </c>
      <c r="AY435" s="3">
        <v>234.72200000000001</v>
      </c>
      <c r="AZ435" s="3">
        <v>234.84933333333333</v>
      </c>
    </row>
    <row r="436" spans="1:52" x14ac:dyDescent="0.25">
      <c r="A436" s="13">
        <v>2015</v>
      </c>
      <c r="B436" s="13">
        <v>2</v>
      </c>
      <c r="C436" s="1">
        <v>154</v>
      </c>
      <c r="D436" s="5">
        <f t="shared" si="176"/>
        <v>174</v>
      </c>
      <c r="E436" s="5">
        <f t="shared" si="177"/>
        <v>202</v>
      </c>
      <c r="F436" s="9">
        <f t="shared" si="178"/>
        <v>196</v>
      </c>
      <c r="G436" s="9">
        <f t="shared" si="179"/>
        <v>167</v>
      </c>
      <c r="H436" s="5">
        <f t="shared" si="180"/>
        <v>228</v>
      </c>
      <c r="I436" s="5">
        <f t="shared" si="181"/>
        <v>201</v>
      </c>
      <c r="J436" s="5">
        <f t="shared" si="182"/>
        <v>191</v>
      </c>
      <c r="K436" s="5">
        <f t="shared" si="183"/>
        <v>214</v>
      </c>
      <c r="L436" s="5">
        <f t="shared" si="184"/>
        <v>229</v>
      </c>
      <c r="M436" s="5">
        <f t="shared" si="185"/>
        <v>204</v>
      </c>
      <c r="N436" s="5">
        <f t="shared" si="186"/>
        <v>174</v>
      </c>
      <c r="O436" s="5">
        <f t="shared" si="187"/>
        <v>199</v>
      </c>
      <c r="P436" s="5">
        <f t="shared" si="188"/>
        <v>159</v>
      </c>
      <c r="Q436" s="5">
        <f t="shared" si="189"/>
        <v>194</v>
      </c>
      <c r="R436" s="5">
        <f t="shared" si="190"/>
        <v>179</v>
      </c>
      <c r="S436" s="5">
        <f t="shared" si="191"/>
        <v>203</v>
      </c>
      <c r="T436" s="5">
        <f t="shared" si="192"/>
        <v>147</v>
      </c>
      <c r="U436" s="5">
        <f t="shared" si="193"/>
        <v>151</v>
      </c>
      <c r="V436" s="5">
        <f t="shared" si="194"/>
        <v>229</v>
      </c>
      <c r="W436" s="5">
        <f t="shared" si="195"/>
        <v>237</v>
      </c>
      <c r="X436" s="5">
        <f t="shared" si="196"/>
        <v>167</v>
      </c>
      <c r="Y436" s="5">
        <f t="shared" si="197"/>
        <v>183</v>
      </c>
      <c r="Z436" s="5">
        <f t="shared" si="198"/>
        <v>21.67</v>
      </c>
      <c r="AA436" s="5">
        <f t="shared" si="199"/>
        <v>29.44</v>
      </c>
      <c r="AB436" s="5">
        <f t="shared" si="218"/>
        <v>19.989999999999998</v>
      </c>
      <c r="AC436" s="5">
        <f t="shared" si="219"/>
        <v>20.69</v>
      </c>
      <c r="AD436" s="5">
        <f t="shared" si="200"/>
        <v>43.67</v>
      </c>
      <c r="AE436" s="5">
        <f t="shared" si="201"/>
        <v>33.39</v>
      </c>
      <c r="AF436" s="5">
        <f t="shared" si="202"/>
        <v>24.82</v>
      </c>
      <c r="AG436" s="5">
        <f t="shared" si="203"/>
        <v>39.61</v>
      </c>
      <c r="AH436" s="5">
        <f t="shared" si="204"/>
        <v>29.48</v>
      </c>
      <c r="AI436" s="5">
        <f t="shared" si="205"/>
        <v>26.95</v>
      </c>
      <c r="AJ436" s="5">
        <f t="shared" si="206"/>
        <v>14.05</v>
      </c>
      <c r="AK436" s="5">
        <f t="shared" si="207"/>
        <v>27.32</v>
      </c>
      <c r="AL436" s="5">
        <f t="shared" si="208"/>
        <v>16.940000000000001</v>
      </c>
      <c r="AM436" s="5">
        <f t="shared" si="209"/>
        <v>23.36</v>
      </c>
      <c r="AN436" s="5">
        <f t="shared" si="210"/>
        <v>25.09</v>
      </c>
      <c r="AO436" s="5">
        <f t="shared" si="211"/>
        <v>32.19</v>
      </c>
      <c r="AP436" s="5">
        <f t="shared" si="212"/>
        <v>20.059999999999999</v>
      </c>
      <c r="AQ436" s="5">
        <f t="shared" si="213"/>
        <v>21.52</v>
      </c>
      <c r="AR436" s="5">
        <f t="shared" si="214"/>
        <v>28.06</v>
      </c>
      <c r="AS436" s="5">
        <f t="shared" si="215"/>
        <v>32.68</v>
      </c>
      <c r="AT436" s="5">
        <f t="shared" si="216"/>
        <v>29.17</v>
      </c>
      <c r="AU436" s="5">
        <f t="shared" si="217"/>
        <v>35.74</v>
      </c>
      <c r="AW436" s="1">
        <v>193.4</v>
      </c>
      <c r="AX436" s="1">
        <v>193</v>
      </c>
      <c r="AY436" s="3">
        <v>237.80500000000001</v>
      </c>
      <c r="AZ436" s="3">
        <v>237.68066666666667</v>
      </c>
    </row>
    <row r="437" spans="1:52" x14ac:dyDescent="0.25">
      <c r="A437" s="13">
        <v>2015</v>
      </c>
      <c r="B437" s="13">
        <v>3</v>
      </c>
      <c r="C437" s="1">
        <v>155</v>
      </c>
      <c r="D437" s="5">
        <f t="shared" si="176"/>
        <v>189</v>
      </c>
      <c r="E437" s="5">
        <f t="shared" si="177"/>
        <v>189</v>
      </c>
      <c r="F437" s="9">
        <f t="shared" si="178"/>
        <v>182</v>
      </c>
      <c r="G437" s="9">
        <f t="shared" si="179"/>
        <v>163</v>
      </c>
      <c r="H437" s="5">
        <f t="shared" si="180"/>
        <v>224</v>
      </c>
      <c r="I437" s="5">
        <f t="shared" si="181"/>
        <v>202</v>
      </c>
      <c r="J437" s="5">
        <f t="shared" si="182"/>
        <v>189</v>
      </c>
      <c r="K437" s="5">
        <f t="shared" si="183"/>
        <v>216</v>
      </c>
      <c r="L437" s="5">
        <f t="shared" si="184"/>
        <v>237</v>
      </c>
      <c r="M437" s="5">
        <f t="shared" si="185"/>
        <v>198</v>
      </c>
      <c r="N437" s="5">
        <f t="shared" si="186"/>
        <v>183</v>
      </c>
      <c r="O437" s="5">
        <f t="shared" si="187"/>
        <v>205</v>
      </c>
      <c r="P437" s="5">
        <f t="shared" si="188"/>
        <v>153</v>
      </c>
      <c r="Q437" s="5">
        <f t="shared" si="189"/>
        <v>190</v>
      </c>
      <c r="R437" s="5">
        <f t="shared" si="190"/>
        <v>190</v>
      </c>
      <c r="S437" s="5">
        <f t="shared" si="191"/>
        <v>212</v>
      </c>
      <c r="T437" s="5">
        <f t="shared" si="192"/>
        <v>145</v>
      </c>
      <c r="U437" s="5">
        <f t="shared" si="193"/>
        <v>153</v>
      </c>
      <c r="V437" s="5">
        <f t="shared" si="194"/>
        <v>219</v>
      </c>
      <c r="W437" s="5">
        <f t="shared" si="195"/>
        <v>229</v>
      </c>
      <c r="X437" s="5">
        <f t="shared" si="196"/>
        <v>161</v>
      </c>
      <c r="Y437" s="5">
        <f t="shared" si="197"/>
        <v>178</v>
      </c>
      <c r="Z437" s="5">
        <f t="shared" si="198"/>
        <v>21.81</v>
      </c>
      <c r="AA437" s="5">
        <f t="shared" si="199"/>
        <v>27.97</v>
      </c>
      <c r="AB437" s="5">
        <f t="shared" si="218"/>
        <v>22.1</v>
      </c>
      <c r="AC437" s="5">
        <f t="shared" si="219"/>
        <v>17.09</v>
      </c>
      <c r="AD437" s="5">
        <f t="shared" si="200"/>
        <v>45.02</v>
      </c>
      <c r="AE437" s="5">
        <f t="shared" si="201"/>
        <v>33.21</v>
      </c>
      <c r="AF437" s="5">
        <f t="shared" si="202"/>
        <v>25.45</v>
      </c>
      <c r="AG437" s="5">
        <f t="shared" si="203"/>
        <v>35.659999999999997</v>
      </c>
      <c r="AH437" s="5">
        <f t="shared" si="204"/>
        <v>28.36</v>
      </c>
      <c r="AI437" s="5">
        <f t="shared" si="205"/>
        <v>24.73</v>
      </c>
      <c r="AJ437" s="5">
        <f t="shared" si="206"/>
        <v>13.19</v>
      </c>
      <c r="AK437" s="5">
        <f t="shared" si="207"/>
        <v>24.11</v>
      </c>
      <c r="AL437" s="5">
        <f t="shared" si="208"/>
        <v>15.61</v>
      </c>
      <c r="AM437" s="5">
        <f t="shared" si="209"/>
        <v>23.72</v>
      </c>
      <c r="AN437" s="5">
        <f t="shared" si="210"/>
        <v>26.94</v>
      </c>
      <c r="AO437" s="5">
        <f t="shared" si="211"/>
        <v>35.26</v>
      </c>
      <c r="AP437" s="5">
        <f t="shared" si="212"/>
        <v>20.41</v>
      </c>
      <c r="AQ437" s="5">
        <f t="shared" si="213"/>
        <v>20.18</v>
      </c>
      <c r="AR437" s="5">
        <f t="shared" si="214"/>
        <v>23.76</v>
      </c>
      <c r="AS437" s="5">
        <f t="shared" si="215"/>
        <v>27.97</v>
      </c>
      <c r="AT437" s="5">
        <f t="shared" si="216"/>
        <v>34.119999999999997</v>
      </c>
      <c r="AU437" s="5">
        <f t="shared" si="217"/>
        <v>34.799999999999997</v>
      </c>
      <c r="AW437" s="1">
        <v>192.2</v>
      </c>
      <c r="AX437" s="1">
        <v>191.76666666666665</v>
      </c>
      <c r="AY437" s="3">
        <v>238.316</v>
      </c>
      <c r="AZ437" s="3">
        <v>238.30499999999998</v>
      </c>
    </row>
    <row r="438" spans="1:52" x14ac:dyDescent="0.25">
      <c r="A438" s="13">
        <v>2015</v>
      </c>
      <c r="B438" s="13">
        <v>4</v>
      </c>
      <c r="C438" s="1">
        <v>156</v>
      </c>
      <c r="D438" s="5">
        <f t="shared" si="176"/>
        <v>183</v>
      </c>
      <c r="E438" s="5">
        <f t="shared" si="177"/>
        <v>182</v>
      </c>
      <c r="F438" s="9">
        <f t="shared" si="178"/>
        <v>176</v>
      </c>
      <c r="G438" s="9">
        <f t="shared" si="179"/>
        <v>183</v>
      </c>
      <c r="H438" s="5">
        <f t="shared" si="180"/>
        <v>224</v>
      </c>
      <c r="I438" s="5">
        <f t="shared" si="181"/>
        <v>211</v>
      </c>
      <c r="J438" s="5">
        <f t="shared" si="182"/>
        <v>193</v>
      </c>
      <c r="K438" s="5">
        <f t="shared" si="183"/>
        <v>213</v>
      </c>
      <c r="L438" s="5">
        <f t="shared" si="184"/>
        <v>225</v>
      </c>
      <c r="M438" s="5">
        <f t="shared" si="185"/>
        <v>186</v>
      </c>
      <c r="N438" s="5">
        <f t="shared" si="186"/>
        <v>181</v>
      </c>
      <c r="O438" s="5">
        <f t="shared" si="187"/>
        <v>197</v>
      </c>
      <c r="P438" s="5">
        <f t="shared" si="188"/>
        <v>164</v>
      </c>
      <c r="Q438" s="5">
        <f t="shared" si="189"/>
        <v>199</v>
      </c>
      <c r="R438" s="5">
        <f t="shared" si="190"/>
        <v>188</v>
      </c>
      <c r="S438" s="5">
        <f t="shared" si="191"/>
        <v>218</v>
      </c>
      <c r="T438" s="5">
        <f t="shared" si="192"/>
        <v>151</v>
      </c>
      <c r="U438" s="5">
        <f t="shared" si="193"/>
        <v>149</v>
      </c>
      <c r="V438" s="5">
        <f t="shared" si="194"/>
        <v>221</v>
      </c>
      <c r="W438" s="5">
        <f t="shared" si="195"/>
        <v>231</v>
      </c>
      <c r="X438" s="5">
        <f t="shared" si="196"/>
        <v>178</v>
      </c>
      <c r="Y438" s="5">
        <f t="shared" si="197"/>
        <v>175</v>
      </c>
      <c r="Z438" s="5">
        <f t="shared" si="198"/>
        <v>23.82</v>
      </c>
      <c r="AA438" s="5">
        <f t="shared" si="199"/>
        <v>28.65</v>
      </c>
      <c r="AB438" s="5">
        <f t="shared" si="218"/>
        <v>22.98</v>
      </c>
      <c r="AC438" s="5">
        <f t="shared" si="219"/>
        <v>21.24</v>
      </c>
      <c r="AD438" s="5">
        <f t="shared" si="200"/>
        <v>38.42</v>
      </c>
      <c r="AE438" s="5">
        <f t="shared" si="201"/>
        <v>32.89</v>
      </c>
      <c r="AF438" s="5">
        <f t="shared" si="202"/>
        <v>28.7</v>
      </c>
      <c r="AG438" s="5">
        <f t="shared" si="203"/>
        <v>42.08</v>
      </c>
      <c r="AH438" s="5">
        <f t="shared" si="204"/>
        <v>31</v>
      </c>
      <c r="AI438" s="5">
        <f t="shared" si="205"/>
        <v>23.11</v>
      </c>
      <c r="AJ438" s="5">
        <f t="shared" si="206"/>
        <v>15.01</v>
      </c>
      <c r="AK438" s="5">
        <f t="shared" si="207"/>
        <v>25.33</v>
      </c>
      <c r="AL438" s="5">
        <f t="shared" si="208"/>
        <v>15.38</v>
      </c>
      <c r="AM438" s="5">
        <f t="shared" si="209"/>
        <v>24.6</v>
      </c>
      <c r="AN438" s="5">
        <f t="shared" si="210"/>
        <v>27.67</v>
      </c>
      <c r="AO438" s="5">
        <f t="shared" si="211"/>
        <v>40.61</v>
      </c>
      <c r="AP438" s="5">
        <f t="shared" si="212"/>
        <v>19.899999999999999</v>
      </c>
      <c r="AQ438" s="5">
        <f t="shared" si="213"/>
        <v>19.38</v>
      </c>
      <c r="AR438" s="5">
        <f t="shared" si="214"/>
        <v>28.13</v>
      </c>
      <c r="AS438" s="5">
        <f t="shared" si="215"/>
        <v>27.36</v>
      </c>
      <c r="AT438" s="5">
        <f t="shared" si="216"/>
        <v>27.76</v>
      </c>
      <c r="AU438" s="5">
        <f t="shared" si="217"/>
        <v>31.63</v>
      </c>
    </row>
    <row r="439" spans="1:52" x14ac:dyDescent="0.25">
      <c r="A439" s="13">
        <v>2016</v>
      </c>
      <c r="B439" s="13">
        <v>1</v>
      </c>
      <c r="C439" s="1">
        <v>157</v>
      </c>
      <c r="D439" s="5">
        <f t="shared" ref="D439:D446" si="220">F250</f>
        <v>183</v>
      </c>
      <c r="E439" s="5">
        <f t="shared" ref="E439:E446" si="221">G250</f>
        <v>201</v>
      </c>
      <c r="F439" s="9">
        <f t="shared" ref="F439:F446" si="222">M250</f>
        <v>178</v>
      </c>
      <c r="G439" s="9">
        <f t="shared" ref="G439:G446" si="223">N250</f>
        <v>177</v>
      </c>
      <c r="H439" s="5">
        <f t="shared" ref="H439:H446" si="224">T250</f>
        <v>227</v>
      </c>
      <c r="I439" s="5">
        <f t="shared" ref="I439:I446" si="225">U250</f>
        <v>215</v>
      </c>
      <c r="J439" s="5">
        <f t="shared" ref="J439:J446" si="226">AA250</f>
        <v>200</v>
      </c>
      <c r="K439" s="5">
        <f t="shared" ref="K439:K446" si="227">AB250</f>
        <v>218</v>
      </c>
      <c r="L439" s="5">
        <f t="shared" ref="L439:L446" si="228">AH250</f>
        <v>205</v>
      </c>
      <c r="M439" s="5">
        <f t="shared" ref="M439:M446" si="229">AI250</f>
        <v>199</v>
      </c>
      <c r="N439" s="5">
        <f t="shared" ref="N439:N446" si="230">AO250</f>
        <v>148</v>
      </c>
      <c r="O439" s="5">
        <f t="shared" ref="O439:O446" si="231">AP250</f>
        <v>192</v>
      </c>
      <c r="P439" s="5">
        <f t="shared" ref="P439:P446" si="232">AV250</f>
        <v>174</v>
      </c>
      <c r="Q439" s="5">
        <f t="shared" ref="Q439:Q446" si="233">AW250</f>
        <v>207</v>
      </c>
      <c r="R439" s="5">
        <f t="shared" ref="R439:R446" si="234">BC250</f>
        <v>188</v>
      </c>
      <c r="S439" s="5">
        <f t="shared" ref="S439:S446" si="235">BD250</f>
        <v>217</v>
      </c>
      <c r="T439" s="5">
        <f t="shared" ref="T439:T446" si="236">BJ250</f>
        <v>151</v>
      </c>
      <c r="U439" s="5">
        <f t="shared" ref="U439:U446" si="237">BK250</f>
        <v>157</v>
      </c>
      <c r="V439" s="5">
        <f t="shared" ref="V439:V446" si="238">BP250</f>
        <v>194</v>
      </c>
      <c r="W439" s="5">
        <f t="shared" ref="W439:W446" si="239">BQ250</f>
        <v>244</v>
      </c>
      <c r="X439" s="5">
        <f t="shared" ref="X439:X446" si="240">BU250</f>
        <v>174</v>
      </c>
      <c r="Y439" s="5">
        <f t="shared" ref="Y439:Y446" si="241">BV250</f>
        <v>174</v>
      </c>
      <c r="Z439">
        <f t="shared" ref="Z439:Z446" si="242">CC250</f>
        <v>22.83</v>
      </c>
      <c r="AA439" s="5">
        <f t="shared" ref="AA439:AA446" si="243">CD250</f>
        <v>28.64</v>
      </c>
      <c r="AB439" s="5">
        <f t="shared" si="218"/>
        <v>21.21</v>
      </c>
      <c r="AC439" s="5">
        <f t="shared" si="219"/>
        <v>17.36</v>
      </c>
      <c r="AD439" s="5">
        <f t="shared" ref="AD439:AD446" si="244">CQ250</f>
        <v>41.75</v>
      </c>
      <c r="AE439" s="5">
        <f t="shared" ref="AE439:AE446" si="245">CR250</f>
        <v>40</v>
      </c>
      <c r="AF439" s="5">
        <f t="shared" ref="AF439:AF446" si="246">CX250</f>
        <v>29.11</v>
      </c>
      <c r="AG439" s="5">
        <f t="shared" ref="AG439:AG446" si="247">CY250</f>
        <v>43.89</v>
      </c>
      <c r="AH439" s="5">
        <f t="shared" ref="AH439:AH446" si="248">DE250</f>
        <v>34.880000000000003</v>
      </c>
      <c r="AI439" s="5">
        <f t="shared" ref="AI439:AI446" si="249">DF250</f>
        <v>28.19</v>
      </c>
      <c r="AJ439" s="5">
        <f t="shared" ref="AJ439:AJ446" si="250">DL250</f>
        <v>16.5</v>
      </c>
      <c r="AK439" s="5">
        <f t="shared" ref="AK439:AK446" si="251">DM250</f>
        <v>26.69</v>
      </c>
      <c r="AL439" s="5">
        <f t="shared" ref="AL439:AL446" si="252">DS250</f>
        <v>17.829999999999998</v>
      </c>
      <c r="AM439" s="5">
        <f t="shared" ref="AM439:AM446" si="253">DT250</f>
        <v>24.27</v>
      </c>
      <c r="AN439" s="5">
        <f t="shared" ref="AN439:AN446" si="254">DZ250</f>
        <v>29.24</v>
      </c>
      <c r="AO439" s="5">
        <f t="shared" ref="AO439:AO446" si="255">EA250</f>
        <v>40.659999999999997</v>
      </c>
      <c r="AP439" s="5">
        <f t="shared" ref="AP439:AP446" si="256">EG250</f>
        <v>21.59</v>
      </c>
      <c r="AQ439" s="5">
        <f t="shared" ref="AQ439:AQ446" si="257">EH250</f>
        <v>15.76</v>
      </c>
      <c r="AR439" s="5">
        <f t="shared" ref="AR439:AR446" si="258">EM250</f>
        <v>30.15</v>
      </c>
      <c r="AS439" s="5">
        <f t="shared" ref="AS439:AS446" si="259">EN250</f>
        <v>27.57</v>
      </c>
      <c r="AT439" s="5">
        <f t="shared" ref="AT439:AT446" si="260">ER250</f>
        <v>32.979999999999997</v>
      </c>
      <c r="AU439" s="5">
        <f t="shared" ref="AU439:AU446" si="261">ES250</f>
        <v>34.549999999999997</v>
      </c>
    </row>
    <row r="440" spans="1:52" x14ac:dyDescent="0.25">
      <c r="A440" s="13">
        <v>2016</v>
      </c>
      <c r="B440" s="13">
        <v>2</v>
      </c>
      <c r="C440" s="1">
        <v>158</v>
      </c>
      <c r="D440" s="5">
        <f t="shared" si="220"/>
        <v>177</v>
      </c>
      <c r="E440" s="5">
        <f t="shared" si="221"/>
        <v>192</v>
      </c>
      <c r="F440" s="9">
        <f t="shared" si="222"/>
        <v>176</v>
      </c>
      <c r="G440" s="9">
        <f t="shared" si="223"/>
        <v>174</v>
      </c>
      <c r="H440" s="5">
        <f t="shared" si="224"/>
        <v>222</v>
      </c>
      <c r="I440" s="5">
        <f t="shared" si="225"/>
        <v>205</v>
      </c>
      <c r="J440" s="5">
        <f t="shared" si="226"/>
        <v>183</v>
      </c>
      <c r="K440" s="5">
        <f t="shared" si="227"/>
        <v>200</v>
      </c>
      <c r="L440" s="5">
        <f t="shared" si="228"/>
        <v>226</v>
      </c>
      <c r="M440" s="5">
        <f t="shared" si="229"/>
        <v>200</v>
      </c>
      <c r="N440" s="5">
        <f t="shared" si="230"/>
        <v>179</v>
      </c>
      <c r="O440" s="5">
        <f t="shared" si="231"/>
        <v>191</v>
      </c>
      <c r="P440" s="5">
        <f t="shared" si="232"/>
        <v>157</v>
      </c>
      <c r="Q440" s="5">
        <f t="shared" si="233"/>
        <v>224</v>
      </c>
      <c r="R440" s="5">
        <f t="shared" si="234"/>
        <v>183</v>
      </c>
      <c r="S440" s="5">
        <f t="shared" si="235"/>
        <v>208</v>
      </c>
      <c r="T440" s="5">
        <f t="shared" si="236"/>
        <v>146</v>
      </c>
      <c r="U440" s="5">
        <f t="shared" si="237"/>
        <v>163</v>
      </c>
      <c r="V440" s="5">
        <f t="shared" si="238"/>
        <v>203</v>
      </c>
      <c r="W440" s="5">
        <f t="shared" si="239"/>
        <v>210</v>
      </c>
      <c r="X440" s="5">
        <f t="shared" si="240"/>
        <v>144</v>
      </c>
      <c r="Y440" s="5">
        <f t="shared" si="241"/>
        <v>156</v>
      </c>
      <c r="Z440">
        <f t="shared" si="242"/>
        <v>22.78</v>
      </c>
      <c r="AA440" s="5">
        <f t="shared" si="243"/>
        <v>29.29</v>
      </c>
      <c r="AB440" s="5">
        <f t="shared" ref="AB440:AB446" si="262">CJ251</f>
        <v>20.45</v>
      </c>
      <c r="AC440" s="5">
        <f t="shared" si="219"/>
        <v>16.02</v>
      </c>
      <c r="AD440" s="5">
        <f t="shared" si="244"/>
        <v>45.85</v>
      </c>
      <c r="AE440" s="5">
        <f t="shared" si="245"/>
        <v>34.340000000000003</v>
      </c>
      <c r="AF440" s="5">
        <f t="shared" si="246"/>
        <v>28.38</v>
      </c>
      <c r="AG440" s="5">
        <f t="shared" si="247"/>
        <v>38.42</v>
      </c>
      <c r="AH440" s="5">
        <f t="shared" si="248"/>
        <v>30.54</v>
      </c>
      <c r="AI440" s="5">
        <f t="shared" si="249"/>
        <v>26.84</v>
      </c>
      <c r="AJ440" s="5">
        <f t="shared" si="250"/>
        <v>16.71</v>
      </c>
      <c r="AK440" s="5">
        <f t="shared" si="251"/>
        <v>26.12</v>
      </c>
      <c r="AL440" s="5">
        <f t="shared" si="252"/>
        <v>16.739999999999998</v>
      </c>
      <c r="AM440" s="5">
        <f t="shared" si="253"/>
        <v>36.28</v>
      </c>
      <c r="AN440" s="5">
        <f t="shared" si="254"/>
        <v>27.74</v>
      </c>
      <c r="AO440" s="5">
        <f t="shared" si="255"/>
        <v>38.93</v>
      </c>
      <c r="AP440" s="5">
        <f t="shared" si="256"/>
        <v>16.690000000000001</v>
      </c>
      <c r="AQ440" s="5">
        <f t="shared" si="257"/>
        <v>16.850000000000001</v>
      </c>
      <c r="AR440" s="5">
        <f t="shared" si="258"/>
        <v>25.48</v>
      </c>
      <c r="AS440" s="5">
        <f t="shared" si="259"/>
        <v>22.3</v>
      </c>
      <c r="AT440" s="5">
        <f t="shared" si="260"/>
        <v>34.17</v>
      </c>
      <c r="AU440" s="5">
        <f t="shared" si="261"/>
        <v>33.75</v>
      </c>
    </row>
    <row r="441" spans="1:52" x14ac:dyDescent="0.25">
      <c r="A441" s="13">
        <v>2016</v>
      </c>
      <c r="B441" s="13">
        <v>3</v>
      </c>
      <c r="C441" s="1">
        <v>159</v>
      </c>
      <c r="D441" s="5">
        <f t="shared" si="220"/>
        <v>183</v>
      </c>
      <c r="E441" s="5">
        <f t="shared" si="221"/>
        <v>170</v>
      </c>
      <c r="F441" s="9">
        <f t="shared" si="222"/>
        <v>178</v>
      </c>
      <c r="G441" s="9">
        <f t="shared" si="223"/>
        <v>169</v>
      </c>
      <c r="H441" s="5">
        <f t="shared" si="224"/>
        <v>216</v>
      </c>
      <c r="I441" s="5">
        <f t="shared" si="225"/>
        <v>199</v>
      </c>
      <c r="J441" s="5">
        <f t="shared" si="226"/>
        <v>167</v>
      </c>
      <c r="K441" s="5">
        <f t="shared" si="227"/>
        <v>214</v>
      </c>
      <c r="L441" s="5">
        <f t="shared" si="228"/>
        <v>223</v>
      </c>
      <c r="M441" s="5">
        <f t="shared" si="229"/>
        <v>193</v>
      </c>
      <c r="N441" s="5">
        <f t="shared" si="230"/>
        <v>175</v>
      </c>
      <c r="O441" s="5">
        <f t="shared" si="231"/>
        <v>186</v>
      </c>
      <c r="P441" s="5">
        <f t="shared" si="232"/>
        <v>152</v>
      </c>
      <c r="Q441" s="5">
        <f t="shared" si="233"/>
        <v>227</v>
      </c>
      <c r="R441" s="5">
        <f t="shared" si="234"/>
        <v>186</v>
      </c>
      <c r="S441" s="5">
        <f t="shared" si="235"/>
        <v>218</v>
      </c>
      <c r="T441" s="5">
        <f t="shared" si="236"/>
        <v>212</v>
      </c>
      <c r="U441" s="5">
        <f t="shared" si="237"/>
        <v>125</v>
      </c>
      <c r="V441" s="5">
        <f t="shared" si="238"/>
        <v>187</v>
      </c>
      <c r="W441" s="5">
        <f t="shared" si="239"/>
        <v>213</v>
      </c>
      <c r="X441" s="5">
        <f t="shared" si="240"/>
        <v>153</v>
      </c>
      <c r="Y441" s="5">
        <f t="shared" si="241"/>
        <v>159</v>
      </c>
      <c r="Z441">
        <f t="shared" si="242"/>
        <v>21.84</v>
      </c>
      <c r="AA441" s="5">
        <f t="shared" si="243"/>
        <v>28.25</v>
      </c>
      <c r="AB441" s="5">
        <f t="shared" si="262"/>
        <v>18.37</v>
      </c>
      <c r="AC441" s="5">
        <f t="shared" ref="AC441:AC446" si="263">CK252</f>
        <v>15.32</v>
      </c>
      <c r="AD441" s="5">
        <f t="shared" si="244"/>
        <v>43.95</v>
      </c>
      <c r="AE441" s="5">
        <f t="shared" si="245"/>
        <v>33.799999999999997</v>
      </c>
      <c r="AF441" s="5">
        <f t="shared" si="246"/>
        <v>24.07</v>
      </c>
      <c r="AG441" s="5">
        <f t="shared" si="247"/>
        <v>40.78</v>
      </c>
      <c r="AH441" s="5">
        <f t="shared" si="248"/>
        <v>29.84</v>
      </c>
      <c r="AI441" s="5">
        <f t="shared" si="249"/>
        <v>24.04</v>
      </c>
      <c r="AJ441" s="5">
        <f t="shared" si="250"/>
        <v>16.84</v>
      </c>
      <c r="AK441" s="5">
        <f t="shared" si="251"/>
        <v>24.82</v>
      </c>
      <c r="AL441" s="5">
        <f t="shared" si="252"/>
        <v>21.28</v>
      </c>
      <c r="AM441" s="5">
        <f t="shared" si="253"/>
        <v>40.119999999999997</v>
      </c>
      <c r="AN441" s="5">
        <f t="shared" si="254"/>
        <v>26.4</v>
      </c>
      <c r="AO441" s="5">
        <f t="shared" si="255"/>
        <v>40.82</v>
      </c>
      <c r="AP441" s="5">
        <f t="shared" si="256"/>
        <v>16.03</v>
      </c>
      <c r="AQ441" s="5">
        <f t="shared" si="257"/>
        <v>15.76</v>
      </c>
      <c r="AR441" s="5">
        <f t="shared" si="258"/>
        <v>23.98</v>
      </c>
      <c r="AS441" s="5">
        <f t="shared" si="259"/>
        <v>19.420000000000002</v>
      </c>
      <c r="AT441" s="5">
        <f t="shared" si="260"/>
        <v>38.46</v>
      </c>
      <c r="AU441" s="5">
        <f t="shared" si="261"/>
        <v>35.159999999999997</v>
      </c>
    </row>
    <row r="442" spans="1:52" x14ac:dyDescent="0.25">
      <c r="A442" s="13">
        <v>2016</v>
      </c>
      <c r="B442" s="13">
        <v>4</v>
      </c>
      <c r="C442" s="1">
        <v>160</v>
      </c>
      <c r="D442" s="5">
        <f t="shared" si="220"/>
        <v>180</v>
      </c>
      <c r="E442" s="5">
        <f t="shared" si="221"/>
        <v>171</v>
      </c>
      <c r="F442" s="9">
        <f t="shared" si="222"/>
        <v>175</v>
      </c>
      <c r="G442" s="9">
        <f t="shared" si="223"/>
        <v>171</v>
      </c>
      <c r="H442" s="5">
        <f t="shared" si="224"/>
        <v>216</v>
      </c>
      <c r="I442" s="5">
        <f t="shared" si="225"/>
        <v>201</v>
      </c>
      <c r="J442" s="5">
        <f t="shared" si="226"/>
        <v>172</v>
      </c>
      <c r="K442" s="5">
        <f t="shared" si="227"/>
        <v>202</v>
      </c>
      <c r="L442" s="5">
        <f t="shared" si="228"/>
        <v>201</v>
      </c>
      <c r="M442" s="5">
        <f t="shared" si="229"/>
        <v>202</v>
      </c>
      <c r="N442" s="5">
        <f t="shared" si="230"/>
        <v>166</v>
      </c>
      <c r="O442" s="5">
        <f t="shared" si="231"/>
        <v>182</v>
      </c>
      <c r="P442" s="5">
        <f t="shared" si="232"/>
        <v>159</v>
      </c>
      <c r="Q442" s="5">
        <f t="shared" si="233"/>
        <v>225</v>
      </c>
      <c r="R442" s="5">
        <f t="shared" si="234"/>
        <v>182</v>
      </c>
      <c r="S442" s="5">
        <f t="shared" si="235"/>
        <v>208</v>
      </c>
      <c r="T442" s="5">
        <f t="shared" si="236"/>
        <v>117</v>
      </c>
      <c r="U442" s="5">
        <f t="shared" si="237"/>
        <v>114</v>
      </c>
      <c r="V442" s="5">
        <f t="shared" si="238"/>
        <v>198</v>
      </c>
      <c r="W442" s="5">
        <f t="shared" si="239"/>
        <v>222</v>
      </c>
      <c r="X442" s="5">
        <f t="shared" si="240"/>
        <v>155</v>
      </c>
      <c r="Y442" s="5">
        <f t="shared" si="241"/>
        <v>165</v>
      </c>
      <c r="Z442">
        <f t="shared" si="242"/>
        <v>21.56</v>
      </c>
      <c r="AA442" s="5">
        <f t="shared" si="243"/>
        <v>26.29</v>
      </c>
      <c r="AB442" s="5">
        <f t="shared" si="262"/>
        <v>19</v>
      </c>
      <c r="AC442" s="5">
        <f t="shared" si="263"/>
        <v>20.02</v>
      </c>
      <c r="AD442" s="5">
        <f t="shared" si="244"/>
        <v>35.08</v>
      </c>
      <c r="AE442" s="5">
        <f t="shared" si="245"/>
        <v>30.18</v>
      </c>
      <c r="AF442" s="5">
        <f t="shared" si="246"/>
        <v>25.18</v>
      </c>
      <c r="AG442" s="5">
        <f t="shared" si="247"/>
        <v>35.97</v>
      </c>
      <c r="AH442" s="5">
        <f t="shared" si="248"/>
        <v>30.6</v>
      </c>
      <c r="AI442" s="5">
        <f t="shared" si="249"/>
        <v>21.32</v>
      </c>
      <c r="AJ442" s="5">
        <f t="shared" si="250"/>
        <v>14.93</v>
      </c>
      <c r="AK442" s="5">
        <f t="shared" si="251"/>
        <v>21.26</v>
      </c>
      <c r="AL442" s="5">
        <f t="shared" si="252"/>
        <v>18.78</v>
      </c>
      <c r="AM442" s="5">
        <f t="shared" si="253"/>
        <v>37</v>
      </c>
      <c r="AN442" s="5">
        <f t="shared" si="254"/>
        <v>24.18</v>
      </c>
      <c r="AO442" s="5">
        <f t="shared" si="255"/>
        <v>33.5</v>
      </c>
      <c r="AP442" s="5">
        <f t="shared" si="256"/>
        <v>17.54</v>
      </c>
      <c r="AQ442" s="5">
        <f t="shared" si="257"/>
        <v>16.11</v>
      </c>
      <c r="AR442" s="5">
        <f t="shared" si="258"/>
        <v>25.49</v>
      </c>
      <c r="AS442" s="5">
        <f t="shared" si="259"/>
        <v>26.02</v>
      </c>
      <c r="AT442" s="5">
        <f t="shared" si="260"/>
        <v>31.8</v>
      </c>
      <c r="AU442" s="5">
        <f t="shared" si="261"/>
        <v>33.01</v>
      </c>
    </row>
    <row r="443" spans="1:52" x14ac:dyDescent="0.25">
      <c r="A443" s="13">
        <v>2017</v>
      </c>
      <c r="B443" s="13">
        <v>1</v>
      </c>
      <c r="C443" s="1">
        <v>161</v>
      </c>
      <c r="D443" s="5">
        <f t="shared" si="220"/>
        <v>167</v>
      </c>
      <c r="E443" s="5">
        <f t="shared" si="221"/>
        <v>181</v>
      </c>
      <c r="F443" s="9">
        <f t="shared" si="222"/>
        <v>176</v>
      </c>
      <c r="G443" s="9">
        <f t="shared" si="223"/>
        <v>147</v>
      </c>
      <c r="H443" s="5">
        <f t="shared" si="224"/>
        <v>224</v>
      </c>
      <c r="I443" s="5">
        <f t="shared" si="225"/>
        <v>195</v>
      </c>
      <c r="J443" s="5">
        <f t="shared" si="226"/>
        <v>161</v>
      </c>
      <c r="K443" s="5">
        <f t="shared" si="227"/>
        <v>195</v>
      </c>
      <c r="L443" s="5">
        <f t="shared" si="228"/>
        <v>201</v>
      </c>
      <c r="M443" s="5">
        <f t="shared" si="229"/>
        <v>187</v>
      </c>
      <c r="N443" s="5">
        <f t="shared" si="230"/>
        <v>152</v>
      </c>
      <c r="O443" s="5">
        <f t="shared" si="231"/>
        <v>190</v>
      </c>
      <c r="P443" s="5">
        <f t="shared" si="232"/>
        <v>158</v>
      </c>
      <c r="Q443" s="5">
        <f t="shared" si="233"/>
        <v>217</v>
      </c>
      <c r="R443" s="5">
        <f t="shared" si="234"/>
        <v>175</v>
      </c>
      <c r="S443" s="5">
        <f t="shared" si="235"/>
        <v>208</v>
      </c>
      <c r="T443" s="5">
        <f t="shared" si="236"/>
        <v>146</v>
      </c>
      <c r="U443" s="5">
        <f t="shared" si="237"/>
        <v>131</v>
      </c>
      <c r="V443" s="5">
        <f t="shared" si="238"/>
        <v>199</v>
      </c>
      <c r="W443" s="5">
        <f t="shared" si="239"/>
        <v>202</v>
      </c>
      <c r="X443" s="5">
        <f t="shared" si="240"/>
        <v>153</v>
      </c>
      <c r="Y443" s="5">
        <f t="shared" si="241"/>
        <v>155</v>
      </c>
      <c r="Z443">
        <f t="shared" si="242"/>
        <v>20.010000000000002</v>
      </c>
      <c r="AA443" s="5">
        <f t="shared" si="243"/>
        <v>24.78</v>
      </c>
      <c r="AB443" s="5">
        <f t="shared" si="262"/>
        <v>17.350000000000001</v>
      </c>
      <c r="AC443" s="5">
        <f t="shared" si="263"/>
        <v>17.84</v>
      </c>
      <c r="AD443" s="5">
        <f t="shared" si="244"/>
        <v>38.299999999999997</v>
      </c>
      <c r="AE443" s="5">
        <f t="shared" si="245"/>
        <v>31.45</v>
      </c>
      <c r="AF443" s="5">
        <f t="shared" si="246"/>
        <v>23.77</v>
      </c>
      <c r="AG443" s="5">
        <f t="shared" si="247"/>
        <v>38.14</v>
      </c>
      <c r="AH443" s="5">
        <f t="shared" si="248"/>
        <v>30.29</v>
      </c>
      <c r="AI443" s="5">
        <f t="shared" si="249"/>
        <v>25.89</v>
      </c>
      <c r="AJ443" s="5">
        <f t="shared" si="250"/>
        <v>14.01</v>
      </c>
      <c r="AK443" s="5">
        <f t="shared" si="251"/>
        <v>22.22</v>
      </c>
      <c r="AL443" s="5">
        <f t="shared" si="252"/>
        <v>21.44</v>
      </c>
      <c r="AM443" s="5">
        <f t="shared" si="253"/>
        <v>35.869999999999997</v>
      </c>
      <c r="AN443" s="5">
        <f t="shared" si="254"/>
        <v>23.9</v>
      </c>
      <c r="AO443" s="5">
        <f t="shared" si="255"/>
        <v>33.369999999999997</v>
      </c>
      <c r="AP443" s="5">
        <f t="shared" si="256"/>
        <v>19.47</v>
      </c>
      <c r="AQ443" s="5">
        <f t="shared" si="257"/>
        <v>19.5</v>
      </c>
      <c r="AR443" s="5">
        <f t="shared" si="258"/>
        <v>21.76</v>
      </c>
      <c r="AS443" s="5">
        <f t="shared" si="259"/>
        <v>24.63</v>
      </c>
      <c r="AT443" s="5">
        <f t="shared" si="260"/>
        <v>27.18</v>
      </c>
      <c r="AU443" s="5">
        <f t="shared" si="261"/>
        <v>32.9</v>
      </c>
    </row>
    <row r="444" spans="1:52" x14ac:dyDescent="0.25">
      <c r="A444" s="13">
        <v>2017</v>
      </c>
      <c r="B444" s="13">
        <v>2</v>
      </c>
      <c r="C444" s="1">
        <v>162</v>
      </c>
      <c r="D444" s="5">
        <f t="shared" si="220"/>
        <v>173</v>
      </c>
      <c r="E444" s="5">
        <f t="shared" si="221"/>
        <v>174</v>
      </c>
      <c r="F444" s="9">
        <f t="shared" si="222"/>
        <v>169</v>
      </c>
      <c r="G444" s="9">
        <f t="shared" si="223"/>
        <v>164</v>
      </c>
      <c r="H444" s="5">
        <f t="shared" si="224"/>
        <v>224</v>
      </c>
      <c r="I444" s="5">
        <f t="shared" si="225"/>
        <v>196</v>
      </c>
      <c r="J444" s="5">
        <f t="shared" si="226"/>
        <v>153</v>
      </c>
      <c r="K444" s="5">
        <f t="shared" si="227"/>
        <v>200</v>
      </c>
      <c r="L444" s="5">
        <f t="shared" si="228"/>
        <v>191</v>
      </c>
      <c r="M444" s="5">
        <f t="shared" si="229"/>
        <v>171</v>
      </c>
      <c r="N444" s="5">
        <f t="shared" si="230"/>
        <v>156</v>
      </c>
      <c r="O444" s="5">
        <f t="shared" si="231"/>
        <v>177</v>
      </c>
      <c r="P444" s="5">
        <f t="shared" si="232"/>
        <v>151</v>
      </c>
      <c r="Q444" s="5">
        <f t="shared" si="233"/>
        <v>204</v>
      </c>
      <c r="R444" s="5">
        <f t="shared" si="234"/>
        <v>178</v>
      </c>
      <c r="S444" s="5">
        <f t="shared" si="235"/>
        <v>207</v>
      </c>
      <c r="T444" s="5">
        <f t="shared" si="236"/>
        <v>139</v>
      </c>
      <c r="U444" s="5">
        <f t="shared" si="237"/>
        <v>140</v>
      </c>
      <c r="V444" s="5">
        <f t="shared" si="238"/>
        <v>203</v>
      </c>
      <c r="W444" s="5">
        <f t="shared" si="239"/>
        <v>207</v>
      </c>
      <c r="X444" s="5">
        <f t="shared" si="240"/>
        <v>145</v>
      </c>
      <c r="Y444" s="5">
        <f t="shared" si="241"/>
        <v>147</v>
      </c>
      <c r="Z444">
        <f t="shared" si="242"/>
        <v>17.78</v>
      </c>
      <c r="AA444" s="5">
        <f t="shared" si="243"/>
        <v>22.18</v>
      </c>
      <c r="AB444" s="5">
        <f t="shared" si="262"/>
        <v>16.55</v>
      </c>
      <c r="AC444" s="5">
        <f t="shared" si="263"/>
        <v>14.1</v>
      </c>
      <c r="AD444" s="5">
        <f t="shared" si="244"/>
        <v>38.94</v>
      </c>
      <c r="AE444" s="5">
        <f t="shared" si="245"/>
        <v>30.04</v>
      </c>
      <c r="AF444" s="5">
        <f t="shared" si="246"/>
        <v>23.6</v>
      </c>
      <c r="AG444" s="5">
        <f t="shared" si="247"/>
        <v>36.18</v>
      </c>
      <c r="AH444" s="5">
        <f t="shared" si="248"/>
        <v>28.91</v>
      </c>
      <c r="AI444" s="5">
        <f t="shared" si="249"/>
        <v>25.02</v>
      </c>
      <c r="AJ444" s="5">
        <f t="shared" si="250"/>
        <v>13.31</v>
      </c>
      <c r="AK444" s="5">
        <f t="shared" si="251"/>
        <v>22.67</v>
      </c>
      <c r="AL444" s="5">
        <f t="shared" si="252"/>
        <v>22.46</v>
      </c>
      <c r="AM444" s="5">
        <f t="shared" si="253"/>
        <v>44.35</v>
      </c>
      <c r="AN444" s="5">
        <f t="shared" si="254"/>
        <v>23.98</v>
      </c>
      <c r="AO444" s="5">
        <f t="shared" si="255"/>
        <v>32.57</v>
      </c>
      <c r="AP444" s="5">
        <f t="shared" si="256"/>
        <v>18.36</v>
      </c>
      <c r="AQ444" s="5">
        <f t="shared" si="257"/>
        <v>18.28</v>
      </c>
      <c r="AR444" s="5">
        <f t="shared" si="258"/>
        <v>19.22</v>
      </c>
      <c r="AS444" s="5">
        <f t="shared" si="259"/>
        <v>22.95</v>
      </c>
      <c r="AT444" s="5">
        <f t="shared" si="260"/>
        <v>25.57</v>
      </c>
      <c r="AU444" s="5">
        <f t="shared" si="261"/>
        <v>31.19</v>
      </c>
    </row>
    <row r="445" spans="1:52" x14ac:dyDescent="0.25">
      <c r="A445" s="13">
        <v>2017</v>
      </c>
      <c r="B445" s="13">
        <v>3</v>
      </c>
      <c r="C445" s="1">
        <v>163</v>
      </c>
      <c r="D445" s="5">
        <f t="shared" si="220"/>
        <v>169</v>
      </c>
      <c r="E445" s="5">
        <f t="shared" si="221"/>
        <v>174</v>
      </c>
      <c r="F445" s="9">
        <f t="shared" si="222"/>
        <v>166</v>
      </c>
      <c r="G445" s="9">
        <f t="shared" si="223"/>
        <v>170</v>
      </c>
      <c r="H445" s="5">
        <f t="shared" si="224"/>
        <v>216</v>
      </c>
      <c r="I445" s="5">
        <f t="shared" si="225"/>
        <v>201</v>
      </c>
      <c r="J445" s="5">
        <f t="shared" si="226"/>
        <v>170</v>
      </c>
      <c r="K445" s="5">
        <f t="shared" si="227"/>
        <v>205</v>
      </c>
      <c r="L445" s="5">
        <f t="shared" si="228"/>
        <v>195</v>
      </c>
      <c r="M445" s="5">
        <f t="shared" si="229"/>
        <v>179</v>
      </c>
      <c r="N445" s="5">
        <f t="shared" si="230"/>
        <v>162</v>
      </c>
      <c r="O445" s="5">
        <f t="shared" si="231"/>
        <v>187</v>
      </c>
      <c r="P445" s="5">
        <f t="shared" si="232"/>
        <v>153</v>
      </c>
      <c r="Q445" s="5">
        <f t="shared" si="233"/>
        <v>197</v>
      </c>
      <c r="R445" s="5">
        <f t="shared" si="234"/>
        <v>177</v>
      </c>
      <c r="S445" s="5">
        <f t="shared" si="235"/>
        <v>204</v>
      </c>
      <c r="T445" s="5">
        <f t="shared" si="236"/>
        <v>139</v>
      </c>
      <c r="U445" s="5">
        <f t="shared" si="237"/>
        <v>133</v>
      </c>
      <c r="V445" s="5">
        <f t="shared" si="238"/>
        <v>207</v>
      </c>
      <c r="W445" s="5">
        <f t="shared" si="239"/>
        <v>214</v>
      </c>
      <c r="X445" s="5">
        <f t="shared" si="240"/>
        <v>142</v>
      </c>
      <c r="Y445" s="5">
        <f t="shared" si="241"/>
        <v>152</v>
      </c>
      <c r="Z445">
        <f t="shared" si="242"/>
        <v>20.92</v>
      </c>
      <c r="AA445" s="5">
        <f t="shared" si="243"/>
        <v>23.86</v>
      </c>
      <c r="AB445" s="5">
        <f t="shared" si="262"/>
        <v>17.309999999999999</v>
      </c>
      <c r="AC445" s="5">
        <f t="shared" si="263"/>
        <v>15.22</v>
      </c>
      <c r="AD445" s="5">
        <f t="shared" si="244"/>
        <v>40.98</v>
      </c>
      <c r="AE445" s="5">
        <f t="shared" si="245"/>
        <v>31.35</v>
      </c>
      <c r="AF445" s="5">
        <f t="shared" si="246"/>
        <v>25.25</v>
      </c>
      <c r="AG445" s="5">
        <f t="shared" si="247"/>
        <v>38.58</v>
      </c>
      <c r="AH445" s="5">
        <f t="shared" si="248"/>
        <v>28.73</v>
      </c>
      <c r="AI445" s="5">
        <f t="shared" si="249"/>
        <v>25.99</v>
      </c>
      <c r="AJ445" s="5">
        <f t="shared" si="250"/>
        <v>13.8</v>
      </c>
      <c r="AK445" s="5">
        <f t="shared" si="251"/>
        <v>20.41</v>
      </c>
      <c r="AL445" s="5">
        <f t="shared" si="252"/>
        <v>21.44</v>
      </c>
      <c r="AM445" s="5">
        <f t="shared" si="253"/>
        <v>37.92</v>
      </c>
      <c r="AN445" s="5">
        <f t="shared" si="254"/>
        <v>23.35</v>
      </c>
      <c r="AO445" s="5">
        <f t="shared" si="255"/>
        <v>32.619999999999997</v>
      </c>
      <c r="AP445" s="5">
        <f t="shared" si="256"/>
        <v>15.37</v>
      </c>
      <c r="AQ445" s="5">
        <f t="shared" si="257"/>
        <v>19.100000000000001</v>
      </c>
      <c r="AR445" s="5">
        <f t="shared" si="258"/>
        <v>19.87</v>
      </c>
      <c r="AS445" s="5">
        <f t="shared" si="259"/>
        <v>22.59</v>
      </c>
      <c r="AT445" s="5">
        <f t="shared" si="260"/>
        <v>23.95</v>
      </c>
      <c r="AU445" s="5">
        <f t="shared" si="261"/>
        <v>30.77</v>
      </c>
    </row>
    <row r="446" spans="1:52" x14ac:dyDescent="0.25">
      <c r="A446" s="1">
        <v>2017</v>
      </c>
      <c r="B446" s="1">
        <v>4</v>
      </c>
      <c r="C446" s="1">
        <v>164</v>
      </c>
      <c r="D446" s="5">
        <f t="shared" si="220"/>
        <v>177</v>
      </c>
      <c r="E446" s="5">
        <f t="shared" si="221"/>
        <v>187</v>
      </c>
      <c r="F446" s="9">
        <f t="shared" si="222"/>
        <v>177</v>
      </c>
      <c r="G446" s="9">
        <f t="shared" si="223"/>
        <v>161</v>
      </c>
      <c r="H446" s="5">
        <f t="shared" si="224"/>
        <v>233</v>
      </c>
      <c r="I446" s="5">
        <f t="shared" si="225"/>
        <v>212</v>
      </c>
      <c r="J446" s="5">
        <f t="shared" si="226"/>
        <v>168</v>
      </c>
      <c r="K446" s="5">
        <f t="shared" si="227"/>
        <v>205</v>
      </c>
      <c r="L446" s="5">
        <f t="shared" si="228"/>
        <v>176</v>
      </c>
      <c r="M446" s="5">
        <f t="shared" si="229"/>
        <v>171</v>
      </c>
      <c r="N446" s="5">
        <f t="shared" si="230"/>
        <v>164</v>
      </c>
      <c r="O446" s="5">
        <f t="shared" si="231"/>
        <v>184</v>
      </c>
      <c r="P446" s="5">
        <f t="shared" si="232"/>
        <v>160</v>
      </c>
      <c r="Q446" s="5">
        <f t="shared" si="233"/>
        <v>200</v>
      </c>
      <c r="R446" s="5">
        <f t="shared" si="234"/>
        <v>178</v>
      </c>
      <c r="S446" s="5">
        <f t="shared" si="235"/>
        <v>198</v>
      </c>
      <c r="T446" s="5">
        <f t="shared" si="236"/>
        <v>137</v>
      </c>
      <c r="U446" s="5">
        <f t="shared" si="237"/>
        <v>140</v>
      </c>
      <c r="V446" s="5">
        <f t="shared" si="238"/>
        <v>183</v>
      </c>
      <c r="W446" s="5">
        <f t="shared" si="239"/>
        <v>188</v>
      </c>
      <c r="X446" s="5">
        <f t="shared" si="240"/>
        <v>144</v>
      </c>
      <c r="Y446" s="5">
        <f t="shared" si="241"/>
        <v>153</v>
      </c>
      <c r="Z446">
        <f t="shared" si="242"/>
        <v>22.87</v>
      </c>
      <c r="AA446" s="5">
        <f t="shared" si="243"/>
        <v>27.34</v>
      </c>
      <c r="AB446" s="5">
        <f t="shared" si="262"/>
        <v>17.04</v>
      </c>
      <c r="AC446" s="5">
        <f t="shared" si="263"/>
        <v>17.62</v>
      </c>
      <c r="AD446" s="5">
        <f t="shared" si="244"/>
        <v>42.05</v>
      </c>
      <c r="AE446" s="5">
        <f t="shared" si="245"/>
        <v>32.89</v>
      </c>
      <c r="AF446" s="5">
        <f t="shared" si="246"/>
        <v>24.89</v>
      </c>
      <c r="AG446" s="5">
        <f t="shared" si="247"/>
        <v>38.86</v>
      </c>
      <c r="AH446" s="5">
        <f t="shared" si="248"/>
        <v>28.68</v>
      </c>
      <c r="AI446" s="5">
        <f t="shared" si="249"/>
        <v>24.93</v>
      </c>
      <c r="AJ446" s="5">
        <f t="shared" si="250"/>
        <v>14.62</v>
      </c>
      <c r="AK446" s="5">
        <f t="shared" si="251"/>
        <v>22.61</v>
      </c>
      <c r="AL446" s="5">
        <f t="shared" si="252"/>
        <v>21.76</v>
      </c>
      <c r="AM446" s="5">
        <f t="shared" si="253"/>
        <v>35.93</v>
      </c>
      <c r="AN446" s="5">
        <f t="shared" si="254"/>
        <v>22.25</v>
      </c>
      <c r="AO446" s="5">
        <f t="shared" si="255"/>
        <v>33.29</v>
      </c>
      <c r="AP446" s="5">
        <f t="shared" si="256"/>
        <v>16.34</v>
      </c>
      <c r="AQ446" s="5">
        <f t="shared" si="257"/>
        <v>15.87</v>
      </c>
      <c r="AR446" s="5">
        <f t="shared" si="258"/>
        <v>23.09</v>
      </c>
      <c r="AS446" s="5">
        <f t="shared" si="259"/>
        <v>25.52</v>
      </c>
      <c r="AT446" s="5">
        <f t="shared" si="260"/>
        <v>26</v>
      </c>
      <c r="AU446" s="5">
        <f t="shared" si="261"/>
        <v>32.96</v>
      </c>
    </row>
    <row r="447" spans="1:52" x14ac:dyDescent="0.25">
      <c r="A447" s="1">
        <v>2018</v>
      </c>
      <c r="B447" s="13">
        <v>1</v>
      </c>
      <c r="C447" s="1">
        <v>165</v>
      </c>
      <c r="D447" s="5">
        <f t="shared" ref="D447:E447" si="264">F258</f>
        <v>182</v>
      </c>
      <c r="E447" s="5">
        <f t="shared" si="264"/>
        <v>195</v>
      </c>
      <c r="F447" s="9">
        <f t="shared" ref="F447:G447" si="265">M258</f>
        <v>177</v>
      </c>
      <c r="G447" s="9">
        <f t="shared" si="265"/>
        <v>166</v>
      </c>
      <c r="H447" s="5">
        <f t="shared" ref="H447:I447" si="266">T258</f>
        <v>231</v>
      </c>
      <c r="I447" s="5">
        <f t="shared" si="266"/>
        <v>199</v>
      </c>
      <c r="J447" s="5">
        <f t="shared" ref="J447:K447" si="267">AA258</f>
        <v>168</v>
      </c>
      <c r="K447" s="5">
        <f t="shared" si="267"/>
        <v>210</v>
      </c>
      <c r="L447" s="5">
        <f t="shared" ref="L447:M447" si="268">AH258</f>
        <v>193</v>
      </c>
      <c r="M447" s="5">
        <f t="shared" si="268"/>
        <v>174</v>
      </c>
      <c r="N447" s="5">
        <f t="shared" ref="N447:O447" si="269">AO258</f>
        <v>166</v>
      </c>
      <c r="O447" s="5">
        <f t="shared" si="269"/>
        <v>184</v>
      </c>
      <c r="P447" s="5">
        <f t="shared" ref="P447:Q447" si="270">AV258</f>
        <v>165</v>
      </c>
      <c r="Q447" s="5">
        <f t="shared" si="270"/>
        <v>210</v>
      </c>
      <c r="R447" s="5">
        <f t="shared" ref="R447:S447" si="271">BC258</f>
        <v>169</v>
      </c>
      <c r="S447" s="5">
        <f t="shared" si="271"/>
        <v>205</v>
      </c>
      <c r="T447" s="5">
        <f t="shared" ref="T447:U447" si="272">BJ258</f>
        <v>139</v>
      </c>
      <c r="U447" s="5">
        <f t="shared" si="272"/>
        <v>135</v>
      </c>
      <c r="V447" s="5">
        <f t="shared" ref="V447:W447" si="273">BP258</f>
        <v>203</v>
      </c>
      <c r="W447" s="5">
        <f t="shared" si="273"/>
        <v>190</v>
      </c>
      <c r="X447" s="5">
        <f t="shared" ref="X447:Y447" si="274">BU258</f>
        <v>146</v>
      </c>
      <c r="Y447" s="5">
        <f t="shared" si="274"/>
        <v>149</v>
      </c>
      <c r="Z447">
        <f t="shared" ref="Z447:AA447" si="275">CC258</f>
        <v>19.3</v>
      </c>
      <c r="AA447" s="5">
        <f t="shared" si="275"/>
        <v>28.44</v>
      </c>
      <c r="AB447" s="5">
        <f t="shared" ref="AB447:AC447" si="276">CJ258</f>
        <v>19.39</v>
      </c>
      <c r="AC447" s="5">
        <f t="shared" si="276"/>
        <v>17.27</v>
      </c>
      <c r="AD447" s="5">
        <f t="shared" ref="AD447:AE447" si="277">CQ258</f>
        <v>42.89</v>
      </c>
      <c r="AE447" s="5">
        <f t="shared" si="277"/>
        <v>31.76</v>
      </c>
      <c r="AF447" s="5">
        <f t="shared" ref="AF447:AG447" si="278">CX258</f>
        <v>24.37</v>
      </c>
      <c r="AG447" s="5">
        <f t="shared" si="278"/>
        <v>36.840000000000003</v>
      </c>
      <c r="AH447" s="5">
        <f t="shared" ref="AH447:AI447" si="279">DE258</f>
        <v>31.05</v>
      </c>
      <c r="AI447" s="5">
        <f t="shared" si="279"/>
        <v>23.39</v>
      </c>
      <c r="AJ447" s="5">
        <f t="shared" ref="AJ447:AK447" si="280">DL258</f>
        <v>12.24</v>
      </c>
      <c r="AK447" s="5">
        <f t="shared" si="280"/>
        <v>20.77</v>
      </c>
      <c r="AL447" s="5">
        <f t="shared" ref="AL447:AM447" si="281">DS258</f>
        <v>23.48</v>
      </c>
      <c r="AM447" s="5">
        <f t="shared" si="281"/>
        <v>37.93</v>
      </c>
      <c r="AN447" s="5">
        <f t="shared" ref="AN447:AO447" si="282">DZ258</f>
        <v>23.33</v>
      </c>
      <c r="AO447" s="5">
        <f t="shared" si="282"/>
        <v>34.369999999999997</v>
      </c>
      <c r="AP447" s="5">
        <f t="shared" ref="AP447:AQ447" si="283">EG258</f>
        <v>13.94</v>
      </c>
      <c r="AQ447" s="5">
        <f t="shared" si="283"/>
        <v>16.43</v>
      </c>
      <c r="AR447" s="5">
        <f t="shared" ref="AR447:AS447" si="284">EM258</f>
        <v>25.1</v>
      </c>
      <c r="AS447" s="5">
        <f t="shared" si="284"/>
        <v>24.15</v>
      </c>
      <c r="AT447" s="5">
        <f t="shared" ref="AT447:AU447" si="285">ER258</f>
        <v>24.79</v>
      </c>
      <c r="AU447" s="5">
        <f t="shared" si="285"/>
        <v>32.36</v>
      </c>
    </row>
    <row r="448" spans="1:52" x14ac:dyDescent="0.25">
      <c r="A448" s="1">
        <v>2018</v>
      </c>
      <c r="B448" s="13">
        <v>2</v>
      </c>
      <c r="C448" s="1">
        <v>166</v>
      </c>
      <c r="D448" s="5">
        <f t="shared" ref="D448:E448" si="286">F259</f>
        <v>173</v>
      </c>
      <c r="E448" s="5">
        <f t="shared" si="286"/>
        <v>184</v>
      </c>
      <c r="F448" s="9">
        <f t="shared" ref="F448:G448" si="287">M259</f>
        <v>172</v>
      </c>
      <c r="G448" s="9">
        <f t="shared" si="287"/>
        <v>159</v>
      </c>
      <c r="H448" s="5">
        <f t="shared" ref="H448:I448" si="288">T259</f>
        <v>226</v>
      </c>
      <c r="I448" s="5">
        <f t="shared" si="288"/>
        <v>202</v>
      </c>
      <c r="J448" s="5">
        <f t="shared" ref="J448:K448" si="289">AA259</f>
        <v>165</v>
      </c>
      <c r="K448" s="5">
        <f t="shared" si="289"/>
        <v>212</v>
      </c>
      <c r="L448" s="5">
        <f t="shared" ref="L448:M448" si="290">AH259</f>
        <v>205</v>
      </c>
      <c r="M448" s="5">
        <f t="shared" si="290"/>
        <v>168</v>
      </c>
      <c r="N448" s="5">
        <f t="shared" ref="N448:O448" si="291">AO259</f>
        <v>173</v>
      </c>
      <c r="O448" s="5">
        <f t="shared" si="291"/>
        <v>186</v>
      </c>
      <c r="P448" s="5">
        <f t="shared" ref="P448:Q448" si="292">AV259</f>
        <v>166</v>
      </c>
      <c r="Q448" s="5">
        <f t="shared" si="292"/>
        <v>211</v>
      </c>
      <c r="R448" s="5">
        <f t="shared" ref="R448:S448" si="293">BC259</f>
        <v>168</v>
      </c>
      <c r="S448" s="5">
        <f t="shared" si="293"/>
        <v>205</v>
      </c>
      <c r="T448" s="5">
        <f t="shared" ref="T448:U448" si="294">BJ259</f>
        <v>140</v>
      </c>
      <c r="U448" s="5">
        <f t="shared" si="294"/>
        <v>131</v>
      </c>
      <c r="V448" s="5">
        <f t="shared" ref="V448:W448" si="295">BP259</f>
        <v>192</v>
      </c>
      <c r="W448" s="5">
        <f t="shared" si="295"/>
        <v>184</v>
      </c>
      <c r="X448" s="5">
        <f t="shared" ref="X448:Y448" si="296">BU259</f>
        <v>139</v>
      </c>
      <c r="Y448" s="5">
        <f t="shared" si="296"/>
        <v>148</v>
      </c>
      <c r="Z448">
        <f t="shared" ref="Z448:AA448" si="297">CC259</f>
        <v>17.88</v>
      </c>
      <c r="AA448" s="5">
        <f t="shared" si="297"/>
        <v>25.3</v>
      </c>
      <c r="AB448" s="5">
        <f t="shared" ref="AB448:AC448" si="298">CJ259</f>
        <v>20.03</v>
      </c>
      <c r="AC448" s="5">
        <f t="shared" si="298"/>
        <v>17.21</v>
      </c>
      <c r="AD448" s="5">
        <f t="shared" ref="AD448:AE448" si="299">CQ259</f>
        <v>43.16</v>
      </c>
      <c r="AE448" s="5">
        <f t="shared" si="299"/>
        <v>31.13</v>
      </c>
      <c r="AF448" s="5">
        <f t="shared" ref="AF448:AG448" si="300">CX259</f>
        <v>24.39</v>
      </c>
      <c r="AG448" s="5">
        <f t="shared" si="300"/>
        <v>37.19</v>
      </c>
      <c r="AH448" s="5">
        <f t="shared" ref="AH448:AI448" si="301">DE259</f>
        <v>29.87</v>
      </c>
      <c r="AI448" s="5">
        <f t="shared" si="301"/>
        <v>23.77</v>
      </c>
      <c r="AJ448" s="5">
        <f t="shared" ref="AJ448:AK448" si="302">DL259</f>
        <v>11.4</v>
      </c>
      <c r="AK448" s="5">
        <f t="shared" si="302"/>
        <v>19.89</v>
      </c>
      <c r="AL448" s="5">
        <f t="shared" ref="AL448:AM448" si="303">DS259</f>
        <v>21.59</v>
      </c>
      <c r="AM448" s="5">
        <f t="shared" si="303"/>
        <v>39.61</v>
      </c>
      <c r="AN448" s="5">
        <f t="shared" ref="AN448:AO448" si="304">DZ259</f>
        <v>22.14</v>
      </c>
      <c r="AO448" s="5">
        <f t="shared" si="304"/>
        <v>34.92</v>
      </c>
      <c r="AP448" s="5">
        <f t="shared" ref="AP448:AQ448" si="305">EG259</f>
        <v>13.6</v>
      </c>
      <c r="AQ448" s="5">
        <f t="shared" si="305"/>
        <v>13.09</v>
      </c>
      <c r="AR448" s="5">
        <f t="shared" ref="AR448:AS448" si="306">EM259</f>
        <v>24.14</v>
      </c>
      <c r="AS448" s="5">
        <f t="shared" si="306"/>
        <v>20.22</v>
      </c>
      <c r="AT448" s="5">
        <f t="shared" ref="AT448:AU448" si="307">ER259</f>
        <v>25.95</v>
      </c>
      <c r="AU448" s="5">
        <f t="shared" si="307"/>
        <v>31</v>
      </c>
    </row>
    <row r="449" spans="1:90" x14ac:dyDescent="0.25">
      <c r="A449" s="1">
        <v>2018</v>
      </c>
      <c r="B449" s="13">
        <v>3</v>
      </c>
      <c r="C449" s="1">
        <v>167</v>
      </c>
      <c r="D449" s="5">
        <f t="shared" ref="D449:E449" si="308">F260</f>
        <v>179</v>
      </c>
      <c r="E449" s="5">
        <f t="shared" si="308"/>
        <v>180</v>
      </c>
      <c r="F449" s="9">
        <f t="shared" ref="F449:G449" si="309">M260</f>
        <v>173</v>
      </c>
      <c r="G449" s="9">
        <f t="shared" si="309"/>
        <v>159</v>
      </c>
      <c r="H449" s="5">
        <f t="shared" ref="H449:I449" si="310">T260</f>
        <v>234</v>
      </c>
      <c r="I449" s="5">
        <f t="shared" si="310"/>
        <v>212</v>
      </c>
      <c r="J449" s="5">
        <f t="shared" ref="J449:K449" si="311">AA260</f>
        <v>163</v>
      </c>
      <c r="K449" s="5">
        <f t="shared" si="311"/>
        <v>204</v>
      </c>
      <c r="L449" s="5">
        <f t="shared" ref="L449:M449" si="312">AH260</f>
        <v>196</v>
      </c>
      <c r="M449" s="5">
        <f t="shared" si="312"/>
        <v>161</v>
      </c>
      <c r="N449" s="5">
        <f t="shared" ref="N449:O449" si="313">AO260</f>
        <v>176</v>
      </c>
      <c r="O449" s="5">
        <f t="shared" si="313"/>
        <v>182</v>
      </c>
      <c r="P449" s="5">
        <f t="shared" ref="P449:Q449" si="314">AV260</f>
        <v>167</v>
      </c>
      <c r="Q449" s="5">
        <f t="shared" si="314"/>
        <v>221</v>
      </c>
      <c r="R449" s="5">
        <f t="shared" ref="R449:S449" si="315">BC260</f>
        <v>164</v>
      </c>
      <c r="S449" s="5">
        <f t="shared" si="315"/>
        <v>206</v>
      </c>
      <c r="T449" s="5">
        <f t="shared" ref="T449:U449" si="316">BJ260</f>
        <v>139</v>
      </c>
      <c r="U449" s="5">
        <f t="shared" si="316"/>
        <v>140</v>
      </c>
      <c r="V449" s="5">
        <f t="shared" ref="V449:W449" si="317">BP260</f>
        <v>186</v>
      </c>
      <c r="W449" s="5">
        <f t="shared" si="317"/>
        <v>181</v>
      </c>
      <c r="X449" s="5">
        <f t="shared" ref="X449:Y449" si="318">BU260</f>
        <v>144</v>
      </c>
      <c r="Y449" s="5">
        <f t="shared" si="318"/>
        <v>164</v>
      </c>
      <c r="Z449">
        <f t="shared" ref="Z449:AA449" si="319">CC260</f>
        <v>18.05</v>
      </c>
      <c r="AA449" s="5">
        <f t="shared" si="319"/>
        <v>23.61</v>
      </c>
      <c r="AB449" s="5">
        <f t="shared" ref="AB449:AC449" si="320">CJ260</f>
        <v>17.329999999999998</v>
      </c>
      <c r="AC449" s="5">
        <f t="shared" si="320"/>
        <v>16.649999999999999</v>
      </c>
      <c r="AD449" s="5">
        <f t="shared" ref="AD449:AE449" si="321">CQ260</f>
        <v>42.77</v>
      </c>
      <c r="AE449" s="5">
        <f t="shared" si="321"/>
        <v>33.14</v>
      </c>
      <c r="AF449" s="5">
        <f t="shared" ref="AF449:AG449" si="322">CX260</f>
        <v>22.53</v>
      </c>
      <c r="AG449" s="5">
        <f t="shared" si="322"/>
        <v>35.47</v>
      </c>
      <c r="AH449" s="5">
        <f t="shared" ref="AH449:AI449" si="323">DE260</f>
        <v>24.78</v>
      </c>
      <c r="AI449" s="5">
        <f t="shared" si="323"/>
        <v>18.670000000000002</v>
      </c>
      <c r="AJ449" s="5">
        <f t="shared" ref="AJ449:AK449" si="324">DL260</f>
        <v>9.6</v>
      </c>
      <c r="AK449" s="5">
        <f t="shared" si="324"/>
        <v>18.05</v>
      </c>
      <c r="AL449" s="5">
        <f t="shared" ref="AL449:AM449" si="325">DS260</f>
        <v>20.52</v>
      </c>
      <c r="AM449" s="5">
        <f t="shared" si="325"/>
        <v>33.93</v>
      </c>
      <c r="AN449" s="5">
        <f t="shared" ref="AN449:AO449" si="326">DZ260</f>
        <v>22.9</v>
      </c>
      <c r="AO449" s="5">
        <f t="shared" si="326"/>
        <v>31.75</v>
      </c>
      <c r="AP449" s="5">
        <f t="shared" ref="AP449:AQ449" si="327">EG260</f>
        <v>13.63</v>
      </c>
      <c r="AQ449" s="5">
        <f t="shared" si="327"/>
        <v>13.67</v>
      </c>
      <c r="AR449" s="5">
        <f t="shared" ref="AR449:AS449" si="328">EM260</f>
        <v>22.37</v>
      </c>
      <c r="AS449" s="5">
        <f t="shared" si="328"/>
        <v>18.72</v>
      </c>
      <c r="AT449" s="5">
        <f t="shared" ref="AT449:AU449" si="329">ER260</f>
        <v>28.81</v>
      </c>
      <c r="AU449" s="5">
        <f t="shared" si="329"/>
        <v>30.27</v>
      </c>
    </row>
    <row r="450" spans="1:90" x14ac:dyDescent="0.25">
      <c r="A450" s="1">
        <v>2018</v>
      </c>
      <c r="B450" s="1">
        <v>4</v>
      </c>
      <c r="C450" s="1">
        <v>168</v>
      </c>
      <c r="D450" s="5">
        <f t="shared" ref="D450:E450" si="330">F261</f>
        <v>171</v>
      </c>
      <c r="E450" s="5">
        <f t="shared" si="330"/>
        <v>180</v>
      </c>
      <c r="F450" s="9">
        <f t="shared" ref="F450:G450" si="331">M261</f>
        <v>183</v>
      </c>
      <c r="G450" s="9">
        <f t="shared" si="331"/>
        <v>169</v>
      </c>
      <c r="H450" s="5">
        <f t="shared" ref="H450:I450" si="332">T261</f>
        <v>226</v>
      </c>
      <c r="I450" s="5">
        <f t="shared" si="332"/>
        <v>202</v>
      </c>
      <c r="J450" s="5">
        <f t="shared" ref="J450:K450" si="333">AA261</f>
        <v>179</v>
      </c>
      <c r="K450" s="5">
        <f t="shared" si="333"/>
        <v>204</v>
      </c>
      <c r="L450" s="5">
        <f t="shared" ref="L450:M450" si="334">AH261</f>
        <v>192</v>
      </c>
      <c r="M450" s="5">
        <f t="shared" si="334"/>
        <v>159</v>
      </c>
      <c r="N450" s="5">
        <f t="shared" ref="N450:O450" si="335">AO261</f>
        <v>161</v>
      </c>
      <c r="O450" s="5">
        <f t="shared" si="335"/>
        <v>187</v>
      </c>
      <c r="P450" s="5">
        <f t="shared" ref="P450:Q450" si="336">AV261</f>
        <v>166</v>
      </c>
      <c r="Q450" s="5">
        <f t="shared" si="336"/>
        <v>202</v>
      </c>
      <c r="R450" s="5">
        <f t="shared" ref="R450:S450" si="337">BC261</f>
        <v>169</v>
      </c>
      <c r="S450" s="5">
        <f t="shared" si="337"/>
        <v>204</v>
      </c>
      <c r="T450" s="5">
        <f t="shared" ref="T450:U450" si="338">BJ261</f>
        <v>139</v>
      </c>
      <c r="U450" s="5">
        <f t="shared" si="338"/>
        <v>157</v>
      </c>
      <c r="V450" s="5">
        <f t="shared" ref="V450:W450" si="339">BP261</f>
        <v>196</v>
      </c>
      <c r="W450" s="5">
        <f t="shared" si="339"/>
        <v>195</v>
      </c>
      <c r="X450" s="5">
        <f t="shared" ref="X450:Y450" si="340">BU261</f>
        <v>151</v>
      </c>
      <c r="Y450" s="5">
        <f t="shared" si="340"/>
        <v>168</v>
      </c>
      <c r="Z450">
        <f t="shared" ref="Z450:AA450" si="341">CC261</f>
        <v>16.05</v>
      </c>
      <c r="AA450" s="5">
        <f t="shared" si="341"/>
        <v>29.46</v>
      </c>
      <c r="AB450" s="5">
        <f t="shared" ref="AB450:AC450" si="342">CJ261</f>
        <v>17.88</v>
      </c>
      <c r="AC450" s="5">
        <f t="shared" si="342"/>
        <v>19.21</v>
      </c>
      <c r="AD450" s="5">
        <f t="shared" ref="AD450:AE450" si="343">CQ261</f>
        <v>39.82</v>
      </c>
      <c r="AE450" s="5">
        <f t="shared" si="343"/>
        <v>20.83</v>
      </c>
      <c r="AF450" s="5">
        <f t="shared" ref="AF450:AG450" si="344">CX261</f>
        <v>25.74</v>
      </c>
      <c r="AG450" s="5">
        <f t="shared" si="344"/>
        <v>37.92</v>
      </c>
      <c r="AH450" s="5">
        <f t="shared" ref="AH450:AI450" si="345">DE261</f>
        <v>24.5</v>
      </c>
      <c r="AI450" s="5">
        <f t="shared" si="345"/>
        <v>20.059999999999999</v>
      </c>
      <c r="AJ450" s="5">
        <f t="shared" ref="AJ450:AK450" si="346">DL261</f>
        <v>11.63</v>
      </c>
      <c r="AK450" s="5">
        <f t="shared" si="346"/>
        <v>17.809999999999999</v>
      </c>
      <c r="AL450" s="5">
        <f t="shared" ref="AL450:AM450" si="347">DS261</f>
        <v>20.43</v>
      </c>
      <c r="AM450" s="5">
        <f t="shared" si="347"/>
        <v>35.26</v>
      </c>
      <c r="AN450" s="5">
        <f t="shared" ref="AN450:AO450" si="348">DZ261</f>
        <v>21.83</v>
      </c>
      <c r="AO450" s="5">
        <f t="shared" si="348"/>
        <v>30.27</v>
      </c>
      <c r="AP450" s="5">
        <f t="shared" ref="AP450:AQ450" si="349">EG261</f>
        <v>13.94</v>
      </c>
      <c r="AQ450" s="5">
        <f t="shared" si="349"/>
        <v>15.23</v>
      </c>
      <c r="AR450" s="5">
        <f t="shared" ref="AR450:AS450" si="350">EM261</f>
        <v>28.17</v>
      </c>
      <c r="AS450" s="5">
        <f t="shared" si="350"/>
        <v>19.670000000000002</v>
      </c>
      <c r="AT450" s="5">
        <f t="shared" ref="AT450:AU450" si="351">ER261</f>
        <v>31.55</v>
      </c>
      <c r="AU450" s="5">
        <f t="shared" si="351"/>
        <v>33.090000000000003</v>
      </c>
    </row>
    <row r="451" spans="1:90" x14ac:dyDescent="0.25">
      <c r="A451" s="1">
        <v>2019</v>
      </c>
      <c r="B451" s="13">
        <v>1</v>
      </c>
      <c r="C451" s="1">
        <v>169</v>
      </c>
      <c r="D451" s="5">
        <f t="shared" ref="D451:E451" si="352">F262</f>
        <v>167.44</v>
      </c>
      <c r="E451" s="5">
        <f t="shared" si="352"/>
        <v>177.94</v>
      </c>
      <c r="F451" s="9">
        <f t="shared" ref="F451:G451" si="353">M262</f>
        <v>190.67999999999998</v>
      </c>
      <c r="G451" s="9">
        <f t="shared" si="353"/>
        <v>167.51</v>
      </c>
      <c r="H451" s="5">
        <f t="shared" ref="H451:I451" si="354">T262</f>
        <v>207.54999999999998</v>
      </c>
      <c r="I451" s="5">
        <f t="shared" si="354"/>
        <v>207.97</v>
      </c>
      <c r="J451" s="5">
        <f t="shared" ref="J451:K451" si="355">AA262</f>
        <v>169.26</v>
      </c>
      <c r="K451" s="5">
        <f t="shared" si="355"/>
        <v>196.49</v>
      </c>
      <c r="L451" s="5">
        <f t="shared" ref="L451:M451" si="356">AH262</f>
        <v>187.53</v>
      </c>
      <c r="M451" s="5">
        <f t="shared" si="356"/>
        <v>156.87</v>
      </c>
      <c r="N451" s="5">
        <f t="shared" ref="N451:O451" si="357">AO262</f>
        <v>152.17999999999998</v>
      </c>
      <c r="O451" s="5">
        <f t="shared" si="357"/>
        <v>174.23000000000002</v>
      </c>
      <c r="P451" s="5">
        <f t="shared" ref="P451:Q451" si="358">AV262</f>
        <v>169.4</v>
      </c>
      <c r="Q451" s="5">
        <f t="shared" si="358"/>
        <v>249.90000000000003</v>
      </c>
      <c r="R451" s="5">
        <f t="shared" ref="R451:S451" si="359">BC262</f>
        <v>157.22</v>
      </c>
      <c r="S451" s="5">
        <f t="shared" si="359"/>
        <v>187.6</v>
      </c>
      <c r="T451" s="5">
        <f t="shared" ref="T451:U451" si="360">BJ262</f>
        <v>130.48000000000002</v>
      </c>
      <c r="U451" s="5">
        <f t="shared" si="360"/>
        <v>136.08000000000001</v>
      </c>
      <c r="V451" s="5">
        <f t="shared" ref="V451:W451" si="361">BP262</f>
        <v>194.32000000000002</v>
      </c>
      <c r="W451" s="5">
        <f t="shared" si="361"/>
        <v>182.56</v>
      </c>
      <c r="X451" s="5">
        <f t="shared" ref="X451:Y451" si="362">BU262</f>
        <v>139.09</v>
      </c>
      <c r="Y451" s="5">
        <f t="shared" si="362"/>
        <v>159.66999999999999</v>
      </c>
      <c r="Z451">
        <f t="shared" ref="Z451:AA451" si="363">CC262</f>
        <v>16.910799999999998</v>
      </c>
      <c r="AA451" s="5">
        <f t="shared" si="363"/>
        <v>28.434799999999999</v>
      </c>
      <c r="AB451" s="5">
        <f t="shared" ref="AB451:AC451" si="364">CJ262</f>
        <v>25.888800000000003</v>
      </c>
      <c r="AC451" s="5">
        <f t="shared" si="364"/>
        <v>22.324400000000001</v>
      </c>
      <c r="AD451" s="5">
        <f t="shared" ref="AD451:AE451" si="365">CQ262</f>
        <v>44.434399999999997</v>
      </c>
      <c r="AE451" s="5">
        <f t="shared" si="365"/>
        <v>27.604000000000003</v>
      </c>
      <c r="AF451" s="5">
        <f t="shared" ref="AF451:AG451" si="366">CX262</f>
        <v>27.523600000000002</v>
      </c>
      <c r="AG451" s="5">
        <f t="shared" si="366"/>
        <v>38.592000000000006</v>
      </c>
      <c r="AH451" s="5">
        <f t="shared" ref="AH451:AI451" si="367">DE262</f>
        <v>27.014400000000002</v>
      </c>
      <c r="AI451" s="5">
        <f t="shared" si="367"/>
        <v>24.522000000000002</v>
      </c>
      <c r="AJ451" s="5">
        <f t="shared" ref="AJ451:AK451" si="368">DL262</f>
        <v>9.2192000000000007</v>
      </c>
      <c r="AK451" s="5">
        <f t="shared" si="368"/>
        <v>20.180400000000002</v>
      </c>
      <c r="AL451" s="5">
        <f t="shared" ref="AL451:AM451" si="369">DS262</f>
        <v>22.860399999999998</v>
      </c>
      <c r="AM451" s="5">
        <f t="shared" si="369"/>
        <v>31.543600000000001</v>
      </c>
      <c r="AN451" s="5">
        <f t="shared" ref="AN451:AO451" si="370">DZ262</f>
        <v>26.076400000000003</v>
      </c>
      <c r="AO451" s="5">
        <f t="shared" si="370"/>
        <v>35.510000000000005</v>
      </c>
      <c r="AP451" s="5">
        <f t="shared" ref="AP451:AQ451" si="371">EG262</f>
        <v>14.364800000000002</v>
      </c>
      <c r="AQ451" s="5">
        <f t="shared" si="371"/>
        <v>13.185600000000001</v>
      </c>
      <c r="AR451" s="5">
        <f t="shared" ref="AR451:AS451" si="372">EM262</f>
        <v>32.803200000000004</v>
      </c>
      <c r="AS451" s="5">
        <f t="shared" si="372"/>
        <v>35.912000000000006</v>
      </c>
      <c r="AT451" s="5">
        <f t="shared" ref="AT451:AU451" si="373">ER262</f>
        <v>33.848400000000005</v>
      </c>
      <c r="AU451" s="5">
        <f t="shared" si="373"/>
        <v>37.734400000000001</v>
      </c>
    </row>
    <row r="452" spans="1:90" x14ac:dyDescent="0.25">
      <c r="A452" s="1">
        <v>2019</v>
      </c>
      <c r="B452" s="13">
        <v>2</v>
      </c>
      <c r="C452" s="1">
        <v>170</v>
      </c>
      <c r="D452" s="5">
        <f t="shared" ref="D452:E452" si="374">F263</f>
        <v>164</v>
      </c>
      <c r="E452" s="5">
        <f t="shared" si="374"/>
        <v>166</v>
      </c>
      <c r="F452" s="9">
        <f t="shared" ref="F452:G452" si="375">M263</f>
        <v>183</v>
      </c>
      <c r="G452" s="9">
        <f t="shared" si="375"/>
        <v>165</v>
      </c>
      <c r="H452" s="5">
        <f t="shared" ref="H452:I452" si="376">T263</f>
        <v>207</v>
      </c>
      <c r="I452" s="5">
        <f t="shared" si="376"/>
        <v>190</v>
      </c>
      <c r="J452" s="5">
        <f t="shared" ref="J452:K452" si="377">AA263</f>
        <v>160</v>
      </c>
      <c r="K452" s="5">
        <f t="shared" si="377"/>
        <v>193</v>
      </c>
      <c r="L452" s="5">
        <f t="shared" ref="L452:M452" si="378">AH263</f>
        <v>186</v>
      </c>
      <c r="M452" s="5">
        <f t="shared" si="378"/>
        <v>160</v>
      </c>
      <c r="N452" s="5">
        <f t="shared" ref="N452:O452" si="379">AO263</f>
        <v>152</v>
      </c>
      <c r="O452" s="5">
        <f t="shared" si="379"/>
        <v>174</v>
      </c>
      <c r="P452" s="5">
        <f t="shared" ref="P452:Q452" si="380">AV263</f>
        <v>159</v>
      </c>
      <c r="Q452" s="5">
        <f t="shared" si="380"/>
        <v>239</v>
      </c>
      <c r="R452" s="5">
        <f t="shared" ref="R452:S452" si="381">BC263</f>
        <v>153</v>
      </c>
      <c r="S452" s="5">
        <f t="shared" si="381"/>
        <v>186</v>
      </c>
      <c r="T452" s="5">
        <f t="shared" ref="T452:U452" si="382">BJ263</f>
        <v>134</v>
      </c>
      <c r="U452" s="5">
        <f t="shared" si="382"/>
        <v>135</v>
      </c>
      <c r="V452" s="5">
        <f t="shared" ref="V452:W452" si="383">BP263</f>
        <v>214</v>
      </c>
      <c r="W452" s="5">
        <f t="shared" si="383"/>
        <v>181</v>
      </c>
      <c r="X452" s="5">
        <f t="shared" ref="X452:Y452" si="384">BU263</f>
        <v>141</v>
      </c>
      <c r="Y452" s="5">
        <f t="shared" si="384"/>
        <v>142</v>
      </c>
      <c r="Z452">
        <f t="shared" ref="Z452:AA452" si="385">CC263</f>
        <v>16.440000000000001</v>
      </c>
      <c r="AA452" s="5">
        <f t="shared" si="385"/>
        <v>24.11</v>
      </c>
      <c r="AB452" s="5">
        <f t="shared" ref="AB452:AC452" si="386">CJ263</f>
        <v>18.5</v>
      </c>
      <c r="AC452" s="5">
        <f t="shared" si="386"/>
        <v>17.66</v>
      </c>
      <c r="AD452" s="5">
        <f t="shared" ref="AD452:AE452" si="387">CQ263</f>
        <v>41.81</v>
      </c>
      <c r="AE452" s="5">
        <f t="shared" si="387"/>
        <v>29.06</v>
      </c>
      <c r="AF452" s="5">
        <f t="shared" ref="AF452:AG452" si="388">CX263</f>
        <v>25.19</v>
      </c>
      <c r="AG452" s="5">
        <f t="shared" si="388"/>
        <v>40.15</v>
      </c>
      <c r="AH452" s="5">
        <f t="shared" ref="AH452:AI452" si="389">DE263</f>
        <v>27.27</v>
      </c>
      <c r="AI452" s="5">
        <f t="shared" si="389"/>
        <v>21.29</v>
      </c>
      <c r="AJ452" s="5">
        <f t="shared" ref="AJ452:AK452" si="390">DL263</f>
        <v>10.95</v>
      </c>
      <c r="AK452" s="5">
        <f t="shared" si="390"/>
        <v>21.49</v>
      </c>
      <c r="AL452" s="5">
        <f t="shared" ref="AL452:AM452" si="391">DS263</f>
        <v>21.14</v>
      </c>
      <c r="AM452" s="5">
        <f t="shared" si="391"/>
        <v>23.99</v>
      </c>
      <c r="AN452" s="5">
        <f t="shared" ref="AN452:AO452" si="392">DZ263</f>
        <v>23.96</v>
      </c>
      <c r="AO452" s="5">
        <f t="shared" si="392"/>
        <v>35.549999999999997</v>
      </c>
      <c r="AP452" s="5">
        <f t="shared" ref="AP452:AQ452" si="393">EG263</f>
        <v>14.4</v>
      </c>
      <c r="AQ452" s="5">
        <f t="shared" si="393"/>
        <v>11.44</v>
      </c>
      <c r="AR452" s="5">
        <f t="shared" ref="AR452:AS452" si="394">EM263</f>
        <v>29.43</v>
      </c>
      <c r="AS452" s="5">
        <f t="shared" si="394"/>
        <v>27.6</v>
      </c>
      <c r="AT452" s="5">
        <f t="shared" ref="AT452:AU452" si="395">ER263</f>
        <v>32.14</v>
      </c>
      <c r="AU452" s="5">
        <f t="shared" si="395"/>
        <v>32.39</v>
      </c>
    </row>
    <row r="453" spans="1:90" x14ac:dyDescent="0.25">
      <c r="A453" s="1">
        <v>2019</v>
      </c>
      <c r="B453" s="13">
        <v>3</v>
      </c>
      <c r="C453" s="1">
        <v>171</v>
      </c>
      <c r="D453" s="5">
        <f t="shared" ref="D453:E453" si="396">F264</f>
        <v>155</v>
      </c>
      <c r="E453" s="5">
        <f t="shared" si="396"/>
        <v>164</v>
      </c>
      <c r="F453" s="9">
        <f t="shared" ref="F453:G453" si="397">M264</f>
        <v>170</v>
      </c>
      <c r="G453" s="9">
        <f t="shared" si="397"/>
        <v>154</v>
      </c>
      <c r="H453" s="5">
        <f t="shared" ref="H453:I453" si="398">T264</f>
        <v>197</v>
      </c>
      <c r="I453" s="5">
        <f t="shared" si="398"/>
        <v>187</v>
      </c>
      <c r="J453" s="5">
        <f t="shared" ref="J453:K453" si="399">AA264</f>
        <v>151</v>
      </c>
      <c r="K453" s="5">
        <f t="shared" si="399"/>
        <v>179</v>
      </c>
      <c r="L453" s="5">
        <f t="shared" ref="L453:M453" si="400">AH264</f>
        <v>182</v>
      </c>
      <c r="M453" s="5">
        <f t="shared" si="400"/>
        <v>153</v>
      </c>
      <c r="N453" s="5">
        <f t="shared" ref="N453:O453" si="401">AO264</f>
        <v>150</v>
      </c>
      <c r="O453" s="5">
        <f t="shared" si="401"/>
        <v>169</v>
      </c>
      <c r="P453" s="5">
        <f t="shared" ref="P453:Q453" si="402">AV264</f>
        <v>159</v>
      </c>
      <c r="Q453" s="5">
        <f t="shared" si="402"/>
        <v>226</v>
      </c>
      <c r="R453" s="5">
        <f t="shared" ref="R453:S453" si="403">BC264</f>
        <v>147</v>
      </c>
      <c r="S453" s="5">
        <f t="shared" si="403"/>
        <v>177</v>
      </c>
      <c r="T453" s="5">
        <f t="shared" ref="T453:U453" si="404">BJ264</f>
        <v>134</v>
      </c>
      <c r="U453" s="5">
        <f t="shared" si="404"/>
        <v>124</v>
      </c>
      <c r="V453" s="5">
        <f t="shared" ref="V453:W453" si="405">BP264</f>
        <v>201</v>
      </c>
      <c r="W453" s="5">
        <f t="shared" si="405"/>
        <v>188</v>
      </c>
      <c r="X453" s="5">
        <f t="shared" ref="X453:Y453" si="406">BU264</f>
        <v>136</v>
      </c>
      <c r="Y453" s="5">
        <f t="shared" si="406"/>
        <v>143</v>
      </c>
      <c r="Z453">
        <f t="shared" ref="Z453:AA453" si="407">CC264</f>
        <v>15.79</v>
      </c>
      <c r="AA453" s="5">
        <f t="shared" si="407"/>
        <v>21.41</v>
      </c>
      <c r="AB453" s="5">
        <f t="shared" ref="AB453:AC453" si="408">CJ264</f>
        <v>18.37</v>
      </c>
      <c r="AC453" s="5">
        <f t="shared" si="408"/>
        <v>17.18</v>
      </c>
      <c r="AD453" s="5">
        <f t="shared" ref="AD453:AE453" si="409">CQ264</f>
        <v>40.98</v>
      </c>
      <c r="AE453" s="5">
        <f t="shared" si="409"/>
        <v>28.22</v>
      </c>
      <c r="AF453" s="5">
        <f t="shared" ref="AF453:AG453" si="410">CX264</f>
        <v>24.04</v>
      </c>
      <c r="AG453" s="5">
        <f t="shared" si="410"/>
        <v>36.76</v>
      </c>
      <c r="AH453" s="5">
        <f t="shared" ref="AH453:AI453" si="411">DE264</f>
        <v>26.66</v>
      </c>
      <c r="AI453" s="5">
        <f t="shared" si="411"/>
        <v>19.309999999999999</v>
      </c>
      <c r="AJ453" s="5">
        <f t="shared" ref="AJ453:AK453" si="412">DL264</f>
        <v>11.7</v>
      </c>
      <c r="AK453" s="5">
        <f t="shared" si="412"/>
        <v>18.63</v>
      </c>
      <c r="AL453" s="5">
        <f t="shared" ref="AL453:AM453" si="413">DS264</f>
        <v>21.08</v>
      </c>
      <c r="AM453" s="5">
        <f t="shared" si="413"/>
        <v>26.68</v>
      </c>
      <c r="AN453" s="5">
        <f t="shared" ref="AN453:AO453" si="414">DZ264</f>
        <v>22.92</v>
      </c>
      <c r="AO453" s="5">
        <f t="shared" si="414"/>
        <v>30.88</v>
      </c>
      <c r="AP453" s="5">
        <f t="shared" ref="AP453:AQ453" si="415">EG264</f>
        <v>14.65</v>
      </c>
      <c r="AQ453" s="5">
        <f t="shared" si="415"/>
        <v>13.88</v>
      </c>
      <c r="AR453" s="5">
        <f t="shared" ref="AR453:AS453" si="416">EM264</f>
        <v>25.25</v>
      </c>
      <c r="AS453" s="5">
        <f t="shared" si="416"/>
        <v>22.04</v>
      </c>
      <c r="AT453" s="5">
        <f t="shared" ref="AT453:AU453" si="417">ER264</f>
        <v>25.86</v>
      </c>
      <c r="AU453" s="5">
        <f t="shared" si="417"/>
        <v>28.8</v>
      </c>
    </row>
    <row r="454" spans="1:90" x14ac:dyDescent="0.25">
      <c r="A454" s="1">
        <v>2019</v>
      </c>
      <c r="B454" s="1">
        <v>4</v>
      </c>
      <c r="C454" s="1">
        <v>172</v>
      </c>
      <c r="D454" s="5">
        <f>F265</f>
        <v>159</v>
      </c>
      <c r="E454" s="5">
        <f>G265</f>
        <v>162</v>
      </c>
      <c r="F454" s="9">
        <f>M265</f>
        <v>172</v>
      </c>
      <c r="G454" s="9">
        <f>N265</f>
        <v>162</v>
      </c>
      <c r="H454" s="5">
        <f>T265</f>
        <v>202</v>
      </c>
      <c r="I454" s="5">
        <f>U265</f>
        <v>179</v>
      </c>
      <c r="J454" s="5">
        <f>AA265</f>
        <v>155</v>
      </c>
      <c r="K454" s="5">
        <f>AB265</f>
        <v>177</v>
      </c>
      <c r="L454" s="5">
        <f>AH265</f>
        <v>183</v>
      </c>
      <c r="M454" s="5">
        <f>AI265</f>
        <v>159</v>
      </c>
      <c r="N454" s="5">
        <f>AO265</f>
        <v>150</v>
      </c>
      <c r="O454" s="5">
        <f>AP265</f>
        <v>168</v>
      </c>
      <c r="P454" s="5">
        <f>AV265</f>
        <v>156</v>
      </c>
      <c r="Q454" s="5">
        <f>AW265</f>
        <v>231</v>
      </c>
      <c r="R454" s="5">
        <f>BC265</f>
        <v>157</v>
      </c>
      <c r="S454" s="5">
        <f>BD265</f>
        <v>173</v>
      </c>
      <c r="T454" s="5">
        <f>BJ265</f>
        <v>136</v>
      </c>
      <c r="U454" s="5">
        <f>BK265</f>
        <v>120</v>
      </c>
      <c r="V454" s="5">
        <f>BP265</f>
        <v>189</v>
      </c>
      <c r="W454" s="5">
        <f>BQ265</f>
        <v>200</v>
      </c>
      <c r="X454" s="5">
        <f>BU265</f>
        <v>154</v>
      </c>
      <c r="Y454" s="5">
        <f>BV265</f>
        <v>150</v>
      </c>
      <c r="Z454">
        <f>CC265</f>
        <v>15.75</v>
      </c>
      <c r="AA454" s="5">
        <f>CD265</f>
        <v>22.37</v>
      </c>
      <c r="AB454" s="5">
        <f>CJ265</f>
        <v>16.97</v>
      </c>
      <c r="AC454" s="5">
        <f>CK265</f>
        <v>17.3</v>
      </c>
      <c r="AD454" s="5">
        <f>CQ265</f>
        <v>38.549999999999997</v>
      </c>
      <c r="AE454" s="5">
        <f>CR265</f>
        <v>26.71</v>
      </c>
      <c r="AF454" s="5">
        <f>CX265</f>
        <v>24.54</v>
      </c>
      <c r="AG454" s="5">
        <f>CY265</f>
        <v>34.14</v>
      </c>
      <c r="AH454" s="5">
        <f>DE265</f>
        <v>24.74</v>
      </c>
      <c r="AI454" s="5">
        <f>DF265</f>
        <v>16.579999999999998</v>
      </c>
      <c r="AJ454" s="5">
        <f>DL265</f>
        <v>9.42</v>
      </c>
      <c r="AK454" s="5">
        <f>DM265</f>
        <v>15.71</v>
      </c>
      <c r="AL454" s="5">
        <f>DS265</f>
        <v>21.08</v>
      </c>
      <c r="AM454" s="5">
        <f>DT265</f>
        <v>31.61</v>
      </c>
      <c r="AN454" s="5">
        <f>DZ265</f>
        <v>21.44</v>
      </c>
      <c r="AO454" s="5">
        <f>EA265</f>
        <v>28.69</v>
      </c>
      <c r="AP454" s="5">
        <f>EG265</f>
        <v>18.21</v>
      </c>
      <c r="AQ454" s="5">
        <f>EH265</f>
        <v>14.29</v>
      </c>
      <c r="AR454" s="5">
        <f>EM265</f>
        <v>21.88</v>
      </c>
      <c r="AS454" s="5">
        <f>EN265</f>
        <v>25.85</v>
      </c>
      <c r="AT454" s="5">
        <f>ER265</f>
        <v>32.159999999999997</v>
      </c>
      <c r="AU454" s="5">
        <f>ES265</f>
        <v>34.380000000000003</v>
      </c>
    </row>
    <row r="455" spans="1:90" x14ac:dyDescent="0.25">
      <c r="A455" s="1">
        <v>2020</v>
      </c>
      <c r="B455" s="13">
        <v>1</v>
      </c>
      <c r="C455" s="1">
        <v>173</v>
      </c>
      <c r="D455" s="5">
        <f>F266</f>
        <v>167</v>
      </c>
      <c r="E455" s="5">
        <f>G266</f>
        <v>168</v>
      </c>
      <c r="F455" s="9">
        <f>M266</f>
        <v>178</v>
      </c>
      <c r="G455" s="9">
        <f>N266</f>
        <v>154</v>
      </c>
      <c r="H455" s="5">
        <f>T266</f>
        <v>198</v>
      </c>
      <c r="I455" s="5">
        <f>U266</f>
        <v>179</v>
      </c>
      <c r="J455" s="5">
        <f>AA266</f>
        <v>153</v>
      </c>
      <c r="K455" s="5">
        <f>AB266</f>
        <v>190</v>
      </c>
      <c r="L455" s="5">
        <f>AH266</f>
        <v>184</v>
      </c>
      <c r="M455" s="5">
        <f>AI266</f>
        <v>160</v>
      </c>
      <c r="N455" s="5">
        <f>AO266</f>
        <v>155</v>
      </c>
      <c r="O455" s="5">
        <f>AP266</f>
        <v>171</v>
      </c>
      <c r="P455" s="5">
        <f>AV266</f>
        <v>146</v>
      </c>
      <c r="Q455" s="5">
        <f>AW266</f>
        <v>229</v>
      </c>
      <c r="R455" s="5">
        <f>BC266</f>
        <v>157</v>
      </c>
      <c r="S455" s="5">
        <f>BD266</f>
        <v>172</v>
      </c>
      <c r="T455" s="5">
        <f>BJ266</f>
        <v>136</v>
      </c>
      <c r="U455" s="5">
        <f>BK266</f>
        <v>119</v>
      </c>
      <c r="V455" s="5">
        <f>BP266</f>
        <v>210</v>
      </c>
      <c r="W455" s="5">
        <f>BQ266</f>
        <v>190</v>
      </c>
      <c r="X455" s="5">
        <f>BU266</f>
        <v>147</v>
      </c>
      <c r="Y455" s="5">
        <f>BV266</f>
        <v>151</v>
      </c>
      <c r="Z455">
        <f>CC266</f>
        <v>17.22</v>
      </c>
      <c r="AA455" s="5">
        <f>CD266</f>
        <v>24.73</v>
      </c>
      <c r="AB455" s="5">
        <f>CJ266</f>
        <v>15.78</v>
      </c>
      <c r="AC455" s="5">
        <f>CK266</f>
        <v>14.69</v>
      </c>
      <c r="AD455" s="5">
        <f>CQ266</f>
        <v>38.18</v>
      </c>
      <c r="AE455" s="5">
        <f>CR266</f>
        <v>28.14</v>
      </c>
      <c r="AF455" s="5">
        <f>CX266</f>
        <v>23.2</v>
      </c>
      <c r="AG455" s="5">
        <f>CY266</f>
        <v>35.270000000000003</v>
      </c>
      <c r="AH455" s="5">
        <f>DE266</f>
        <v>24.19</v>
      </c>
      <c r="AI455" s="5">
        <f>DF266</f>
        <v>18.13</v>
      </c>
      <c r="AJ455" s="5">
        <f>DL266</f>
        <v>8.94</v>
      </c>
      <c r="AK455" s="5">
        <f>DM266</f>
        <v>16.25</v>
      </c>
      <c r="AL455" s="5">
        <f>DS266</f>
        <v>19.29</v>
      </c>
      <c r="AM455" s="5">
        <f>DT266</f>
        <v>31.3</v>
      </c>
      <c r="AN455" s="5">
        <f>DZ266</f>
        <v>23.16</v>
      </c>
      <c r="AO455" s="5">
        <f>EA266</f>
        <v>27.1</v>
      </c>
      <c r="AP455" s="5">
        <f>EG266</f>
        <v>19.03</v>
      </c>
      <c r="AQ455" s="5">
        <f>EH266</f>
        <v>16.86</v>
      </c>
      <c r="AR455" s="5">
        <f>EM266</f>
        <v>25.65</v>
      </c>
      <c r="AS455" s="5">
        <f>EN266</f>
        <v>28.6</v>
      </c>
      <c r="AT455" s="5">
        <f>ER266</f>
        <v>26.9</v>
      </c>
      <c r="AU455" s="5">
        <f>ES266</f>
        <v>31.99</v>
      </c>
    </row>
    <row r="456" spans="1:90" x14ac:dyDescent="0.25">
      <c r="A456" s="1">
        <v>2020</v>
      </c>
      <c r="B456" s="13">
        <v>2</v>
      </c>
      <c r="C456" s="1">
        <v>174</v>
      </c>
      <c r="D456" s="5">
        <f t="shared" ref="D456" si="418">F267</f>
        <v>155</v>
      </c>
      <c r="E456" s="5">
        <f t="shared" ref="E456" si="419">G267</f>
        <v>172</v>
      </c>
      <c r="F456" s="9">
        <f t="shared" ref="F456" si="420">M267</f>
        <v>170</v>
      </c>
      <c r="G456" s="9">
        <f t="shared" ref="G456" si="421">N267</f>
        <v>161</v>
      </c>
      <c r="H456" s="5">
        <f t="shared" ref="H456" si="422">T267</f>
        <v>195</v>
      </c>
      <c r="I456" s="5">
        <f t="shared" ref="I456" si="423">U267</f>
        <v>183</v>
      </c>
      <c r="J456" s="5">
        <f t="shared" ref="J456" si="424">AA267</f>
        <v>142</v>
      </c>
      <c r="K456" s="5">
        <f t="shared" ref="K456" si="425">AB267</f>
        <v>189</v>
      </c>
      <c r="L456" s="5">
        <f t="shared" ref="L456" si="426">AH267</f>
        <v>194</v>
      </c>
      <c r="M456" s="5">
        <f t="shared" ref="M456" si="427">AI267</f>
        <v>171</v>
      </c>
      <c r="N456" s="5">
        <f t="shared" ref="N456" si="428">AO267</f>
        <v>140</v>
      </c>
      <c r="O456" s="5">
        <f t="shared" ref="O456" si="429">AP267</f>
        <v>146</v>
      </c>
      <c r="P456" s="5">
        <f t="shared" ref="P456" si="430">AV267</f>
        <v>132</v>
      </c>
      <c r="Q456" s="5">
        <f t="shared" ref="Q456" si="431">AW267</f>
        <v>188</v>
      </c>
      <c r="R456" s="5">
        <f t="shared" ref="R456" si="432">BC267</f>
        <v>140</v>
      </c>
      <c r="S456" s="5">
        <f t="shared" ref="S456" si="433">BD267</f>
        <v>175</v>
      </c>
      <c r="T456" s="5">
        <f t="shared" ref="T456" si="434">BJ267</f>
        <v>132</v>
      </c>
      <c r="U456" s="5">
        <f t="shared" ref="U456" si="435">BK267</f>
        <v>116</v>
      </c>
      <c r="V456" s="5">
        <f t="shared" ref="V456" si="436">BP267</f>
        <v>159</v>
      </c>
      <c r="W456" s="5">
        <f t="shared" ref="W456" si="437">BQ267</f>
        <v>168</v>
      </c>
      <c r="X456" s="5">
        <f t="shared" ref="X456" si="438">BU267</f>
        <v>142</v>
      </c>
      <c r="Y456" s="5">
        <f t="shared" ref="Y456" si="439">BV267</f>
        <v>138</v>
      </c>
      <c r="Z456">
        <f t="shared" ref="Z456" si="440">CC267</f>
        <v>12.32</v>
      </c>
      <c r="AA456" s="5">
        <f t="shared" ref="AA456" si="441">CD267</f>
        <v>22.19</v>
      </c>
      <c r="AB456" s="5">
        <f t="shared" ref="AB456" si="442">CJ267</f>
        <v>16.399999999999999</v>
      </c>
      <c r="AC456" s="5">
        <f t="shared" ref="AC456" si="443">CK267</f>
        <v>15.55</v>
      </c>
      <c r="AD456" s="5">
        <f t="shared" ref="AD456" si="444">CQ267</f>
        <v>40.19</v>
      </c>
      <c r="AE456" s="5">
        <f t="shared" ref="AE456" si="445">CR267</f>
        <v>29.28</v>
      </c>
      <c r="AF456" s="5">
        <f t="shared" ref="AF456" si="446">CX267</f>
        <v>18.68</v>
      </c>
      <c r="AG456" s="5">
        <f t="shared" ref="AG456" si="447">CY267</f>
        <v>35.49</v>
      </c>
      <c r="AH456" s="5">
        <f t="shared" ref="AH456" si="448">DE267</f>
        <v>23.64</v>
      </c>
      <c r="AI456" s="5">
        <f t="shared" ref="AI456" si="449">DF267</f>
        <v>20.02</v>
      </c>
      <c r="AJ456" s="5">
        <f t="shared" ref="AJ456" si="450">DL267</f>
        <v>8.19</v>
      </c>
      <c r="AK456" s="5">
        <f t="shared" ref="AK456" si="451">DM267</f>
        <v>15.78</v>
      </c>
      <c r="AL456" s="5">
        <f t="shared" ref="AL456" si="452">DS267</f>
        <v>20</v>
      </c>
      <c r="AM456" s="5">
        <f t="shared" ref="AM456" si="453">DT267</f>
        <v>28.76</v>
      </c>
      <c r="AN456" s="5">
        <f t="shared" ref="AN456" si="454">DZ267</f>
        <v>22.18</v>
      </c>
      <c r="AO456" s="5">
        <f t="shared" ref="AO456" si="455">EA267</f>
        <v>26.48</v>
      </c>
      <c r="AP456" s="5">
        <f t="shared" ref="AP456" si="456">EG267</f>
        <v>16.43</v>
      </c>
      <c r="AQ456" s="5">
        <f t="shared" ref="AQ456" si="457">EH267</f>
        <v>16.739999999999998</v>
      </c>
      <c r="AR456" s="5">
        <f t="shared" ref="AR456" si="458">EM267</f>
        <v>21.31</v>
      </c>
      <c r="AS456" s="5">
        <f t="shared" ref="AS456" si="459">EN267</f>
        <v>25.8</v>
      </c>
      <c r="AT456" s="5">
        <f t="shared" ref="AT456" si="460">ER267</f>
        <v>24.38</v>
      </c>
      <c r="AU456" s="5">
        <f t="shared" ref="AU456" si="461">ES267</f>
        <v>32.03</v>
      </c>
    </row>
    <row r="457" spans="1:90" x14ac:dyDescent="0.25">
      <c r="A457" s="1">
        <v>2020</v>
      </c>
      <c r="B457" s="13">
        <v>3</v>
      </c>
      <c r="C457" s="1">
        <v>175</v>
      </c>
      <c r="D457" s="5">
        <f t="shared" ref="D457" si="462">F268</f>
        <v>153</v>
      </c>
      <c r="E457" s="5">
        <f t="shared" ref="E457" si="463">G268</f>
        <v>165</v>
      </c>
      <c r="F457" s="9">
        <f t="shared" ref="F457" si="464">M268</f>
        <v>168</v>
      </c>
      <c r="G457" s="9">
        <f t="shared" ref="G457" si="465">N268</f>
        <v>158</v>
      </c>
      <c r="H457" s="5">
        <f t="shared" ref="H457" si="466">T268</f>
        <v>199</v>
      </c>
      <c r="I457" s="5">
        <f t="shared" ref="I457" si="467">U268</f>
        <v>185</v>
      </c>
      <c r="J457" s="5">
        <f t="shared" ref="J457" si="468">AA268</f>
        <v>144</v>
      </c>
      <c r="K457" s="5">
        <f t="shared" ref="K457" si="469">AB268</f>
        <v>194</v>
      </c>
      <c r="L457" s="5">
        <f t="shared" ref="L457" si="470">AH268</f>
        <v>180</v>
      </c>
      <c r="M457" s="5">
        <f t="shared" ref="M457" si="471">AI268</f>
        <v>146</v>
      </c>
      <c r="N457" s="5">
        <f t="shared" ref="N457" si="472">AO268</f>
        <v>141</v>
      </c>
      <c r="O457" s="5">
        <f t="shared" ref="O457" si="473">AP268</f>
        <v>164</v>
      </c>
      <c r="P457" s="5">
        <f t="shared" ref="P457" si="474">AV268</f>
        <v>131</v>
      </c>
      <c r="Q457" s="5">
        <f t="shared" ref="Q457" si="475">AW268</f>
        <v>188</v>
      </c>
      <c r="R457" s="5">
        <f t="shared" ref="R457" si="476">BC268</f>
        <v>135</v>
      </c>
      <c r="S457" s="5">
        <f t="shared" ref="S457" si="477">BD268</f>
        <v>168</v>
      </c>
      <c r="T457" s="5">
        <f t="shared" ref="T457" si="478">BJ268</f>
        <v>115</v>
      </c>
      <c r="U457" s="5">
        <f t="shared" ref="U457" si="479">BK268</f>
        <v>119</v>
      </c>
      <c r="V457" s="5">
        <f t="shared" ref="V457" si="480">BP268</f>
        <v>160</v>
      </c>
      <c r="W457" s="5">
        <f t="shared" ref="W457" si="481">BQ268</f>
        <v>168</v>
      </c>
      <c r="X457" s="5">
        <f t="shared" ref="X457" si="482">BU268</f>
        <v>151</v>
      </c>
      <c r="Y457" s="5">
        <f t="shared" ref="Y457" si="483">BV268</f>
        <v>136</v>
      </c>
      <c r="Z457">
        <f t="shared" ref="Z457" si="484">CC268</f>
        <v>13.7</v>
      </c>
      <c r="AA457" s="5">
        <f t="shared" ref="AA457" si="485">CD268</f>
        <v>18.329999999999998</v>
      </c>
      <c r="AB457" s="5">
        <f t="shared" ref="AB457" si="486">CJ268</f>
        <v>16.46</v>
      </c>
      <c r="AC457" s="5">
        <f t="shared" ref="AC457" si="487">CK268</f>
        <v>14.84</v>
      </c>
      <c r="AD457" s="5">
        <f t="shared" ref="AD457" si="488">CQ268</f>
        <v>39.56</v>
      </c>
      <c r="AE457" s="5">
        <f t="shared" ref="AE457" si="489">CR268</f>
        <v>31.95</v>
      </c>
      <c r="AF457" s="5">
        <f t="shared" ref="AF457" si="490">CX268</f>
        <v>18.149999999999999</v>
      </c>
      <c r="AG457" s="5">
        <f t="shared" ref="AG457" si="491">CY268</f>
        <v>35.93</v>
      </c>
      <c r="AH457" s="5">
        <f t="shared" ref="AH457" si="492">DE268</f>
        <v>17.940000000000001</v>
      </c>
      <c r="AI457" s="5">
        <f t="shared" ref="AI457" si="493">DF268</f>
        <v>12.88</v>
      </c>
      <c r="AJ457" s="5">
        <f t="shared" ref="AJ457" si="494">DL268</f>
        <v>9.41</v>
      </c>
      <c r="AK457" s="5">
        <f t="shared" ref="AK457" si="495">DM268</f>
        <v>14.57</v>
      </c>
      <c r="AL457" s="5">
        <f t="shared" ref="AL457" si="496">DS268</f>
        <v>19.41</v>
      </c>
      <c r="AM457" s="5">
        <f t="shared" ref="AM457" si="497">DT268</f>
        <v>32.22</v>
      </c>
      <c r="AN457" s="5">
        <f t="shared" ref="AN457" si="498">DZ268</f>
        <v>20.69</v>
      </c>
      <c r="AO457" s="5">
        <f t="shared" ref="AO457" si="499">EA268</f>
        <v>26.72</v>
      </c>
      <c r="AP457" s="5">
        <f t="shared" ref="AP457" si="500">EG268</f>
        <v>15.09</v>
      </c>
      <c r="AQ457" s="5">
        <f t="shared" ref="AQ457" si="501">EH268</f>
        <v>14.38</v>
      </c>
      <c r="AR457" s="5">
        <f t="shared" ref="AR457" si="502">EM268</f>
        <v>20.37</v>
      </c>
      <c r="AS457" s="5">
        <f t="shared" ref="AS457" si="503">EN268</f>
        <v>24.6</v>
      </c>
      <c r="AT457" s="5">
        <f t="shared" ref="AT457" si="504">ER268</f>
        <v>29.95</v>
      </c>
      <c r="AU457" s="5">
        <f t="shared" ref="AU457" si="505">ES268</f>
        <v>30.65</v>
      </c>
    </row>
    <row r="458" spans="1:90" x14ac:dyDescent="0.25">
      <c r="A458" s="1">
        <v>2020</v>
      </c>
      <c r="B458" s="1">
        <v>4</v>
      </c>
      <c r="C458" s="1">
        <v>176</v>
      </c>
      <c r="D458" s="5">
        <f t="shared" ref="D458:D459" si="506">F269</f>
        <v>159</v>
      </c>
      <c r="E458" s="5">
        <f t="shared" ref="E458:E459" si="507">G269</f>
        <v>171</v>
      </c>
      <c r="F458" s="9">
        <f t="shared" ref="F458:F459" si="508">M269</f>
        <v>180</v>
      </c>
      <c r="G458" s="9">
        <f t="shared" ref="G458:G459" si="509">N269</f>
        <v>153</v>
      </c>
      <c r="H458" s="5">
        <f t="shared" ref="H458:H459" si="510">T269</f>
        <v>210</v>
      </c>
      <c r="I458" s="5">
        <f t="shared" ref="I458:I459" si="511">U269</f>
        <v>205</v>
      </c>
      <c r="J458" s="5">
        <f t="shared" ref="J458:J459" si="512">AA269</f>
        <v>158</v>
      </c>
      <c r="K458" s="5">
        <f t="shared" ref="K458:K459" si="513">AB269</f>
        <v>190</v>
      </c>
      <c r="L458" s="5">
        <f t="shared" ref="L458:L459" si="514">AH269</f>
        <v>179</v>
      </c>
      <c r="M458" s="5">
        <f t="shared" ref="M458:M459" si="515">AI269</f>
        <v>158</v>
      </c>
      <c r="N458" s="5">
        <f t="shared" ref="N458:N459" si="516">AO269</f>
        <v>169</v>
      </c>
      <c r="O458" s="5">
        <f t="shared" ref="O458:O459" si="517">AP269</f>
        <v>165</v>
      </c>
      <c r="P458" s="5">
        <f t="shared" ref="P458:P459" si="518">AV269</f>
        <v>150</v>
      </c>
      <c r="Q458" s="5">
        <f t="shared" ref="Q458:Q459" si="519">AW269</f>
        <v>230</v>
      </c>
      <c r="R458" s="5">
        <f t="shared" ref="R458:R459" si="520">BC269</f>
        <v>138</v>
      </c>
      <c r="S458" s="5">
        <f t="shared" ref="S458:S459" si="521">BD269</f>
        <v>170</v>
      </c>
      <c r="T458" s="5">
        <f t="shared" ref="T458:T459" si="522">BJ269</f>
        <v>99</v>
      </c>
      <c r="U458" s="5">
        <f t="shared" ref="U458:U459" si="523">BK269</f>
        <v>109</v>
      </c>
      <c r="V458" s="5">
        <f t="shared" ref="V458:V459" si="524">BP269</f>
        <v>182</v>
      </c>
      <c r="W458" s="5">
        <f t="shared" ref="W458:W459" si="525">BQ269</f>
        <v>226</v>
      </c>
      <c r="X458" s="5">
        <f t="shared" ref="X458:X459" si="526">BU269</f>
        <v>147</v>
      </c>
      <c r="Y458" s="5">
        <f t="shared" ref="Y458:Y459" si="527">BV269</f>
        <v>156</v>
      </c>
      <c r="Z458">
        <f t="shared" ref="Z458:Z459" si="528">CC269</f>
        <v>15.95</v>
      </c>
      <c r="AA458" s="5">
        <f t="shared" ref="AA458:AA459" si="529">CD269</f>
        <v>22.19</v>
      </c>
      <c r="AB458" s="5">
        <f t="shared" ref="AB458:AB459" si="530">CJ269</f>
        <v>14.61</v>
      </c>
      <c r="AC458" s="5">
        <f t="shared" ref="AC458:AC459" si="531">CK269</f>
        <v>14.82</v>
      </c>
      <c r="AD458" s="5">
        <f t="shared" ref="AD458:AD459" si="532">CQ269</f>
        <v>42.6</v>
      </c>
      <c r="AE458" s="5">
        <f t="shared" ref="AE458:AE459" si="533">CR269</f>
        <v>31.12</v>
      </c>
      <c r="AF458" s="5">
        <f t="shared" ref="AF458:AF459" si="534">CX269</f>
        <v>25.23</v>
      </c>
      <c r="AG458" s="5">
        <f t="shared" ref="AG458:AG459" si="535">CY269</f>
        <v>36.99</v>
      </c>
      <c r="AH458" s="5">
        <f t="shared" ref="AH458:AH459" si="536">DE269</f>
        <v>21.49</v>
      </c>
      <c r="AI458" s="5">
        <f t="shared" ref="AI458:AI459" si="537">DF269</f>
        <v>15.47</v>
      </c>
      <c r="AJ458" s="5">
        <f t="shared" ref="AJ458:AJ459" si="538">DL269</f>
        <v>10.81</v>
      </c>
      <c r="AK458" s="5">
        <f t="shared" ref="AK458:AK459" si="539">DM269</f>
        <v>14.3</v>
      </c>
      <c r="AL458" s="5">
        <f t="shared" ref="AL458:AL459" si="540">DS269</f>
        <v>20.72</v>
      </c>
      <c r="AM458" s="5">
        <f t="shared" ref="AM458:AM459" si="541">DT269</f>
        <v>33.450000000000003</v>
      </c>
      <c r="AN458" s="5">
        <f t="shared" ref="AN458:AN459" si="542">DZ269</f>
        <v>21.88</v>
      </c>
      <c r="AO458" s="5">
        <f t="shared" ref="AO458:AO459" si="543">EA269</f>
        <v>28.85</v>
      </c>
      <c r="AP458" s="5">
        <f t="shared" ref="AP458:AP459" si="544">EG269</f>
        <v>16.079999999999998</v>
      </c>
      <c r="AQ458" s="5">
        <f t="shared" ref="AQ458:AQ459" si="545">EH269</f>
        <v>15.4</v>
      </c>
      <c r="AR458" s="5">
        <f t="shared" ref="AR458:AR459" si="546">EM269</f>
        <v>19.72</v>
      </c>
      <c r="AS458" s="5">
        <f t="shared" ref="AS458:AS459" si="547">EN269</f>
        <v>25.22</v>
      </c>
      <c r="AT458" s="5">
        <f t="shared" ref="AT458:AT459" si="548">ER269</f>
        <v>25.54</v>
      </c>
      <c r="AU458" s="5">
        <f t="shared" ref="AU458:AU459" si="549">ES269</f>
        <v>33.47</v>
      </c>
    </row>
    <row r="459" spans="1:90" x14ac:dyDescent="0.25">
      <c r="A459" s="1">
        <v>2021</v>
      </c>
      <c r="B459" s="13">
        <v>1</v>
      </c>
      <c r="C459" s="1">
        <v>177</v>
      </c>
      <c r="D459" s="5">
        <f t="shared" si="506"/>
        <v>158</v>
      </c>
      <c r="E459" s="5">
        <f t="shared" si="507"/>
        <v>169</v>
      </c>
      <c r="F459" s="9">
        <f t="shared" si="508"/>
        <v>209</v>
      </c>
      <c r="G459" s="9">
        <f t="shared" si="509"/>
        <v>169</v>
      </c>
      <c r="H459" s="5">
        <f t="shared" si="510"/>
        <v>223</v>
      </c>
      <c r="I459" s="5">
        <f t="shared" si="511"/>
        <v>210</v>
      </c>
      <c r="J459" s="5">
        <f t="shared" si="512"/>
        <v>164</v>
      </c>
      <c r="K459" s="5">
        <f t="shared" si="513"/>
        <v>214</v>
      </c>
      <c r="L459" s="5">
        <f t="shared" si="514"/>
        <v>159</v>
      </c>
      <c r="M459" s="5">
        <f t="shared" si="515"/>
        <v>160</v>
      </c>
      <c r="N459" s="5">
        <f t="shared" si="516"/>
        <v>174</v>
      </c>
      <c r="O459" s="5">
        <f t="shared" si="517"/>
        <v>171</v>
      </c>
      <c r="P459" s="5">
        <f t="shared" si="518"/>
        <v>164</v>
      </c>
      <c r="Q459" s="5">
        <f t="shared" si="519"/>
        <v>187</v>
      </c>
      <c r="R459" s="5">
        <f t="shared" si="520"/>
        <v>152</v>
      </c>
      <c r="S459" s="5">
        <f t="shared" si="521"/>
        <v>178</v>
      </c>
      <c r="T459" s="5">
        <f t="shared" si="522"/>
        <v>119</v>
      </c>
      <c r="U459" s="5">
        <f t="shared" si="523"/>
        <v>109</v>
      </c>
      <c r="V459" s="5">
        <f t="shared" si="524"/>
        <v>181</v>
      </c>
      <c r="W459" s="5">
        <f t="shared" si="525"/>
        <v>241</v>
      </c>
      <c r="X459" s="5">
        <f t="shared" si="526"/>
        <v>138</v>
      </c>
      <c r="Y459" s="5">
        <f t="shared" si="527"/>
        <v>158</v>
      </c>
      <c r="Z459">
        <f t="shared" si="528"/>
        <v>15.4</v>
      </c>
      <c r="AA459" s="5">
        <f t="shared" si="529"/>
        <v>26.91</v>
      </c>
      <c r="AB459" s="5">
        <f t="shared" si="530"/>
        <v>13.69</v>
      </c>
      <c r="AC459" s="5">
        <f t="shared" si="531"/>
        <v>11.86</v>
      </c>
      <c r="AD459" s="5">
        <f t="shared" si="532"/>
        <v>45.11</v>
      </c>
      <c r="AE459" s="5">
        <f t="shared" si="533"/>
        <v>29.95</v>
      </c>
      <c r="AF459" s="5">
        <f t="shared" si="534"/>
        <v>25.21</v>
      </c>
      <c r="AG459" s="5">
        <f t="shared" si="535"/>
        <v>36.340000000000003</v>
      </c>
      <c r="AH459" s="5">
        <f t="shared" si="536"/>
        <v>23.69</v>
      </c>
      <c r="AI459" s="5">
        <f t="shared" si="537"/>
        <v>15.24</v>
      </c>
      <c r="AJ459" s="5">
        <f t="shared" si="538"/>
        <v>8.07</v>
      </c>
      <c r="AK459" s="5">
        <f t="shared" si="539"/>
        <v>14.6</v>
      </c>
      <c r="AL459" s="5">
        <f t="shared" si="540"/>
        <v>23.43</v>
      </c>
      <c r="AM459" s="5">
        <f t="shared" si="541"/>
        <v>37.79</v>
      </c>
      <c r="AN459" s="5">
        <f t="shared" si="542"/>
        <v>25.49</v>
      </c>
      <c r="AO459" s="5">
        <f t="shared" si="543"/>
        <v>31.09</v>
      </c>
      <c r="AP459" s="5">
        <f t="shared" si="544"/>
        <v>20.22</v>
      </c>
      <c r="AQ459" s="5">
        <f t="shared" si="545"/>
        <v>14.3</v>
      </c>
      <c r="AR459" s="5">
        <f t="shared" si="546"/>
        <v>19.309999999999999</v>
      </c>
      <c r="AS459" s="5">
        <f t="shared" si="547"/>
        <v>26.58</v>
      </c>
      <c r="AT459" s="5">
        <f t="shared" si="548"/>
        <v>28.54</v>
      </c>
      <c r="AU459" s="5">
        <f t="shared" si="549"/>
        <v>38.42</v>
      </c>
    </row>
    <row r="460" spans="1:90" x14ac:dyDescent="0.25">
      <c r="A460" s="1">
        <v>2021</v>
      </c>
      <c r="B460" s="13">
        <v>2</v>
      </c>
      <c r="C460" s="1">
        <v>178</v>
      </c>
      <c r="D460" s="5">
        <f t="shared" ref="D460" si="550">F271</f>
        <v>161</v>
      </c>
      <c r="E460" s="5">
        <f t="shared" ref="E460" si="551">G271</f>
        <v>173</v>
      </c>
      <c r="F460" s="9">
        <f t="shared" ref="F460" si="552">M271</f>
        <v>203</v>
      </c>
      <c r="G460" s="9">
        <f t="shared" ref="G460" si="553">N271</f>
        <v>167</v>
      </c>
      <c r="H460" s="5">
        <f t="shared" ref="H460" si="554">T271</f>
        <v>216</v>
      </c>
      <c r="I460" s="5">
        <f t="shared" ref="I460" si="555">U271</f>
        <v>207</v>
      </c>
      <c r="J460" s="5">
        <f t="shared" ref="J460" si="556">AA271</f>
        <v>177</v>
      </c>
      <c r="K460" s="5">
        <f t="shared" ref="K460" si="557">AB271</f>
        <v>203</v>
      </c>
      <c r="L460" s="5">
        <f t="shared" ref="L460" si="558">AH271</f>
        <v>193</v>
      </c>
      <c r="M460" s="5">
        <f t="shared" ref="M460" si="559">AI271</f>
        <v>192</v>
      </c>
      <c r="N460" s="5">
        <f t="shared" ref="N460" si="560">AO271</f>
        <v>152</v>
      </c>
      <c r="O460" s="5">
        <f t="shared" ref="O460" si="561">AP271</f>
        <v>173</v>
      </c>
      <c r="P460" s="5">
        <f t="shared" ref="P460" si="562">AV271</f>
        <v>184</v>
      </c>
      <c r="Q460" s="5">
        <f t="shared" ref="Q460" si="563">AW271</f>
        <v>242</v>
      </c>
      <c r="R460" s="5">
        <f t="shared" ref="R460" si="564">BC271</f>
        <v>164</v>
      </c>
      <c r="S460" s="5">
        <f t="shared" ref="S460" si="565">BD271</f>
        <v>178</v>
      </c>
      <c r="T460" s="5">
        <f t="shared" ref="T460" si="566">BJ271</f>
        <v>116</v>
      </c>
      <c r="U460" s="5">
        <f t="shared" ref="U460" si="567">BK271</f>
        <v>111</v>
      </c>
      <c r="V460" s="5">
        <f t="shared" ref="V460" si="568">BP271</f>
        <v>197</v>
      </c>
      <c r="W460" s="5">
        <f t="shared" ref="W460" si="569">BQ271</f>
        <v>228</v>
      </c>
      <c r="X460" s="5">
        <f t="shared" ref="X460" si="570">BU271</f>
        <v>141</v>
      </c>
      <c r="Y460" s="5">
        <f t="shared" ref="Y460" si="571">BV271</f>
        <v>142</v>
      </c>
      <c r="Z460">
        <f t="shared" ref="Z460" si="572">CC271</f>
        <v>16.47</v>
      </c>
      <c r="AA460" s="5">
        <f t="shared" ref="AA460" si="573">CD271</f>
        <v>27.16</v>
      </c>
      <c r="AB460" s="5">
        <f t="shared" ref="AB460" si="574">CJ271</f>
        <v>13.28</v>
      </c>
      <c r="AC460" s="5">
        <f t="shared" ref="AC460" si="575">CK271</f>
        <v>13.1</v>
      </c>
      <c r="AD460" s="5">
        <f t="shared" ref="AD460" si="576">CQ271</f>
        <v>48.98</v>
      </c>
      <c r="AE460" s="5">
        <f t="shared" ref="AE460" si="577">CR271</f>
        <v>32.340000000000003</v>
      </c>
      <c r="AF460" s="5">
        <f t="shared" ref="AF460" si="578">CX271</f>
        <v>25.77</v>
      </c>
      <c r="AG460" s="5">
        <f t="shared" ref="AG460" si="579">CY271</f>
        <v>40.54</v>
      </c>
      <c r="AH460" s="5">
        <f t="shared" ref="AH460" si="580">DE271</f>
        <v>23.1</v>
      </c>
      <c r="AI460" s="5">
        <f t="shared" ref="AI460" si="581">DF271</f>
        <v>15.43</v>
      </c>
      <c r="AJ460" s="5">
        <f t="shared" ref="AJ460" si="582">DL271</f>
        <v>8.84</v>
      </c>
      <c r="AK460" s="5">
        <f t="shared" ref="AK460" si="583">DM271</f>
        <v>13.33</v>
      </c>
      <c r="AL460" s="5">
        <f t="shared" ref="AL460" si="584">DS271</f>
        <v>19.63</v>
      </c>
      <c r="AM460" s="5">
        <f t="shared" ref="AM460" si="585">DT271</f>
        <v>30.82</v>
      </c>
      <c r="AN460" s="5">
        <f t="shared" ref="AN460" si="586">DZ271</f>
        <v>25.6</v>
      </c>
      <c r="AO460" s="5">
        <f t="shared" ref="AO460" si="587">EA271</f>
        <v>25.85</v>
      </c>
      <c r="AP460" s="5">
        <f t="shared" ref="AP460" si="588">EG271</f>
        <v>18.329999999999998</v>
      </c>
      <c r="AQ460" s="5">
        <f t="shared" ref="AQ460" si="589">EH271</f>
        <v>12.92</v>
      </c>
      <c r="AR460" s="5">
        <f t="shared" ref="AR460" si="590">EM271</f>
        <v>19.04</v>
      </c>
      <c r="AS460" s="5">
        <f t="shared" ref="AS460" si="591">EN271</f>
        <v>24.26</v>
      </c>
      <c r="AT460" s="5">
        <f t="shared" ref="AT460" si="592">ER271</f>
        <v>26.55</v>
      </c>
      <c r="AU460" s="5">
        <f t="shared" ref="AU460" si="593">ES271</f>
        <v>33.53</v>
      </c>
    </row>
    <row r="461" spans="1:90" x14ac:dyDescent="0.25">
      <c r="A461" s="1">
        <v>2021</v>
      </c>
      <c r="B461" s="13">
        <v>3</v>
      </c>
      <c r="C461" s="1">
        <v>179</v>
      </c>
      <c r="F461" s="9"/>
      <c r="G461" s="9"/>
      <c r="H461" s="5"/>
      <c r="I461" s="5"/>
      <c r="J461" s="5"/>
      <c r="K461" s="5"/>
      <c r="L461" s="5"/>
      <c r="M461" s="5"/>
      <c r="Q461" s="5"/>
      <c r="R461" s="5"/>
      <c r="U461" s="5"/>
      <c r="V461" s="5"/>
      <c r="W461" s="5"/>
      <c r="Y461" s="5"/>
      <c r="Z461"/>
      <c r="AA461" s="5"/>
      <c r="AB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90" x14ac:dyDescent="0.25">
      <c r="A462" s="1">
        <v>2021</v>
      </c>
      <c r="B462" s="1">
        <v>4</v>
      </c>
      <c r="C462" s="1">
        <v>180</v>
      </c>
      <c r="F462" s="9"/>
      <c r="G462" s="9"/>
      <c r="H462" s="5"/>
      <c r="I462" s="5"/>
      <c r="J462" s="5"/>
      <c r="K462" s="5"/>
      <c r="L462" s="5"/>
      <c r="M462" s="5"/>
      <c r="Q462" s="5"/>
      <c r="R462" s="5"/>
      <c r="U462" s="5"/>
      <c r="V462" s="5"/>
      <c r="W462" s="5"/>
      <c r="Y462" s="5"/>
      <c r="Z462"/>
      <c r="AA462" s="5"/>
      <c r="AB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4" spans="1:90" ht="16.2" x14ac:dyDescent="0.35">
      <c r="A464" s="31" t="s">
        <v>203</v>
      </c>
      <c r="I464" s="5"/>
      <c r="S464"/>
      <c r="AG464"/>
      <c r="AH464"/>
      <c r="AI464"/>
      <c r="AJ464"/>
      <c r="AK464"/>
      <c r="AL464"/>
      <c r="AM464" s="4"/>
      <c r="AO464" s="1"/>
      <c r="AW464" s="3"/>
      <c r="AY464" s="1"/>
      <c r="AZ464" s="1"/>
      <c r="BB464" s="3"/>
      <c r="BE464" s="3"/>
      <c r="BF464" s="3"/>
      <c r="BG464" s="3"/>
      <c r="BP464"/>
      <c r="CA464"/>
      <c r="CB464"/>
      <c r="CC464"/>
      <c r="CD464"/>
      <c r="CE464"/>
      <c r="CF464"/>
      <c r="CG464"/>
      <c r="CH464"/>
      <c r="CL464"/>
    </row>
    <row r="465" spans="1:120" ht="16.2" x14ac:dyDescent="0.35">
      <c r="A465" s="14"/>
      <c r="D465" s="21" t="s">
        <v>3</v>
      </c>
      <c r="E465" s="21" t="s">
        <v>3</v>
      </c>
      <c r="F465" s="21" t="s">
        <v>3</v>
      </c>
      <c r="G465" s="21" t="s">
        <v>3</v>
      </c>
      <c r="H465" s="21" t="s">
        <v>3</v>
      </c>
      <c r="I465" s="21" t="s">
        <v>3</v>
      </c>
      <c r="J465" s="21" t="s">
        <v>3</v>
      </c>
      <c r="K465" s="21" t="s">
        <v>3</v>
      </c>
      <c r="L465" s="21" t="s">
        <v>3</v>
      </c>
      <c r="M465" s="21" t="s">
        <v>3</v>
      </c>
      <c r="N465" s="23" t="s">
        <v>3</v>
      </c>
      <c r="O465" s="23" t="s">
        <v>3</v>
      </c>
      <c r="P465" s="24" t="s">
        <v>3</v>
      </c>
      <c r="Q465" s="24" t="s">
        <v>3</v>
      </c>
      <c r="R465" s="24" t="s">
        <v>3</v>
      </c>
      <c r="S465" s="24" t="s">
        <v>3</v>
      </c>
      <c r="T465" s="24" t="s">
        <v>3</v>
      </c>
      <c r="U465" s="24" t="s">
        <v>3</v>
      </c>
      <c r="V465" s="24" t="s">
        <v>3</v>
      </c>
      <c r="W465" s="27" t="s">
        <v>3</v>
      </c>
      <c r="X465" s="24" t="s">
        <v>3</v>
      </c>
      <c r="Y465" s="27" t="s">
        <v>3</v>
      </c>
      <c r="Z465" s="23" t="s">
        <v>4</v>
      </c>
      <c r="AA465" s="23" t="s">
        <v>4</v>
      </c>
      <c r="AB465" s="23" t="s">
        <v>4</v>
      </c>
      <c r="AC465" s="23" t="s">
        <v>4</v>
      </c>
      <c r="AD465" s="23" t="s">
        <v>4</v>
      </c>
      <c r="AE465" s="23" t="s">
        <v>4</v>
      </c>
      <c r="AF465" s="28" t="s">
        <v>4</v>
      </c>
      <c r="AG465" s="23" t="s">
        <v>4</v>
      </c>
      <c r="AH465" s="23" t="s">
        <v>4</v>
      </c>
      <c r="AI465" s="23" t="s">
        <v>4</v>
      </c>
      <c r="AJ465" s="23" t="s">
        <v>4</v>
      </c>
      <c r="AK465" s="23" t="s">
        <v>4</v>
      </c>
      <c r="AL465" s="23" t="s">
        <v>4</v>
      </c>
      <c r="AM465" s="23" t="s">
        <v>4</v>
      </c>
      <c r="AN465" s="23" t="s">
        <v>4</v>
      </c>
      <c r="AO465" s="23" t="s">
        <v>4</v>
      </c>
      <c r="AP465" s="23" t="s">
        <v>4</v>
      </c>
      <c r="AQ465" s="23" t="s">
        <v>4</v>
      </c>
      <c r="AR465" s="23" t="s">
        <v>4</v>
      </c>
      <c r="AS465" s="23" t="s">
        <v>4</v>
      </c>
      <c r="AT465" s="24" t="s">
        <v>4</v>
      </c>
      <c r="AU465" s="27" t="s">
        <v>4</v>
      </c>
      <c r="AV465" s="22" t="s">
        <v>150</v>
      </c>
      <c r="AW465" s="22" t="s">
        <v>150</v>
      </c>
      <c r="AX465" s="22" t="s">
        <v>150</v>
      </c>
      <c r="AY465" s="25" t="s">
        <v>3</v>
      </c>
      <c r="AZ465" s="25" t="s">
        <v>4</v>
      </c>
      <c r="BA465" s="3" t="s">
        <v>210</v>
      </c>
      <c r="BB465" s="25" t="s">
        <v>3</v>
      </c>
      <c r="BC465" s="25" t="s">
        <v>4</v>
      </c>
      <c r="BD465"/>
      <c r="BE465"/>
      <c r="BF465"/>
      <c r="CL465"/>
    </row>
    <row r="466" spans="1:120" ht="13.8" x14ac:dyDescent="0.3">
      <c r="A466" s="2"/>
      <c r="D466" s="27" t="s">
        <v>14</v>
      </c>
      <c r="E466" s="27" t="s">
        <v>15</v>
      </c>
      <c r="F466" s="21" t="s">
        <v>15</v>
      </c>
      <c r="G466" s="21" t="s">
        <v>14</v>
      </c>
      <c r="H466" s="21" t="s">
        <v>14</v>
      </c>
      <c r="I466" s="28" t="s">
        <v>18</v>
      </c>
      <c r="J466" s="27" t="s">
        <v>14</v>
      </c>
      <c r="K466" s="27" t="s">
        <v>15</v>
      </c>
      <c r="L466" s="27" t="s">
        <v>20</v>
      </c>
      <c r="M466" s="27" t="s">
        <v>22</v>
      </c>
      <c r="N466" s="27" t="s">
        <v>14</v>
      </c>
      <c r="O466" s="27" t="s">
        <v>15</v>
      </c>
      <c r="P466" s="27" t="s">
        <v>23</v>
      </c>
      <c r="Q466" s="27" t="s">
        <v>17</v>
      </c>
      <c r="R466" s="27" t="s">
        <v>147</v>
      </c>
      <c r="S466" s="25" t="s">
        <v>148</v>
      </c>
      <c r="T466" s="27" t="s">
        <v>23</v>
      </c>
      <c r="U466" s="27" t="s">
        <v>17</v>
      </c>
      <c r="V466" s="27" t="s">
        <v>21</v>
      </c>
      <c r="W466" s="27" t="s">
        <v>22</v>
      </c>
      <c r="X466" s="25" t="s">
        <v>23</v>
      </c>
      <c r="Y466" s="25" t="s">
        <v>17</v>
      </c>
      <c r="Z466" s="27" t="s">
        <v>14</v>
      </c>
      <c r="AA466" s="27" t="s">
        <v>15</v>
      </c>
      <c r="AB466" s="21" t="s">
        <v>15</v>
      </c>
      <c r="AC466" s="21" t="s">
        <v>14</v>
      </c>
      <c r="AD466" s="27" t="s">
        <v>14</v>
      </c>
      <c r="AE466" s="27" t="s">
        <v>18</v>
      </c>
      <c r="AF466" s="27" t="s">
        <v>14</v>
      </c>
      <c r="AG466" s="27" t="s">
        <v>15</v>
      </c>
      <c r="AH466" s="27" t="s">
        <v>20</v>
      </c>
      <c r="AI466" s="27" t="s">
        <v>22</v>
      </c>
      <c r="AJ466" s="27" t="s">
        <v>14</v>
      </c>
      <c r="AK466" s="27" t="s">
        <v>15</v>
      </c>
      <c r="AL466" s="27" t="s">
        <v>23</v>
      </c>
      <c r="AM466" s="27" t="s">
        <v>17</v>
      </c>
      <c r="AN466" s="27" t="s">
        <v>147</v>
      </c>
      <c r="AO466" s="27" t="s">
        <v>148</v>
      </c>
      <c r="AP466" s="27" t="s">
        <v>23</v>
      </c>
      <c r="AQ466" s="27" t="s">
        <v>17</v>
      </c>
      <c r="AR466" s="27" t="s">
        <v>21</v>
      </c>
      <c r="AS466" s="27" t="s">
        <v>22</v>
      </c>
      <c r="AT466" s="27" t="s">
        <v>23</v>
      </c>
      <c r="AU466" s="27" t="s">
        <v>17</v>
      </c>
      <c r="AV466" s="22" t="s">
        <v>156</v>
      </c>
      <c r="AW466" s="22" t="s">
        <v>156</v>
      </c>
      <c r="AX466" s="22" t="s">
        <v>156</v>
      </c>
      <c r="AY466" s="25" t="s">
        <v>199</v>
      </c>
      <c r="AZ466" s="25" t="s">
        <v>199</v>
      </c>
      <c r="BB466" s="25" t="s">
        <v>211</v>
      </c>
      <c r="BC466" s="25" t="s">
        <v>212</v>
      </c>
      <c r="BD466"/>
      <c r="BE466" s="3"/>
      <c r="BF466"/>
      <c r="BG466"/>
      <c r="BH466"/>
      <c r="DA466" s="5"/>
      <c r="DK466"/>
      <c r="DL466"/>
      <c r="DM466"/>
      <c r="DP466"/>
    </row>
    <row r="467" spans="1:120" ht="13.8" x14ac:dyDescent="0.3">
      <c r="A467" s="2" t="s">
        <v>30</v>
      </c>
      <c r="B467" s="7" t="s">
        <v>151</v>
      </c>
      <c r="C467" s="7" t="s">
        <v>151</v>
      </c>
      <c r="D467" s="21" t="s">
        <v>37</v>
      </c>
      <c r="E467" s="21" t="s">
        <v>38</v>
      </c>
      <c r="F467" s="21" t="s">
        <v>44</v>
      </c>
      <c r="G467" s="21" t="s">
        <v>45</v>
      </c>
      <c r="H467" s="25" t="s">
        <v>51</v>
      </c>
      <c r="I467" s="25" t="s">
        <v>52</v>
      </c>
      <c r="J467" s="21" t="s">
        <v>58</v>
      </c>
      <c r="K467" s="21" t="s">
        <v>59</v>
      </c>
      <c r="L467" s="25" t="s">
        <v>65</v>
      </c>
      <c r="M467" s="25" t="s">
        <v>66</v>
      </c>
      <c r="N467" s="25" t="s">
        <v>72</v>
      </c>
      <c r="O467" s="25" t="s">
        <v>73</v>
      </c>
      <c r="P467" s="21" t="s">
        <v>79</v>
      </c>
      <c r="Q467" s="21" t="s">
        <v>80</v>
      </c>
      <c r="R467" s="23" t="s">
        <v>86</v>
      </c>
      <c r="S467" s="21" t="s">
        <v>87</v>
      </c>
      <c r="T467" s="25" t="s">
        <v>93</v>
      </c>
      <c r="U467" s="28" t="s">
        <v>94</v>
      </c>
      <c r="V467" s="25" t="s">
        <v>152</v>
      </c>
      <c r="W467" s="28" t="s">
        <v>153</v>
      </c>
      <c r="X467" s="21" t="s">
        <v>154</v>
      </c>
      <c r="Y467" s="21" t="s">
        <v>155</v>
      </c>
      <c r="Z467" s="21" t="s">
        <v>37</v>
      </c>
      <c r="AA467" s="21" t="s">
        <v>38</v>
      </c>
      <c r="AB467" s="21" t="s">
        <v>44</v>
      </c>
      <c r="AC467" s="21" t="s">
        <v>45</v>
      </c>
      <c r="AD467" s="25" t="s">
        <v>51</v>
      </c>
      <c r="AE467" s="25" t="s">
        <v>52</v>
      </c>
      <c r="AF467" s="21" t="s">
        <v>58</v>
      </c>
      <c r="AG467" s="21" t="s">
        <v>59</v>
      </c>
      <c r="AH467" s="25" t="s">
        <v>65</v>
      </c>
      <c r="AI467" s="25" t="s">
        <v>66</v>
      </c>
      <c r="AJ467" s="25" t="s">
        <v>72</v>
      </c>
      <c r="AK467" s="25" t="s">
        <v>73</v>
      </c>
      <c r="AL467" s="21" t="s">
        <v>79</v>
      </c>
      <c r="AM467" s="21" t="s">
        <v>80</v>
      </c>
      <c r="AN467" s="22" t="s">
        <v>86</v>
      </c>
      <c r="AO467" s="21" t="s">
        <v>87</v>
      </c>
      <c r="AP467" s="25" t="s">
        <v>93</v>
      </c>
      <c r="AQ467" s="28" t="s">
        <v>94</v>
      </c>
      <c r="AR467" s="25" t="s">
        <v>152</v>
      </c>
      <c r="AS467" s="27" t="s">
        <v>153</v>
      </c>
      <c r="AT467" s="21" t="s">
        <v>154</v>
      </c>
      <c r="AU467" s="21" t="s">
        <v>155</v>
      </c>
      <c r="AV467" s="22" t="s">
        <v>160</v>
      </c>
      <c r="AW467" s="22" t="s">
        <v>162</v>
      </c>
      <c r="AX467" s="22" t="s">
        <v>161</v>
      </c>
      <c r="AY467" s="26" t="s">
        <v>200</v>
      </c>
      <c r="AZ467" s="26" t="s">
        <v>201</v>
      </c>
      <c r="BC467"/>
      <c r="BD467"/>
      <c r="BE467" s="3"/>
      <c r="BF467"/>
      <c r="BG467"/>
      <c r="BH467"/>
    </row>
    <row r="468" spans="1:120" x14ac:dyDescent="0.25">
      <c r="A468" s="1">
        <f t="shared" ref="A468:A511" si="594">A472-1</f>
        <v>1977</v>
      </c>
      <c r="B468" s="1">
        <v>1</v>
      </c>
      <c r="C468" s="1">
        <v>1</v>
      </c>
      <c r="D468" s="10">
        <f>AVERAGE(H6:H8)</f>
        <v>75.405611654975729</v>
      </c>
      <c r="E468" s="10">
        <f>AVERAGE(I6:I8)</f>
        <v>102.34223286441186</v>
      </c>
      <c r="F468" s="10">
        <f>AVERAGE(J6:J8)</f>
        <v>98</v>
      </c>
      <c r="G468" s="10" t="s">
        <v>137</v>
      </c>
      <c r="H468" s="10">
        <f>AVERAGE(V6:V8)</f>
        <v>105</v>
      </c>
      <c r="I468" s="10">
        <f>AVERAGE(W6:W8)</f>
        <v>81.265502667498097</v>
      </c>
      <c r="J468" s="10">
        <f>AVERAGE(AC6:AC8)</f>
        <v>65.053443377080228</v>
      </c>
      <c r="K468" s="10">
        <f>AVERAGE(AD6:AD8)</f>
        <v>97.995056455280647</v>
      </c>
      <c r="L468" s="10">
        <f>AVERAGE(AJ6:AJ8)</f>
        <v>109.33333333333333</v>
      </c>
      <c r="M468" s="10">
        <f>AVERAGE(AK6:AK8)</f>
        <v>109.33333333333333</v>
      </c>
      <c r="N468" s="10">
        <f>AVERAGE(AQ6:AQ8)</f>
        <v>82.340128455738622</v>
      </c>
      <c r="O468" s="10">
        <f>AVERAGE(AR6:AR8)</f>
        <v>96.666666666666671</v>
      </c>
      <c r="P468" s="10">
        <f>AVERAGE(AX6:AX8)</f>
        <v>55.134045801526703</v>
      </c>
      <c r="Q468" s="10">
        <f>AVERAGE(AY6:AY8)</f>
        <v>115.01914889827039</v>
      </c>
      <c r="R468" s="10">
        <f>AVERAGE(AZ6:AZ8)</f>
        <v>66.666666666666671</v>
      </c>
      <c r="S468" s="10">
        <f>AVERAGE(BF6:BF8)</f>
        <v>106.16586666666666</v>
      </c>
      <c r="T468" s="10">
        <f>AVERAGE(BL6:BL8)</f>
        <v>38.163672654690622</v>
      </c>
      <c r="U468" s="10">
        <f>AVERAGE(BM6:BM8)</f>
        <v>34.91769547325103</v>
      </c>
      <c r="V468" s="10">
        <f>AVERAGE(BN6:BN8)</f>
        <v>71</v>
      </c>
      <c r="W468" s="10">
        <f>AVERAGE(BO6:BO8)</f>
        <v>75.666666666666671</v>
      </c>
      <c r="X468" s="10">
        <f>AVERAGE(BW6:BW8)</f>
        <v>34.488888888888901</v>
      </c>
      <c r="Y468" s="10">
        <f>AVERAGE(BX6:BX8)</f>
        <v>68.043766578249333</v>
      </c>
      <c r="Z468" s="10">
        <f>AVERAGE(CE6:CE8)</f>
        <v>7.8081244598098536</v>
      </c>
      <c r="AA468" s="10">
        <f>AVERAGE(CF6:CF8)</f>
        <v>9.5390766993820435</v>
      </c>
      <c r="AB468" s="10">
        <f>AVERAGE(CG6:CG8)</f>
        <v>6.5</v>
      </c>
      <c r="AC468" s="10" t="s">
        <v>137</v>
      </c>
      <c r="AD468" s="10">
        <f>AVERAGE(CS6:CS8)</f>
        <v>23.066666666666666</v>
      </c>
      <c r="AE468" s="10">
        <f>AVERAGE(CT6:CT8)</f>
        <v>16.662108655616947</v>
      </c>
      <c r="AF468" s="10">
        <f>AVERAGE(CZ6:CZ8)</f>
        <v>7.7707057546145499</v>
      </c>
      <c r="AG468" s="10">
        <f>AVERAGE(DA6:DA8)</f>
        <v>13.939291736930855</v>
      </c>
      <c r="AH468" s="10">
        <f>AVERAGE(DG6:DG8)</f>
        <v>6.833333333333333</v>
      </c>
      <c r="AI468" s="10">
        <f>AVERAGE(DH6:DH8)</f>
        <v>7.1833333333333336</v>
      </c>
      <c r="AJ468" s="10">
        <f>AVERAGE(DN6:DN8)</f>
        <v>7.1470588235294104</v>
      </c>
      <c r="AK468" s="10">
        <f>AVERAGE(DO6:DO8)</f>
        <v>7.5</v>
      </c>
      <c r="AL468" s="10">
        <f>AVERAGE(DU6:DU8)</f>
        <v>5.8313008130081281</v>
      </c>
      <c r="AM468" s="10">
        <f>AVERAGE(DV6:DV8)</f>
        <v>6.1430817610062904</v>
      </c>
      <c r="AN468" s="10">
        <f>AVERAGE(EB6:EB8)</f>
        <v>6.4083333333333341</v>
      </c>
      <c r="AO468" s="10">
        <f>AVERAGE(EC6:EC8)</f>
        <v>13.362585034013605</v>
      </c>
      <c r="AP468" s="10">
        <f>AVERAGE(EI6:EI8)</f>
        <v>5.871428571428571</v>
      </c>
      <c r="AQ468" s="10">
        <f>AVERAGE(EJ6:EJ8)</f>
        <v>4.4629629629629619</v>
      </c>
      <c r="AR468" s="10">
        <f>AVERAGE(EK6:EK8)</f>
        <v>6.5</v>
      </c>
      <c r="AS468" s="10">
        <f>AVERAGE(EL6:EL8)</f>
        <v>6.25</v>
      </c>
      <c r="AT468" s="10">
        <f>AVERAGE(ET6:ET8)</f>
        <v>5.5992907801418452</v>
      </c>
      <c r="AU468" s="10">
        <f>AVERAGE(EU6:EU8)</f>
        <v>6.845085470085472</v>
      </c>
      <c r="AV468" s="5">
        <f t="shared" ref="AV468:AV499" si="595">AX283</f>
        <v>63.466666666666661</v>
      </c>
      <c r="AW468" s="10">
        <v>130.21</v>
      </c>
      <c r="AX468" s="5">
        <f t="shared" ref="AX468:AX499" si="596">AZ283</f>
        <v>59.033333333333331</v>
      </c>
      <c r="AY468" s="10">
        <f t="shared" ref="AY468:AY499" si="597">SUMPRODUCT(D468:F468,D$842:F$842)+SUMPRODUCT(H468:T468,H$842:T$842)+SUMPRODUCT(V468:Y468,V$842:Y$842)</f>
        <v>84.755786722725489</v>
      </c>
      <c r="AZ468" s="62">
        <f t="shared" ref="AZ468:AZ499" si="598">SUMPRODUCT(Z468:AB468,Z$842:AB$842)+SUMPRODUCT(AD468:AO468,AD$842:AO$842)+SUMPRODUCT(AR468:AU468,AR$842:AU$842)</f>
        <v>10.27306015071442</v>
      </c>
      <c r="BA468" s="3" t="str">
        <f>CONCATENATE(A468,":",B468)</f>
        <v>1977:1</v>
      </c>
      <c r="BB468" s="5">
        <f t="shared" ref="BB468:BB531" si="599">AY468</f>
        <v>84.755786722725489</v>
      </c>
      <c r="BC468" s="5">
        <f t="shared" ref="BC468:BC531" si="600">AZ468</f>
        <v>10.27306015071442</v>
      </c>
      <c r="BD468"/>
      <c r="BE468" s="3"/>
      <c r="BF468"/>
      <c r="BG468"/>
      <c r="BH468"/>
      <c r="CD468" s="10"/>
      <c r="CE468" s="10"/>
      <c r="CF468" s="10"/>
      <c r="CG468" s="10"/>
      <c r="CH468" s="10"/>
      <c r="CI468" s="10"/>
    </row>
    <row r="469" spans="1:120" x14ac:dyDescent="0.25">
      <c r="A469" s="1">
        <f t="shared" si="594"/>
        <v>1977</v>
      </c>
      <c r="B469" s="1">
        <v>2</v>
      </c>
      <c r="C469" s="1">
        <f t="shared" ref="C469:C500" si="601">C468+1</f>
        <v>2</v>
      </c>
      <c r="D469" s="10">
        <f>AVERAGE(H9:H11)</f>
        <v>79.914746010945819</v>
      </c>
      <c r="E469" s="10">
        <f>AVERAGE(I9:I11)</f>
        <v>114.1233163723436</v>
      </c>
      <c r="F469" s="10">
        <f>AVERAGE(J9:J11)</f>
        <v>118.33333333333333</v>
      </c>
      <c r="G469" s="10" t="s">
        <v>137</v>
      </c>
      <c r="H469" s="10">
        <f>AVERAGE(V9:V11)</f>
        <v>125.66666666666667</v>
      </c>
      <c r="I469" s="10">
        <f>AVERAGE(W9:W11)</f>
        <v>98.371994734289459</v>
      </c>
      <c r="J469" s="10">
        <f>AVERAGE(AC9:AC11)</f>
        <v>69.31840526766787</v>
      </c>
      <c r="K469" s="10">
        <f>AVERAGE(AD9:AD11)</f>
        <v>107.66990963200249</v>
      </c>
      <c r="L469" s="10">
        <f>AVERAGE(AJ9:AJ11)</f>
        <v>119</v>
      </c>
      <c r="M469" s="10">
        <f>AVERAGE(AK9:AK11)</f>
        <v>115</v>
      </c>
      <c r="N469" s="10">
        <f>AVERAGE(AQ9:AQ11)</f>
        <v>105.4485711626175</v>
      </c>
      <c r="O469" s="10">
        <f>AVERAGE(AR9:AR11)</f>
        <v>113.33333333333333</v>
      </c>
      <c r="P469" s="10">
        <f>AVERAGE(AX9:AX11)</f>
        <v>65.194402035623398</v>
      </c>
      <c r="Q469" s="10">
        <f>AVERAGE(AY9:AY11)</f>
        <v>107.36110368905754</v>
      </c>
      <c r="R469" s="10">
        <f>AVERAGE(AZ9:AZ11)</f>
        <v>79</v>
      </c>
      <c r="S469" s="10">
        <f>AVERAGE(BF9:BF11)</f>
        <v>123.29509333333333</v>
      </c>
      <c r="T469" s="10">
        <f>AVERAGE(BL9:BL11)</f>
        <v>42.175648702594806</v>
      </c>
      <c r="U469" s="10">
        <f>AVERAGE(BM9:BM11)</f>
        <v>46.08367626886146</v>
      </c>
      <c r="V469" s="10">
        <f>AVERAGE(BN9:BN11)</f>
        <v>85</v>
      </c>
      <c r="W469" s="10">
        <f>AVERAGE(BO9:BO11)</f>
        <v>88.333333333333329</v>
      </c>
      <c r="X469" s="10">
        <f>AVERAGE(BW9:BW11)</f>
        <v>44.488888888888901</v>
      </c>
      <c r="Y469" s="10">
        <f>AVERAGE(BX9:BX11)</f>
        <v>65.667550839964619</v>
      </c>
      <c r="Z469" s="10">
        <f>AVERAGE(CE9:CE11)</f>
        <v>8.2445116681071742</v>
      </c>
      <c r="AA469" s="10">
        <f>AVERAGE(CF9:CF11)</f>
        <v>11.363831334060343</v>
      </c>
      <c r="AB469" s="10">
        <f>AVERAGE(CG9:CG11)</f>
        <v>6.5</v>
      </c>
      <c r="AC469" s="10" t="s">
        <v>137</v>
      </c>
      <c r="AD469" s="10">
        <f>AVERAGE(CS9:CS11)</f>
        <v>21.366666666666664</v>
      </c>
      <c r="AE469" s="10">
        <f>AVERAGE(CT9:CT11)</f>
        <v>16.569244935543281</v>
      </c>
      <c r="AF469" s="10">
        <f>AVERAGE(CZ9:CZ11)</f>
        <v>8.7915309446254071</v>
      </c>
      <c r="AG469" s="10">
        <f>AVERAGE(DA9:DA11)</f>
        <v>14.954468802698139</v>
      </c>
      <c r="AH469" s="10">
        <f>AVERAGE(DG9:DG11)</f>
        <v>6.666666666666667</v>
      </c>
      <c r="AI469" s="10">
        <f>AVERAGE(DH9:DH11)</f>
        <v>6.833333333333333</v>
      </c>
      <c r="AJ469" s="10">
        <f>AVERAGE(DN9:DN11)</f>
        <v>7.1960784313725483</v>
      </c>
      <c r="AK469" s="10">
        <f>AVERAGE(DO9:DO11)</f>
        <v>7.666666666666667</v>
      </c>
      <c r="AL469" s="10">
        <f>AVERAGE(DU9:DU11)</f>
        <v>5.9959349593495928</v>
      </c>
      <c r="AM469" s="10">
        <f>AVERAGE(DV9:DV11)</f>
        <v>7.8144654088050318</v>
      </c>
      <c r="AN469" s="10">
        <f>AVERAGE(EB9:EB11)</f>
        <v>7.1333333333333329</v>
      </c>
      <c r="AO469" s="10">
        <f>AVERAGE(EC9:EC11)</f>
        <v>13.632653061224488</v>
      </c>
      <c r="AP469" s="10">
        <f>AVERAGE(EI9:EI11)</f>
        <v>5.5238095238095255</v>
      </c>
      <c r="AQ469" s="10">
        <f>AVERAGE(EJ9:EJ11)</f>
        <v>5.4012345679012341</v>
      </c>
      <c r="AR469" s="10">
        <f>AVERAGE(EK9:EK11)</f>
        <v>6.5</v>
      </c>
      <c r="AS469" s="10">
        <f>AVERAGE(EL9:EL11)</f>
        <v>6.5</v>
      </c>
      <c r="AT469" s="10">
        <f>AVERAGE(ET9:ET11)</f>
        <v>5.6914893617021285</v>
      </c>
      <c r="AU469" s="10">
        <f>AVERAGE(EU9:EU11)</f>
        <v>7.545940170940173</v>
      </c>
      <c r="AV469" s="5">
        <f t="shared" si="595"/>
        <v>65.033333333333346</v>
      </c>
      <c r="AW469" s="10">
        <v>129.42666666666665</v>
      </c>
      <c r="AX469" s="5">
        <f t="shared" si="596"/>
        <v>60.333333333333336</v>
      </c>
      <c r="AY469" s="10">
        <f t="shared" si="597"/>
        <v>94.657922295749287</v>
      </c>
      <c r="AZ469" s="62">
        <f t="shared" si="598"/>
        <v>10.38116411471356</v>
      </c>
      <c r="BA469" s="3" t="str">
        <f t="shared" ref="BA469:BA532" si="602">CONCATENATE(A469,":",B469)</f>
        <v>1977:2</v>
      </c>
      <c r="BB469" s="5">
        <f t="shared" si="599"/>
        <v>94.657922295749287</v>
      </c>
      <c r="BC469" s="5">
        <f t="shared" si="600"/>
        <v>10.38116411471356</v>
      </c>
      <c r="BD469"/>
      <c r="BE469" s="3"/>
      <c r="BF469"/>
      <c r="BG469"/>
      <c r="BH469"/>
      <c r="CD469" s="10"/>
      <c r="CE469" s="10"/>
      <c r="CF469" s="10"/>
      <c r="CG469" s="10"/>
      <c r="CH469" s="10"/>
      <c r="CI469" s="10"/>
    </row>
    <row r="470" spans="1:120" x14ac:dyDescent="0.25">
      <c r="A470" s="1">
        <f t="shared" si="594"/>
        <v>1977</v>
      </c>
      <c r="B470" s="1">
        <v>3</v>
      </c>
      <c r="C470" s="1">
        <f t="shared" si="601"/>
        <v>3</v>
      </c>
      <c r="D470" s="10">
        <f>AVERAGE(H12:H14)</f>
        <v>93.272437626866079</v>
      </c>
      <c r="E470" s="10">
        <f>AVERAGE(I12:I14)</f>
        <v>117.96847251321958</v>
      </c>
      <c r="F470" s="10">
        <f>AVERAGE(J12:J14)</f>
        <v>131.66666666666666</v>
      </c>
      <c r="G470" s="10" t="s">
        <v>137</v>
      </c>
      <c r="H470" s="10">
        <f>AVERAGE(V12:V14)</f>
        <v>116</v>
      </c>
      <c r="I470" s="10">
        <f>AVERAGE(W12:W14)</f>
        <v>95.825677267373365</v>
      </c>
      <c r="J470" s="10">
        <f>AVERAGE(AC12:AC14)</f>
        <v>67.933793352275288</v>
      </c>
      <c r="K470" s="10">
        <f>AVERAGE(AD12:AD14)</f>
        <v>111.12526942318716</v>
      </c>
      <c r="L470" s="10">
        <f>AVERAGE(AJ12:AJ14)</f>
        <v>125</v>
      </c>
      <c r="M470" s="10">
        <f>AVERAGE(AK12:AK14)</f>
        <v>136.66666666666666</v>
      </c>
      <c r="N470" s="10">
        <f>AVERAGE(AQ12:AQ14)</f>
        <v>120.35744205529181</v>
      </c>
      <c r="O470" s="10">
        <f>AVERAGE(AR12:AR14)</f>
        <v>130</v>
      </c>
      <c r="P470" s="10">
        <f>AVERAGE(AX12:AX14)</f>
        <v>67.13567430025445</v>
      </c>
      <c r="Q470" s="10">
        <f>AVERAGE(AY12:AY14)</f>
        <v>106.05746450773977</v>
      </c>
      <c r="R470" s="10">
        <f>AVERAGE(AZ12:AZ14)</f>
        <v>78.333333333333329</v>
      </c>
      <c r="S470" s="10">
        <f>AVERAGE(BF12:BF14)</f>
        <v>125.98229333333332</v>
      </c>
      <c r="T470" s="10">
        <f>AVERAGE(BL12:BL14)</f>
        <v>50.219560878243506</v>
      </c>
      <c r="U470" s="10">
        <f>AVERAGE(BM12:BM14)</f>
        <v>44.84910836762689</v>
      </c>
      <c r="V470" s="10">
        <f>AVERAGE(BN12:BN14)</f>
        <v>101.66666666666667</v>
      </c>
      <c r="W470" s="10">
        <f>AVERAGE(BO12:BO14)</f>
        <v>108.33333333333333</v>
      </c>
      <c r="X470" s="10">
        <f>AVERAGE(BW12:BW14)</f>
        <v>48.111111111111114</v>
      </c>
      <c r="Y470" s="10">
        <f>AVERAGE(BX12:BX14)</f>
        <v>76.384615384615373</v>
      </c>
      <c r="Z470" s="10">
        <f>AVERAGE(CE12:CE14)</f>
        <v>8.9131806395851338</v>
      </c>
      <c r="AA470" s="10">
        <f>AVERAGE(CF12:CF14)</f>
        <v>12.439494729189386</v>
      </c>
      <c r="AB470" s="10">
        <f>AVERAGE(CG12:CG14)</f>
        <v>6.5</v>
      </c>
      <c r="AC470" s="10" t="s">
        <v>137</v>
      </c>
      <c r="AD470" s="10">
        <f>AVERAGE(CS12:CS14)</f>
        <v>18.366666666666664</v>
      </c>
      <c r="AE470" s="10">
        <f>AVERAGE(CT12:CT14)</f>
        <v>15.943968692449358</v>
      </c>
      <c r="AF470" s="10">
        <f>AVERAGE(CZ12:CZ14)</f>
        <v>9.2366992399565682</v>
      </c>
      <c r="AG470" s="10">
        <f>AVERAGE(DA12:DA14)</f>
        <v>14.177908937605393</v>
      </c>
      <c r="AH470" s="10">
        <f>AVERAGE(DG12:DG14)</f>
        <v>7.25</v>
      </c>
      <c r="AI470" s="10">
        <f>AVERAGE(DH12:DH14)</f>
        <v>7.32</v>
      </c>
      <c r="AJ470" s="10">
        <f>AVERAGE(DN12:DN14)</f>
        <v>7.9411764705882328</v>
      </c>
      <c r="AK470" s="10">
        <f>AVERAGE(DO12:DO14)</f>
        <v>9</v>
      </c>
      <c r="AL470" s="10">
        <f>AVERAGE(DU12:DU14)</f>
        <v>6.0785907859078572</v>
      </c>
      <c r="AM470" s="10">
        <f>AVERAGE(DV12:DV14)</f>
        <v>7.9811320754716988</v>
      </c>
      <c r="AN470" s="10">
        <f>AVERAGE(EB12:EB14)</f>
        <v>8.375</v>
      </c>
      <c r="AO470" s="10">
        <f>AVERAGE(EC12:EC14)</f>
        <v>13.905612244897958</v>
      </c>
      <c r="AP470" s="10">
        <f>AVERAGE(EI12:EI14)</f>
        <v>5.5357142857142874</v>
      </c>
      <c r="AQ470" s="10">
        <f>AVERAGE(EJ12:EJ14)</f>
        <v>5.9999999999999991</v>
      </c>
      <c r="AR470" s="10">
        <f>AVERAGE(EK12:EK14)</f>
        <v>6.5</v>
      </c>
      <c r="AS470" s="10">
        <f>AVERAGE(EL12:EL14)</f>
        <v>6.5</v>
      </c>
      <c r="AT470" s="10">
        <f>AVERAGE(ET12:ET14)</f>
        <v>5.7801418439716317</v>
      </c>
      <c r="AU470" s="10">
        <f>AVERAGE(EU12:EU14)</f>
        <v>7.2126068376068391</v>
      </c>
      <c r="AV470" s="5">
        <f t="shared" si="595"/>
        <v>65.133333333333326</v>
      </c>
      <c r="AW470" s="10">
        <v>129.53666666666666</v>
      </c>
      <c r="AX470" s="5">
        <f t="shared" si="596"/>
        <v>61.199999999999996</v>
      </c>
      <c r="AY470" s="10">
        <f t="shared" si="597"/>
        <v>101.02140123412762</v>
      </c>
      <c r="AZ470" s="62">
        <f t="shared" si="598"/>
        <v>10.09422717217574</v>
      </c>
      <c r="BA470" s="3" t="str">
        <f t="shared" si="602"/>
        <v>1977:3</v>
      </c>
      <c r="BB470" s="5">
        <f t="shared" si="599"/>
        <v>101.02140123412762</v>
      </c>
      <c r="BC470" s="5">
        <f t="shared" si="600"/>
        <v>10.09422717217574</v>
      </c>
      <c r="BD470"/>
      <c r="BE470" s="3"/>
      <c r="BF470"/>
      <c r="BG470"/>
      <c r="BH470"/>
      <c r="CD470" s="10"/>
      <c r="CE470" s="10"/>
      <c r="CF470" s="10"/>
      <c r="CG470" s="10"/>
      <c r="CH470" s="10"/>
      <c r="CI470" s="10"/>
    </row>
    <row r="471" spans="1:120" x14ac:dyDescent="0.25">
      <c r="A471" s="1">
        <f t="shared" si="594"/>
        <v>1977</v>
      </c>
      <c r="B471" s="1">
        <v>4</v>
      </c>
      <c r="C471" s="1">
        <f t="shared" si="601"/>
        <v>4</v>
      </c>
      <c r="D471" s="10">
        <f>AVERAGE(H15:H17)</f>
        <v>92.118965029933975</v>
      </c>
      <c r="E471" s="10">
        <f>AVERAGE(I15:I17)</f>
        <v>110.9763543849147</v>
      </c>
      <c r="F471" s="10">
        <f>AVERAGE(J15:J17)</f>
        <v>139.66666666666666</v>
      </c>
      <c r="G471" s="10" t="s">
        <v>137</v>
      </c>
      <c r="H471" s="10">
        <f>AVERAGE(V15:V17)</f>
        <v>106.66666666666667</v>
      </c>
      <c r="I471" s="10">
        <f>AVERAGE(W15:W17)</f>
        <v>94.502736783759431</v>
      </c>
      <c r="J471" s="10">
        <f>AVERAGE(AC15:AC17)</f>
        <v>67.88463446534071</v>
      </c>
      <c r="K471" s="10">
        <f>AVERAGE(AD15:AD17)</f>
        <v>98.081865100551667</v>
      </c>
      <c r="L471" s="10">
        <f>AVERAGE(AJ15:AJ17)</f>
        <v>133.33333333333334</v>
      </c>
      <c r="M471" s="10">
        <f>AVERAGE(AK15:AK17)</f>
        <v>140</v>
      </c>
      <c r="N471" s="10">
        <f>AVERAGE(AQ15:AQ17)</f>
        <v>111.15889416364143</v>
      </c>
      <c r="O471" s="10">
        <f>AVERAGE(AR15:AR17)</f>
        <v>135</v>
      </c>
      <c r="P471" s="10">
        <f>AVERAGE(AX15:AX17)</f>
        <v>68.214656488549608</v>
      </c>
      <c r="Q471" s="10">
        <f>AVERAGE(AY15:AY17)</f>
        <v>105.09098843940937</v>
      </c>
      <c r="R471" s="10">
        <f>AVERAGE(AZ15:AZ17)</f>
        <v>71</v>
      </c>
      <c r="S471" s="10">
        <f>AVERAGE(BF15:BF17)</f>
        <v>120.22746666666666</v>
      </c>
      <c r="T471" s="10">
        <f>AVERAGE(BL15:BL17)</f>
        <v>49.151696606786423</v>
      </c>
      <c r="U471" s="10">
        <f>AVERAGE(BM15:BM17)</f>
        <v>43.415637860082313</v>
      </c>
      <c r="V471" s="10">
        <f>AVERAGE(BN15:BN17)</f>
        <v>120</v>
      </c>
      <c r="W471" s="10">
        <f>AVERAGE(BO15:BO17)</f>
        <v>130.33333333333334</v>
      </c>
      <c r="X471" s="10">
        <f>AVERAGE(BW15:BW17)</f>
        <v>51.300000000000011</v>
      </c>
      <c r="Y471" s="10">
        <f>AVERAGE(BX15:BX17)</f>
        <v>82.776746242263471</v>
      </c>
      <c r="Z471" s="10">
        <f>AVERAGE(CE15:CE17)</f>
        <v>8.6788245462402767</v>
      </c>
      <c r="AA471" s="10">
        <f>AVERAGE(CF15:CF17)</f>
        <v>12.331297709923666</v>
      </c>
      <c r="AB471" s="10">
        <f>AVERAGE(CG15:CG17)</f>
        <v>6.833333333333333</v>
      </c>
      <c r="AC471" s="10" t="s">
        <v>137</v>
      </c>
      <c r="AD471" s="10">
        <f>AVERAGE(CS15:CS17)</f>
        <v>17</v>
      </c>
      <c r="AE471" s="10">
        <f>AVERAGE(CT15:CT17)</f>
        <v>15.560773480662988</v>
      </c>
      <c r="AF471" s="10">
        <f>AVERAGE(CZ15:CZ17)</f>
        <v>8.6813246471226932</v>
      </c>
      <c r="AG471" s="10">
        <f>AVERAGE(DA15:DA17)</f>
        <v>13.416526138279929</v>
      </c>
      <c r="AH471" s="10">
        <f>AVERAGE(DG15:DG17)</f>
        <v>7.25</v>
      </c>
      <c r="AI471" s="10">
        <f>AVERAGE(DH15:DH17)</f>
        <v>8.1066666666666674</v>
      </c>
      <c r="AJ471" s="10">
        <f>AVERAGE(DN15:DN17)</f>
        <v>7.9754901960784297</v>
      </c>
      <c r="AK471" s="10">
        <f>AVERAGE(DO15:DO17)</f>
        <v>9.9166666666666661</v>
      </c>
      <c r="AL471" s="10">
        <f>AVERAGE(DU15:DU17)</f>
        <v>5.7018970189701887</v>
      </c>
      <c r="AM471" s="10">
        <f>AVERAGE(DV15:DV17)</f>
        <v>7.9339622641509449</v>
      </c>
      <c r="AN471" s="10">
        <f>AVERAGE(EB15:EB17)</f>
        <v>8.625</v>
      </c>
      <c r="AO471" s="10">
        <f>AVERAGE(EC15:EC17)</f>
        <v>13.839455782312925</v>
      </c>
      <c r="AP471" s="10">
        <f>AVERAGE(EI15:EI17)</f>
        <v>5.5357142857142874</v>
      </c>
      <c r="AQ471" s="10">
        <f>AVERAGE(EJ15:EJ17)</f>
        <v>5.9999999999999991</v>
      </c>
      <c r="AR471" s="10">
        <f>AVERAGE(EK15:EK17)</f>
        <v>6.5</v>
      </c>
      <c r="AS471" s="10">
        <f>AVERAGE(EL15:EL17)</f>
        <v>6.5</v>
      </c>
      <c r="AT471" s="10">
        <f>AVERAGE(ET15:ET17)</f>
        <v>5.5070921985815611</v>
      </c>
      <c r="AU471" s="10">
        <f>AVERAGE(EU15:EU17)</f>
        <v>6.879273504273506</v>
      </c>
      <c r="AV471" s="5">
        <f t="shared" si="595"/>
        <v>65.86666666666666</v>
      </c>
      <c r="AW471" s="10">
        <v>126.95333333333333</v>
      </c>
      <c r="AX471" s="5">
        <f t="shared" si="596"/>
        <v>61.866666666666667</v>
      </c>
      <c r="AY471" s="10">
        <f t="shared" si="597"/>
        <v>101.50564886529484</v>
      </c>
      <c r="AZ471" s="62">
        <f t="shared" si="598"/>
        <v>9.789401584113504</v>
      </c>
      <c r="BA471" s="3" t="str">
        <f t="shared" si="602"/>
        <v>1977:4</v>
      </c>
      <c r="BB471" s="5">
        <f t="shared" si="599"/>
        <v>101.50564886529484</v>
      </c>
      <c r="BC471" s="5">
        <f t="shared" si="600"/>
        <v>9.789401584113504</v>
      </c>
      <c r="BD471"/>
      <c r="BE471" s="3"/>
      <c r="BF471"/>
      <c r="BG471"/>
      <c r="BH471"/>
      <c r="CD471" s="10"/>
      <c r="CE471" s="10"/>
      <c r="CF471" s="10"/>
      <c r="CG471" s="10"/>
      <c r="CH471" s="10"/>
      <c r="CI471" s="10"/>
    </row>
    <row r="472" spans="1:120" x14ac:dyDescent="0.25">
      <c r="A472" s="1">
        <f t="shared" si="594"/>
        <v>1978</v>
      </c>
      <c r="B472" s="1">
        <v>1</v>
      </c>
      <c r="C472" s="1">
        <f t="shared" si="601"/>
        <v>5</v>
      </c>
      <c r="D472" s="10">
        <f>AVERAGE(H18:H20)</f>
        <v>105.75721370024924</v>
      </c>
      <c r="E472" s="10">
        <f>AVERAGE(I18:I20)</f>
        <v>125.65090292327643</v>
      </c>
      <c r="F472" s="10">
        <f>AVERAGE(J18:J20)</f>
        <v>140</v>
      </c>
      <c r="G472" s="10" t="s">
        <v>137</v>
      </c>
      <c r="H472" s="10">
        <f>AVERAGE(V18:V20)</f>
        <v>119.33333333333333</v>
      </c>
      <c r="I472" s="10">
        <f>AVERAGE(W18:W20)</f>
        <v>108.05944710039493</v>
      </c>
      <c r="J472" s="10">
        <f>AVERAGE(AC18:AC20)</f>
        <v>75.145311865782688</v>
      </c>
      <c r="K472" s="10">
        <f>AVERAGE(AD18:AD20)</f>
        <v>101.53722489173633</v>
      </c>
      <c r="L472" s="10">
        <f>AVERAGE(AJ18:AJ20)</f>
        <v>132.66666666666666</v>
      </c>
      <c r="M472" s="10">
        <f>AVERAGE(AK18:AK20)</f>
        <v>138.66666666666666</v>
      </c>
      <c r="N472" s="10">
        <f>AVERAGE(AQ18:AQ20)</f>
        <v>118.69198547891649</v>
      </c>
      <c r="O472" s="10">
        <f>AVERAGE(AR18:AR20)</f>
        <v>146.33333333333334</v>
      </c>
      <c r="P472" s="10">
        <f>AVERAGE(AX18:AX20)</f>
        <v>74.41068702290076</v>
      </c>
      <c r="Q472" s="10">
        <f>AVERAGE(AY18:AY20)</f>
        <v>105.55554961791272</v>
      </c>
      <c r="R472" s="10">
        <f>AVERAGE(AZ18:AZ20)</f>
        <v>80</v>
      </c>
      <c r="S472" s="10">
        <f>AVERAGE(BF18:BF20)</f>
        <v>123.06159999999998</v>
      </c>
      <c r="T472" s="10">
        <f>AVERAGE(BL18:BL20)</f>
        <v>51.58682634730539</v>
      </c>
      <c r="U472" s="10">
        <f>AVERAGE(BM18:BM20)</f>
        <v>45.582990397805212</v>
      </c>
      <c r="V472" s="10">
        <f>AVERAGE(BN18:BN20)</f>
        <v>128.33333333333334</v>
      </c>
      <c r="W472" s="10">
        <f>AVERAGE(BO18:BO20)</f>
        <v>136.33333333333334</v>
      </c>
      <c r="X472" s="10">
        <f>AVERAGE(BW18:BW20)</f>
        <v>65.577777777777783</v>
      </c>
      <c r="Y472" s="10">
        <f>AVERAGE(BX18:BX20)</f>
        <v>85.843059239610966</v>
      </c>
      <c r="Z472" s="10">
        <f>AVERAGE(CE18:CE20)</f>
        <v>8.7222702391241729</v>
      </c>
      <c r="AA472" s="10">
        <f>AVERAGE(CF18:CF20)</f>
        <v>12.981824790985096</v>
      </c>
      <c r="AB472" s="10">
        <f>AVERAGE(CG18:CG20)</f>
        <v>8.1166666666666671</v>
      </c>
      <c r="AC472" s="10" t="s">
        <v>137</v>
      </c>
      <c r="AD472" s="10">
        <f>AVERAGE(CS18:CS20)</f>
        <v>16.666666666666668</v>
      </c>
      <c r="AE472" s="10">
        <f>AVERAGE(CT18:CT20)</f>
        <v>15.827117863720076</v>
      </c>
      <c r="AF472" s="10">
        <f>AVERAGE(CZ18:CZ20)</f>
        <v>8.5385450597176984</v>
      </c>
      <c r="AG472" s="10">
        <f>AVERAGE(DA18:DA20)</f>
        <v>13.401349072512645</v>
      </c>
      <c r="AH472" s="10">
        <f>AVERAGE(DG18:DG20)</f>
        <v>7.416666666666667</v>
      </c>
      <c r="AI472" s="10">
        <f>AVERAGE(DH18:DH20)</f>
        <v>8.3333333333333339</v>
      </c>
      <c r="AJ472" s="10">
        <f>AVERAGE(DN18:DN20)</f>
        <v>8.6617647058823515</v>
      </c>
      <c r="AK472" s="10">
        <f>AVERAGE(DO18:DO20)</f>
        <v>10.25</v>
      </c>
      <c r="AL472" s="10">
        <f>AVERAGE(DU18:DU20)</f>
        <v>5.7018970189701887</v>
      </c>
      <c r="AM472" s="10">
        <f>AVERAGE(DV18:DV20)</f>
        <v>8.053459119496857</v>
      </c>
      <c r="AN472" s="10">
        <f>AVERAGE(EB18:EB20)</f>
        <v>9.1416666666666657</v>
      </c>
      <c r="AO472" s="10">
        <f>AVERAGE(EC18:EC20)</f>
        <v>14.506122448979591</v>
      </c>
      <c r="AP472" s="10">
        <f>AVERAGE(EI18:EI20)</f>
        <v>5.8452380952380949</v>
      </c>
      <c r="AQ472" s="10">
        <f>AVERAGE(EJ18:EJ20)</f>
        <v>5.9999999999999991</v>
      </c>
      <c r="AR472" s="10">
        <f>AVERAGE(EK18:EK20)</f>
        <v>7</v>
      </c>
      <c r="AS472" s="10">
        <f>AVERAGE(EL18:EL20)</f>
        <v>7</v>
      </c>
      <c r="AT472" s="10">
        <f>AVERAGE(ET18:ET20)</f>
        <v>6.0354609929078036</v>
      </c>
      <c r="AU472" s="10">
        <f>AVERAGE(EU18:EU20)</f>
        <v>7.0000000000000027</v>
      </c>
      <c r="AV472" s="5">
        <f t="shared" si="595"/>
        <v>67.466666666666669</v>
      </c>
      <c r="AW472" s="10">
        <v>121.02666666666667</v>
      </c>
      <c r="AX472" s="5">
        <f t="shared" si="596"/>
        <v>62.933333333333337</v>
      </c>
      <c r="AY472" s="10">
        <f t="shared" si="597"/>
        <v>107.16180633459561</v>
      </c>
      <c r="AZ472" s="62">
        <f t="shared" si="598"/>
        <v>9.9597355328149373</v>
      </c>
      <c r="BA472" s="3" t="str">
        <f t="shared" si="602"/>
        <v>1978:1</v>
      </c>
      <c r="BB472" s="5">
        <f t="shared" si="599"/>
        <v>107.16180633459561</v>
      </c>
      <c r="BC472" s="5">
        <f t="shared" si="600"/>
        <v>9.9597355328149373</v>
      </c>
      <c r="BD472"/>
      <c r="BE472" s="3"/>
      <c r="BF472"/>
      <c r="BG472"/>
      <c r="BH472"/>
      <c r="CD472" s="10"/>
      <c r="CE472" s="10"/>
      <c r="CF472" s="10"/>
      <c r="CG472" s="10"/>
      <c r="CH472" s="10"/>
      <c r="CI472" s="10"/>
    </row>
    <row r="473" spans="1:120" x14ac:dyDescent="0.25">
      <c r="A473" s="1">
        <f t="shared" si="594"/>
        <v>1978</v>
      </c>
      <c r="B473" s="1">
        <v>2</v>
      </c>
      <c r="C473" s="1">
        <f t="shared" si="601"/>
        <v>6</v>
      </c>
      <c r="D473" s="10">
        <f>AVERAGE(H21:H23)</f>
        <v>104.59765153267044</v>
      </c>
      <c r="E473" s="10">
        <f>AVERAGE(I21:I23)</f>
        <v>124.78108350793177</v>
      </c>
      <c r="F473" s="10">
        <f>AVERAGE(J21:J23)</f>
        <v>140.66666666666666</v>
      </c>
      <c r="G473" s="10" t="s">
        <v>137</v>
      </c>
      <c r="H473" s="10">
        <f>AVERAGE(V21:V23)</f>
        <v>116</v>
      </c>
      <c r="I473" s="10">
        <f>AVERAGE(W21:W23)</f>
        <v>109.17633201690569</v>
      </c>
      <c r="J473" s="10">
        <f>AVERAGE(AC21:AC23)</f>
        <v>80.066251747620967</v>
      </c>
      <c r="K473" s="10">
        <f>AVERAGE(AD21:AD23)</f>
        <v>100.83781218484899</v>
      </c>
      <c r="L473" s="10">
        <f>AVERAGE(AJ21:AJ23)</f>
        <v>135.33333333333334</v>
      </c>
      <c r="M473" s="10">
        <f>AVERAGE(AK21:AK23)</f>
        <v>138</v>
      </c>
      <c r="N473" s="10">
        <f>AVERAGE(AQ21:AQ23)</f>
        <v>141.7304291166341</v>
      </c>
      <c r="O473" s="10">
        <f>AVERAGE(AR21:AR23)</f>
        <v>161.66666666666666</v>
      </c>
      <c r="P473" s="10">
        <f>AVERAGE(AX21:AX23)</f>
        <v>78.136488549618306</v>
      </c>
      <c r="Q473" s="10">
        <f>AVERAGE(AY21:AY23)</f>
        <v>103.38696806141901</v>
      </c>
      <c r="R473" s="10">
        <f>AVERAGE(AZ21:AZ23)</f>
        <v>83.333333333333329</v>
      </c>
      <c r="S473" s="10">
        <f>AVERAGE(BF21:BF23)</f>
        <v>119.85306666666663</v>
      </c>
      <c r="T473" s="10">
        <f>AVERAGE(BL21:BL23)</f>
        <v>62.485029940119766</v>
      </c>
      <c r="U473" s="10">
        <f>AVERAGE(BM21:BM23)</f>
        <v>55.233196159122087</v>
      </c>
      <c r="V473" s="10">
        <f>AVERAGE(BN21:BN23)</f>
        <v>131.66666666666666</v>
      </c>
      <c r="W473" s="10">
        <f>AVERAGE(BO21:BO23)</f>
        <v>136.66666666666666</v>
      </c>
      <c r="X473" s="10">
        <f>AVERAGE(BW21:BW23)</f>
        <v>74.824444444444453</v>
      </c>
      <c r="Y473" s="10">
        <f>AVERAGE(BX21:BX23)</f>
        <v>86.300618921308569</v>
      </c>
      <c r="Z473" s="10">
        <f>AVERAGE(CE21:CE23)</f>
        <v>8.7121866897147804</v>
      </c>
      <c r="AA473" s="10">
        <f>AVERAGE(CF21:CF23)</f>
        <v>12.966194111232278</v>
      </c>
      <c r="AB473" s="10">
        <f>AVERAGE(CG21:CG23)</f>
        <v>8.3000000000000007</v>
      </c>
      <c r="AC473" s="10" t="s">
        <v>137</v>
      </c>
      <c r="AD473" s="10">
        <f>AVERAGE(CS21:CS23)</f>
        <v>17.5</v>
      </c>
      <c r="AE473" s="10">
        <f>AVERAGE(CT21:CT23)</f>
        <v>15.940837937384904</v>
      </c>
      <c r="AF473" s="10">
        <f>AVERAGE(CZ21:CZ23)</f>
        <v>8.9511400651465785</v>
      </c>
      <c r="AG473" s="10">
        <f>AVERAGE(DA21:DA23)</f>
        <v>14.545250140528381</v>
      </c>
      <c r="AH473" s="10">
        <f>AVERAGE(DG21:DG23)</f>
        <v>7.5</v>
      </c>
      <c r="AI473" s="10">
        <f>AVERAGE(DH21:DH23)</f>
        <v>8.1666666666666661</v>
      </c>
      <c r="AJ473" s="10">
        <f>AVERAGE(DN21:DN23)</f>
        <v>9.5147058823529385</v>
      </c>
      <c r="AK473" s="10">
        <f>AVERAGE(DO21:DO23)</f>
        <v>10.75</v>
      </c>
      <c r="AL473" s="10">
        <f>AVERAGE(DU21:DU23)</f>
        <v>5.9932249322493218</v>
      </c>
      <c r="AM473" s="10">
        <f>AVERAGE(DV21:DV23)</f>
        <v>8.0283018867924536</v>
      </c>
      <c r="AN473" s="10">
        <f>AVERAGE(EB21:EB23)</f>
        <v>9.3333333333333339</v>
      </c>
      <c r="AO473" s="10">
        <f>AVERAGE(EC21:EC23)</f>
        <v>14.287755102040814</v>
      </c>
      <c r="AP473" s="10">
        <f>AVERAGE(EI21:EI23)</f>
        <v>6</v>
      </c>
      <c r="AQ473" s="10">
        <f>AVERAGE(EJ21:EJ23)</f>
        <v>5.9999999999999991</v>
      </c>
      <c r="AR473" s="10">
        <f>AVERAGE(EK21:EK23)</f>
        <v>7.2666666666666666</v>
      </c>
      <c r="AS473" s="10">
        <f>AVERAGE(EL21:EL23)</f>
        <v>7.166666666666667</v>
      </c>
      <c r="AT473" s="10">
        <f>AVERAGE(ET21:ET23)</f>
        <v>6.1560283687943276</v>
      </c>
      <c r="AU473" s="10">
        <f>AVERAGE(EU21:EU23)</f>
        <v>7.0000000000000027</v>
      </c>
      <c r="AV473" s="5">
        <f t="shared" si="595"/>
        <v>69.5</v>
      </c>
      <c r="AW473" s="10">
        <v>133.79666666666665</v>
      </c>
      <c r="AX473" s="5">
        <f t="shared" si="596"/>
        <v>64.533333333333346</v>
      </c>
      <c r="AY473" s="10">
        <f t="shared" si="597"/>
        <v>109.59229510318079</v>
      </c>
      <c r="AZ473" s="62">
        <f t="shared" si="598"/>
        <v>10.273276344632523</v>
      </c>
      <c r="BA473" s="3" t="str">
        <f t="shared" si="602"/>
        <v>1978:2</v>
      </c>
      <c r="BB473" s="5">
        <f t="shared" si="599"/>
        <v>109.59229510318079</v>
      </c>
      <c r="BC473" s="5">
        <f t="shared" si="600"/>
        <v>10.273276344632523</v>
      </c>
      <c r="BD473"/>
      <c r="BE473" s="3"/>
      <c r="BF473"/>
      <c r="BG473"/>
      <c r="BH473"/>
      <c r="CD473" s="10"/>
      <c r="CE473" s="10"/>
      <c r="CF473" s="10"/>
      <c r="CG473" s="10"/>
      <c r="CH473" s="10"/>
      <c r="CI473" s="10"/>
    </row>
    <row r="474" spans="1:120" x14ac:dyDescent="0.25">
      <c r="A474" s="1">
        <f t="shared" si="594"/>
        <v>1978</v>
      </c>
      <c r="B474" s="1">
        <v>3</v>
      </c>
      <c r="C474" s="1">
        <f t="shared" si="601"/>
        <v>7</v>
      </c>
      <c r="D474" s="10">
        <f>AVERAGE(H24:H26)</f>
        <v>117.87617873018321</v>
      </c>
      <c r="E474" s="10">
        <f>AVERAGE(I24:I26)</f>
        <v>145.65090292327645</v>
      </c>
      <c r="F474" s="10">
        <f>AVERAGE(J24:J26)</f>
        <v>149.33333333333334</v>
      </c>
      <c r="G474" s="10" t="s">
        <v>137</v>
      </c>
      <c r="H474" s="10">
        <f>AVERAGE(V24:V26)</f>
        <v>126.66666666666667</v>
      </c>
      <c r="I474" s="10">
        <f>AVERAGE(W24:W26)</f>
        <v>122.21644841682256</v>
      </c>
      <c r="J474" s="10">
        <f>AVERAGE(AC24:AC26)</f>
        <v>92.115410634555531</v>
      </c>
      <c r="K474" s="10">
        <f>AVERAGE(AD24:AD26)</f>
        <v>117.68303968677695</v>
      </c>
      <c r="L474" s="10">
        <f>AVERAGE(AJ24:AJ26)</f>
        <v>145</v>
      </c>
      <c r="M474" s="10">
        <f>AVERAGE(AK24:AK26)</f>
        <v>141</v>
      </c>
      <c r="N474" s="10">
        <f>AVERAGE(AQ24:AQ26)</f>
        <v>144.41105836358557</v>
      </c>
      <c r="O474" s="10">
        <f>AVERAGE(AR24:AR26)</f>
        <v>161.66666666666666</v>
      </c>
      <c r="P474" s="10">
        <f>AVERAGE(AX24:AX26)</f>
        <v>80.390839694656478</v>
      </c>
      <c r="Q474" s="10">
        <f>AVERAGE(AY24:AY26)</f>
        <v>110.16761965834807</v>
      </c>
      <c r="R474" s="10">
        <f>AVERAGE(AZ24:AZ26)</f>
        <v>90</v>
      </c>
      <c r="S474" s="10">
        <f>AVERAGE(BF24:BF26)</f>
        <v>132.29066666666665</v>
      </c>
      <c r="T474" s="10">
        <f>AVERAGE(BL24:BL26)</f>
        <v>62.874251497005986</v>
      </c>
      <c r="U474" s="10">
        <f>AVERAGE(BM24:BM26)</f>
        <v>50</v>
      </c>
      <c r="V474" s="10">
        <f>AVERAGE(BN24:BN26)</f>
        <v>141.33333333333334</v>
      </c>
      <c r="W474" s="10">
        <f>AVERAGE(BO24:BO26)</f>
        <v>142.33333333333334</v>
      </c>
      <c r="X474" s="10">
        <f>AVERAGE(BW24:BW26)</f>
        <v>71.300000000000011</v>
      </c>
      <c r="Y474" s="10">
        <f>AVERAGE(BX24:BX26)</f>
        <v>84.999999999999986</v>
      </c>
      <c r="Z474" s="10">
        <f>AVERAGE(CE24:CE26)</f>
        <v>8.9697493517718243</v>
      </c>
      <c r="AA474" s="10">
        <f>AVERAGE(CF24:CF26)</f>
        <v>14.187568157033807</v>
      </c>
      <c r="AB474" s="10">
        <f>AVERAGE(CG24:CG26)</f>
        <v>8.6</v>
      </c>
      <c r="AC474" s="10" t="s">
        <v>137</v>
      </c>
      <c r="AD474" s="10">
        <f>AVERAGE(CS24:CS26)</f>
        <v>18.833333333333332</v>
      </c>
      <c r="AE474" s="10">
        <f>AVERAGE(CT24:CT26)</f>
        <v>16.554558011049725</v>
      </c>
      <c r="AF474" s="10">
        <f>AVERAGE(CZ24:CZ26)</f>
        <v>8.9989142236699227</v>
      </c>
      <c r="AG474" s="10">
        <f>AVERAGE(DA24:DA26)</f>
        <v>15.166385609893192</v>
      </c>
      <c r="AH474" s="10">
        <f>AVERAGE(DG24:DG26)</f>
        <v>7.833333333333333</v>
      </c>
      <c r="AI474" s="10">
        <f>AVERAGE(DH24:DH26)</f>
        <v>8.75</v>
      </c>
      <c r="AJ474" s="10">
        <f>AVERAGE(DN24:DN26)</f>
        <v>9.5147058823529385</v>
      </c>
      <c r="AK474" s="10">
        <f>AVERAGE(DO24:DO26)</f>
        <v>10.75</v>
      </c>
      <c r="AL474" s="10">
        <f>AVERAGE(DU24:DU26)</f>
        <v>6.1626016260162588</v>
      </c>
      <c r="AM474" s="10">
        <f>AVERAGE(DV24:DV26)</f>
        <v>7.9811320754716988</v>
      </c>
      <c r="AN474" s="10">
        <f>AVERAGE(EB24:EB26)</f>
        <v>9.3000000000000007</v>
      </c>
      <c r="AO474" s="10">
        <f>AVERAGE(EC24:EC26)</f>
        <v>14.069387755102037</v>
      </c>
      <c r="AP474" s="10">
        <f>AVERAGE(EI24:EI26)</f>
        <v>6</v>
      </c>
      <c r="AQ474" s="10">
        <f>AVERAGE(EJ24:EJ26)</f>
        <v>5.9999999999999991</v>
      </c>
      <c r="AR474" s="10">
        <f>AVERAGE(EK24:EK26)</f>
        <v>7.4333333333333336</v>
      </c>
      <c r="AS474" s="10">
        <f>AVERAGE(EL24:EL26)</f>
        <v>7.3999999999999995</v>
      </c>
      <c r="AT474" s="10">
        <f>AVERAGE(ET24:ET26)</f>
        <v>5.9148936170212778</v>
      </c>
      <c r="AU474" s="10">
        <f>AVERAGE(EU24:EU26)</f>
        <v>7.0000000000000027</v>
      </c>
      <c r="AV474" s="5">
        <f t="shared" si="595"/>
        <v>70.600000000000009</v>
      </c>
      <c r="AW474" s="10">
        <v>143.38999999999999</v>
      </c>
      <c r="AX474" s="5">
        <f t="shared" si="596"/>
        <v>66.066666666666663</v>
      </c>
      <c r="AY474" s="10">
        <f t="shared" si="597"/>
        <v>117.82640432604528</v>
      </c>
      <c r="AZ474" s="62">
        <f t="shared" si="598"/>
        <v>10.734797955936425</v>
      </c>
      <c r="BA474" s="3" t="str">
        <f t="shared" si="602"/>
        <v>1978:3</v>
      </c>
      <c r="BB474" s="5">
        <f t="shared" si="599"/>
        <v>117.82640432604528</v>
      </c>
      <c r="BC474" s="5">
        <f t="shared" si="600"/>
        <v>10.734797955936425</v>
      </c>
      <c r="BD474"/>
      <c r="BE474" s="3"/>
      <c r="BF474"/>
      <c r="BG474"/>
      <c r="BH474"/>
      <c r="CD474" s="10"/>
      <c r="CE474" s="10"/>
      <c r="CF474" s="10"/>
      <c r="CG474" s="10"/>
      <c r="CH474" s="10"/>
      <c r="CI474" s="10"/>
    </row>
    <row r="475" spans="1:120" x14ac:dyDescent="0.25">
      <c r="A475" s="1">
        <f t="shared" si="594"/>
        <v>1978</v>
      </c>
      <c r="B475" s="1">
        <v>4</v>
      </c>
      <c r="C475" s="1">
        <f t="shared" si="601"/>
        <v>8</v>
      </c>
      <c r="D475" s="10">
        <f>AVERAGE(H27:H29)</f>
        <v>127.03980061152653</v>
      </c>
      <c r="E475" s="10">
        <f>AVERAGE(I27:I29)</f>
        <v>154.21993415145167</v>
      </c>
      <c r="F475" s="10">
        <f>AVERAGE(J27:J29)</f>
        <v>164</v>
      </c>
      <c r="G475" s="10" t="s">
        <v>137</v>
      </c>
      <c r="H475" s="10">
        <f>AVERAGE(V27:V29)</f>
        <v>148.33333333333334</v>
      </c>
      <c r="I475" s="10">
        <f>AVERAGE(W27:W29)</f>
        <v>142.99307143352041</v>
      </c>
      <c r="J475" s="10">
        <f>AVERAGE(AC27:AC29)</f>
        <v>107.5897713435259</v>
      </c>
      <c r="K475" s="10">
        <f>AVERAGE(AD27:AD29)</f>
        <v>139.15477249807194</v>
      </c>
      <c r="L475" s="10">
        <f>AVERAGE(AJ27:AJ29)</f>
        <v>160</v>
      </c>
      <c r="M475" s="10">
        <f>AVERAGE(AK27:AK29)</f>
        <v>170</v>
      </c>
      <c r="N475" s="10">
        <f>AVERAGE(AQ27:AQ29)</f>
        <v>155.92106487945637</v>
      </c>
      <c r="O475" s="10">
        <f>AVERAGE(AR27:AR29)</f>
        <v>176.66666666666666</v>
      </c>
      <c r="P475" s="10">
        <f>AVERAGE(AX27:AX29)</f>
        <v>83.134860050890566</v>
      </c>
      <c r="Q475" s="10">
        <f>AVERAGE(AY27:AY29)</f>
        <v>125.09578011720912</v>
      </c>
      <c r="R475" s="10">
        <f>AVERAGE(AZ27:AZ29)</f>
        <v>100</v>
      </c>
      <c r="S475" s="10">
        <f>AVERAGE(BF27:BF29)</f>
        <v>146.13205333333332</v>
      </c>
      <c r="T475" s="10">
        <f>AVERAGE(BL27:BL29)</f>
        <v>60.479041916167667</v>
      </c>
      <c r="U475" s="10">
        <f>AVERAGE(BM27:BM29)</f>
        <v>50</v>
      </c>
      <c r="V475" s="10">
        <f>AVERAGE(BN27:BN29)</f>
        <v>157.66666666666666</v>
      </c>
      <c r="W475" s="10">
        <f>AVERAGE(BO27:BO29)</f>
        <v>158.33333333333334</v>
      </c>
      <c r="X475" s="10">
        <f>AVERAGE(BW27:BW29)</f>
        <v>71.982222222222234</v>
      </c>
      <c r="Y475" s="10">
        <f>AVERAGE(BX27:BX29)</f>
        <v>80.083112290008842</v>
      </c>
      <c r="Z475" s="10">
        <f>AVERAGE(CE27:CE29)</f>
        <v>9.4747911264765197</v>
      </c>
      <c r="AA475" s="10">
        <f>AVERAGE(CF27:CF29)</f>
        <v>14.782624500181752</v>
      </c>
      <c r="AB475" s="10">
        <f>AVERAGE(CG27:CG29)</f>
        <v>9.25</v>
      </c>
      <c r="AC475" s="10" t="s">
        <v>137</v>
      </c>
      <c r="AD475" s="10">
        <f>AVERAGE(CS27:CS29)</f>
        <v>23.333333333333332</v>
      </c>
      <c r="AE475" s="10">
        <f>AVERAGE(CT27:CT29)</f>
        <v>18.535911602209946</v>
      </c>
      <c r="AF475" s="10">
        <f>AVERAGE(CZ27:CZ29)</f>
        <v>10.601520086862108</v>
      </c>
      <c r="AG475" s="10">
        <f>AVERAGE(DA27:DA29)</f>
        <v>17.530073074761095</v>
      </c>
      <c r="AH475" s="10">
        <f>AVERAGE(DG27:DG29)</f>
        <v>8.3333333333333339</v>
      </c>
      <c r="AI475" s="10">
        <f>AVERAGE(DH27:DH29)</f>
        <v>10.666666666666666</v>
      </c>
      <c r="AJ475" s="10">
        <f>AVERAGE(DN27:DN29)</f>
        <v>10.632352941176467</v>
      </c>
      <c r="AK475" s="10">
        <f>AVERAGE(DO27:DO29)</f>
        <v>11.75</v>
      </c>
      <c r="AL475" s="10">
        <f>AVERAGE(DU27:DU29)</f>
        <v>6.1219512195121943</v>
      </c>
      <c r="AM475" s="10">
        <f>AVERAGE(DV27:DV29)</f>
        <v>8.053459119496857</v>
      </c>
      <c r="AN475" s="10">
        <f>AVERAGE(EB27:EB29)</f>
        <v>9.6666666666666679</v>
      </c>
      <c r="AO475" s="10">
        <f>AVERAGE(EC27:EC29)</f>
        <v>15.310884353741494</v>
      </c>
      <c r="AP475" s="10">
        <f>AVERAGE(EI27:EI29)</f>
        <v>6.1547619047619051</v>
      </c>
      <c r="AQ475" s="10">
        <f>AVERAGE(EJ27:EJ29)</f>
        <v>5.9999999999999991</v>
      </c>
      <c r="AR475" s="10">
        <f>AVERAGE(EK27:EK29)</f>
        <v>8.8333333333333339</v>
      </c>
      <c r="AS475" s="10">
        <f>AVERAGE(EL27:EL29)</f>
        <v>9.1666666666666661</v>
      </c>
      <c r="AT475" s="10">
        <f>AVERAGE(ET27:ET29)</f>
        <v>6.2765957446808516</v>
      </c>
      <c r="AU475" s="10">
        <f>AVERAGE(EU27:EU29)</f>
        <v>7.0000000000000027</v>
      </c>
      <c r="AV475" s="5">
        <f t="shared" si="595"/>
        <v>72.199999999999989</v>
      </c>
      <c r="AW475" s="10">
        <v>134.66333333333333</v>
      </c>
      <c r="AX475" s="5">
        <f t="shared" si="596"/>
        <v>67.399999999999991</v>
      </c>
      <c r="AY475" s="10">
        <f t="shared" si="597"/>
        <v>130.14496655670837</v>
      </c>
      <c r="AZ475" s="62">
        <f t="shared" si="598"/>
        <v>12.158000148194279</v>
      </c>
      <c r="BA475" s="3" t="str">
        <f t="shared" si="602"/>
        <v>1978:4</v>
      </c>
      <c r="BB475" s="5">
        <f t="shared" si="599"/>
        <v>130.14496655670837</v>
      </c>
      <c r="BC475" s="5">
        <f t="shared" si="600"/>
        <v>12.158000148194279</v>
      </c>
      <c r="BD475"/>
      <c r="BE475" s="3"/>
      <c r="BF475"/>
      <c r="BG475"/>
      <c r="BH475"/>
      <c r="CD475" s="10"/>
      <c r="CE475" s="10"/>
      <c r="CF475" s="10"/>
      <c r="CG475" s="10"/>
      <c r="CH475" s="10"/>
      <c r="CI475" s="10"/>
    </row>
    <row r="476" spans="1:120" x14ac:dyDescent="0.25">
      <c r="A476" s="1">
        <f t="shared" si="594"/>
        <v>1979</v>
      </c>
      <c r="B476" s="1">
        <v>1</v>
      </c>
      <c r="C476" s="1">
        <f t="shared" si="601"/>
        <v>9</v>
      </c>
      <c r="D476" s="10">
        <f>AVERAGE(H30:H32)</f>
        <v>142.89241758524119</v>
      </c>
      <c r="E476" s="10">
        <f>AVERAGE(I30:I32)</f>
        <v>166.70366157836972</v>
      </c>
      <c r="F476" s="10">
        <f>AVERAGE(J30:J32)</f>
        <v>191.66666666666666</v>
      </c>
      <c r="G476" s="10" t="s">
        <v>137</v>
      </c>
      <c r="H476" s="10">
        <f>AVERAGE(V30:V32)</f>
        <v>162</v>
      </c>
      <c r="I476" s="10">
        <f>AVERAGE(W30:W32)</f>
        <v>152.80288228365552</v>
      </c>
      <c r="J476" s="10">
        <f>AVERAGE(AC30:AC32)</f>
        <v>108.8889189554864</v>
      </c>
      <c r="K476" s="10">
        <f>AVERAGE(AD30:AD32)</f>
        <v>144.12774119554678</v>
      </c>
      <c r="L476" s="10">
        <f>AVERAGE(AJ30:AJ32)</f>
        <v>179.66666666666666</v>
      </c>
      <c r="M476" s="10">
        <f>AVERAGE(AK30:AK32)</f>
        <v>191.66666666666666</v>
      </c>
      <c r="N476" s="10">
        <f>AVERAGE(AQ30:AQ32)</f>
        <v>171.33854602997295</v>
      </c>
      <c r="O476" s="10">
        <f>AVERAGE(AR30:AR32)</f>
        <v>185</v>
      </c>
      <c r="P476" s="10">
        <f>AVERAGE(AX30:AX32)</f>
        <v>93.134860050890566</v>
      </c>
      <c r="Q476" s="10">
        <f>AVERAGE(AY30:AY32)</f>
        <v>135.27298313115662</v>
      </c>
      <c r="R476" s="10">
        <f>AVERAGE(AZ30:AZ32)</f>
        <v>106.66666666666667</v>
      </c>
      <c r="S476" s="10">
        <f>AVERAGE(BF30:BF32)</f>
        <v>155.02778666666663</v>
      </c>
      <c r="T476" s="10">
        <f>AVERAGE(BL30:BL32)</f>
        <v>59.920159680638726</v>
      </c>
      <c r="U476" s="10">
        <f>AVERAGE(BM30:BM32)</f>
        <v>52.167352537722905</v>
      </c>
      <c r="V476" s="10">
        <f>AVERAGE(BN30:BN32)</f>
        <v>174.33333333333334</v>
      </c>
      <c r="W476" s="10">
        <f>AVERAGE(BO30:BO32)</f>
        <v>183.33333333333334</v>
      </c>
      <c r="X476" s="10">
        <f>AVERAGE(BW30:BW32)</f>
        <v>78.331111111111127</v>
      </c>
      <c r="Y476" s="10">
        <f>AVERAGE(BX30:BX32)</f>
        <v>89.383731211317411</v>
      </c>
      <c r="Z476" s="10">
        <f>AVERAGE(CE30:CE32)</f>
        <v>9.7273120138288682</v>
      </c>
      <c r="AA476" s="10">
        <f>AVERAGE(CF30:CF32)</f>
        <v>14.949291166848418</v>
      </c>
      <c r="AB476" s="10">
        <f>AVERAGE(CG30:CG32)</f>
        <v>9.8333333333333339</v>
      </c>
      <c r="AC476" s="10" t="s">
        <v>137</v>
      </c>
      <c r="AD476" s="10">
        <f>AVERAGE(CS30:CS32)</f>
        <v>23.666666666666668</v>
      </c>
      <c r="AE476" s="10">
        <f>AVERAGE(CT30:CT32)</f>
        <v>20.06860036832413</v>
      </c>
      <c r="AF476" s="10">
        <f>AVERAGE(CZ30:CZ32)</f>
        <v>10.23669923995657</v>
      </c>
      <c r="AG476" s="10">
        <f>AVERAGE(DA30:DA32)</f>
        <v>16.848229342327144</v>
      </c>
      <c r="AH476" s="10">
        <f>AVERAGE(DG30:DG32)</f>
        <v>8.3333333333333339</v>
      </c>
      <c r="AI476" s="10">
        <f>AVERAGE(DH30:DH32)</f>
        <v>10.333333333333334</v>
      </c>
      <c r="AJ476" s="10">
        <f>AVERAGE(DN30:DN32)</f>
        <v>10.598039215686272</v>
      </c>
      <c r="AK476" s="10">
        <f>AVERAGE(DO30:DO32)</f>
        <v>11.833333333333334</v>
      </c>
      <c r="AL476" s="10">
        <f>AVERAGE(DU30:DU32)</f>
        <v>6.2886178861788613</v>
      </c>
      <c r="AM476" s="10">
        <f>AVERAGE(DV30:DV32)</f>
        <v>7.6943396226415111</v>
      </c>
      <c r="AN476" s="10">
        <f>AVERAGE(EB30:EB32)</f>
        <v>9.5750000000000011</v>
      </c>
      <c r="AO476" s="10">
        <f>AVERAGE(EC30:EC32)</f>
        <v>14.509183673469385</v>
      </c>
      <c r="AP476" s="10">
        <f>AVERAGE(EI30:EI32)</f>
        <v>6.2321428571428577</v>
      </c>
      <c r="AQ476" s="10">
        <f>AVERAGE(EJ30:EJ32)</f>
        <v>5.9999999999999991</v>
      </c>
      <c r="AR476" s="10">
        <f>AVERAGE(EK30:EK32)</f>
        <v>9</v>
      </c>
      <c r="AS476" s="10">
        <f>AVERAGE(EL30:EL32)</f>
        <v>9.5</v>
      </c>
      <c r="AT476" s="10">
        <f>AVERAGE(ET30:ET32)</f>
        <v>6.2765957446808516</v>
      </c>
      <c r="AU476" s="10">
        <f>AVERAGE(EU30:EU32)</f>
        <v>7.0000000000000027</v>
      </c>
      <c r="AV476" s="5">
        <f t="shared" si="595"/>
        <v>74.833333333333329</v>
      </c>
      <c r="AW476" s="10">
        <v>143.14666666666665</v>
      </c>
      <c r="AX476" s="5">
        <f t="shared" si="596"/>
        <v>69.066666666666663</v>
      </c>
      <c r="AY476" s="10">
        <f t="shared" si="597"/>
        <v>142.97857182859869</v>
      </c>
      <c r="AZ476" s="62">
        <f t="shared" si="598"/>
        <v>12.3268853827797</v>
      </c>
      <c r="BA476" s="3" t="str">
        <f t="shared" si="602"/>
        <v>1979:1</v>
      </c>
      <c r="BB476" s="5">
        <f t="shared" si="599"/>
        <v>142.97857182859869</v>
      </c>
      <c r="BC476" s="5">
        <f t="shared" si="600"/>
        <v>12.3268853827797</v>
      </c>
      <c r="BD476"/>
      <c r="BE476" s="3"/>
      <c r="BF476"/>
      <c r="BG476"/>
      <c r="BH476"/>
      <c r="CD476" s="10"/>
      <c r="CE476" s="10"/>
      <c r="CF476" s="10"/>
      <c r="CG476" s="10"/>
      <c r="CH476" s="10"/>
      <c r="CI476" s="10"/>
    </row>
    <row r="477" spans="1:120" x14ac:dyDescent="0.25">
      <c r="A477" s="1">
        <f t="shared" si="594"/>
        <v>1979</v>
      </c>
      <c r="B477" s="1">
        <v>2</v>
      </c>
      <c r="C477" s="1">
        <f t="shared" si="601"/>
        <v>10</v>
      </c>
      <c r="D477" s="10">
        <f>AVERAGE(H33:H35)</f>
        <v>142.70443742131096</v>
      </c>
      <c r="E477" s="10">
        <f>AVERAGE(I33:I35)</f>
        <v>169.30523795270875</v>
      </c>
      <c r="F477" s="10">
        <f>AVERAGE(J33:J35)</f>
        <v>186.66666666666666</v>
      </c>
      <c r="G477" s="10" t="s">
        <v>137</v>
      </c>
      <c r="H477" s="10">
        <f>AVERAGE(V33:V35)</f>
        <v>161.66666666666666</v>
      </c>
      <c r="I477" s="10">
        <f>AVERAGE(W33:W35)</f>
        <v>145.34919975057161</v>
      </c>
      <c r="J477" s="10">
        <f>AVERAGE(AC33:AC35)</f>
        <v>102.8205475127407</v>
      </c>
      <c r="K477" s="10">
        <f>AVERAGE(AD33:AD35)</f>
        <v>143.02208775780579</v>
      </c>
      <c r="L477" s="10">
        <f>AVERAGE(AJ33:AJ35)</f>
        <v>159.33333333333334</v>
      </c>
      <c r="M477" s="10">
        <f>AVERAGE(AK33:AK35)</f>
        <v>169.33333333333334</v>
      </c>
      <c r="N477" s="10">
        <f>AVERAGE(AQ33:AQ35)</f>
        <v>169.06078376617327</v>
      </c>
      <c r="O477" s="10">
        <f>AVERAGE(AR33:AR35)</f>
        <v>186.66666666666666</v>
      </c>
      <c r="P477" s="10">
        <f>AVERAGE(AX33:AX35)</f>
        <v>97.938422391857486</v>
      </c>
      <c r="Q477" s="10">
        <f>AVERAGE(AY33:AY35)</f>
        <v>142.72030139475234</v>
      </c>
      <c r="R477" s="10">
        <f>AVERAGE(AZ33:AZ35)</f>
        <v>108.33333333333333</v>
      </c>
      <c r="S477" s="10">
        <f>AVERAGE(BF33:BF35)</f>
        <v>153.18639999999996</v>
      </c>
      <c r="T477" s="10">
        <f>AVERAGE(BL33:BL35)</f>
        <v>63.231536926147704</v>
      </c>
      <c r="U477" s="10">
        <f>AVERAGE(BM33:BM35)</f>
        <v>62.333333333333336</v>
      </c>
      <c r="V477" s="10">
        <f>AVERAGE(BN33:BN35)</f>
        <v>181.66666666666666</v>
      </c>
      <c r="W477" s="10">
        <f>AVERAGE(BO33:BO35)</f>
        <v>188.33333333333334</v>
      </c>
      <c r="X477" s="10">
        <f>AVERAGE(BW33:BW35)</f>
        <v>85.113333333333344</v>
      </c>
      <c r="Y477" s="10">
        <f>AVERAGE(BX33:BX35)</f>
        <v>95.58355437665783</v>
      </c>
      <c r="Z477" s="10">
        <f>AVERAGE(CE33:CE35)</f>
        <v>9.8889369057908389</v>
      </c>
      <c r="AA477" s="10">
        <f>AVERAGE(CF33:CF35)</f>
        <v>15.282624500181752</v>
      </c>
      <c r="AB477" s="10">
        <f>AVERAGE(CG33:CG35)</f>
        <v>9.5</v>
      </c>
      <c r="AC477" s="10" t="s">
        <v>137</v>
      </c>
      <c r="AD477" s="10">
        <f>AVERAGE(CS33:CS35)</f>
        <v>22.916666666666668</v>
      </c>
      <c r="AE477" s="10">
        <f>AVERAGE(CT33:CT35)</f>
        <v>19.138697053407004</v>
      </c>
      <c r="AF477" s="10">
        <f>AVERAGE(CZ33:CZ35)</f>
        <v>10.855591748099892</v>
      </c>
      <c r="AG477" s="10">
        <f>AVERAGE(DA33:DA35)</f>
        <v>17.689151208544118</v>
      </c>
      <c r="AH477" s="10">
        <f>AVERAGE(DG33:DG35)</f>
        <v>8</v>
      </c>
      <c r="AI477" s="10">
        <f>AVERAGE(DH33:DH35)</f>
        <v>8.6666666666666661</v>
      </c>
      <c r="AJ477" s="10">
        <f>AVERAGE(DN33:DN35)</f>
        <v>10.117647058823525</v>
      </c>
      <c r="AK477" s="10">
        <f>AVERAGE(DO33:DO35)</f>
        <v>11</v>
      </c>
      <c r="AL477" s="10">
        <f>AVERAGE(DU33:DU35)</f>
        <v>6.4972899728997282</v>
      </c>
      <c r="AM477" s="10">
        <f>AVERAGE(DV33:DV35)</f>
        <v>7.9088050314465432</v>
      </c>
      <c r="AN477" s="10">
        <f>AVERAGE(EB33:EB35)</f>
        <v>9.7999999999999989</v>
      </c>
      <c r="AO477" s="10">
        <f>AVERAGE(EC33:EC35)</f>
        <v>12.379591836734695</v>
      </c>
      <c r="AP477" s="10">
        <f>AVERAGE(EI33:EI35)</f>
        <v>6.1547619047619051</v>
      </c>
      <c r="AQ477" s="10">
        <f>AVERAGE(EJ33:EJ35)</f>
        <v>5.9999999999999991</v>
      </c>
      <c r="AR477" s="10">
        <f>AVERAGE(EK33:EK35)</f>
        <v>9</v>
      </c>
      <c r="AS477" s="10">
        <f>AVERAGE(EL33:EL35)</f>
        <v>9.5</v>
      </c>
      <c r="AT477" s="10">
        <f>AVERAGE(ET33:ET35)</f>
        <v>6.2304964539007104</v>
      </c>
      <c r="AU477" s="10">
        <f>AVERAGE(EU33:EU35)</f>
        <v>6.879273504273506</v>
      </c>
      <c r="AV477" s="5">
        <f t="shared" si="595"/>
        <v>77.466666666666669</v>
      </c>
      <c r="AW477" s="10">
        <v>148.01333333333332</v>
      </c>
      <c r="AX477" s="5">
        <f t="shared" si="596"/>
        <v>71.466666666666654</v>
      </c>
      <c r="AY477" s="10">
        <f t="shared" si="597"/>
        <v>139.5773398110473</v>
      </c>
      <c r="AZ477" s="62">
        <f t="shared" si="598"/>
        <v>12.129487123355627</v>
      </c>
      <c r="BA477" s="3" t="str">
        <f t="shared" si="602"/>
        <v>1979:2</v>
      </c>
      <c r="BB477" s="5">
        <f t="shared" si="599"/>
        <v>139.5773398110473</v>
      </c>
      <c r="BC477" s="5">
        <f t="shared" si="600"/>
        <v>12.129487123355627</v>
      </c>
      <c r="BD477"/>
      <c r="BE477" s="3"/>
      <c r="BF477"/>
      <c r="BG477"/>
      <c r="BH477"/>
      <c r="CD477" s="10"/>
      <c r="CE477" s="10"/>
      <c r="CF477" s="10"/>
      <c r="CG477" s="10"/>
      <c r="CH477" s="10"/>
      <c r="CI477" s="10"/>
    </row>
    <row r="478" spans="1:120" x14ac:dyDescent="0.25">
      <c r="A478" s="1">
        <f t="shared" si="594"/>
        <v>1979</v>
      </c>
      <c r="B478" s="1">
        <v>3</v>
      </c>
      <c r="C478" s="1">
        <f t="shared" si="601"/>
        <v>11</v>
      </c>
      <c r="D478" s="10">
        <f>AVERAGE(H36:H38)</f>
        <v>131.62324314602128</v>
      </c>
      <c r="E478" s="10">
        <f>AVERAGE(I36:I38)</f>
        <v>171.08975356679636</v>
      </c>
      <c r="F478" s="10">
        <f>AVERAGE(J36:J38)</f>
        <v>174.66666666666666</v>
      </c>
      <c r="G478" s="10" t="s">
        <v>137</v>
      </c>
      <c r="H478" s="10">
        <f>AVERAGE(V36:V38)</f>
        <v>159.33333333333334</v>
      </c>
      <c r="I478" s="10">
        <f>AVERAGE(W36:W38)</f>
        <v>143.60922885055083</v>
      </c>
      <c r="J478" s="10">
        <f>AVERAGE(AC36:AC38)</f>
        <v>106.94448202769132</v>
      </c>
      <c r="K478" s="10">
        <f>AVERAGE(AD36:AD38)</f>
        <v>145.96231041505993</v>
      </c>
      <c r="L478" s="10">
        <f>AVERAGE(AJ36:AJ38)</f>
        <v>165</v>
      </c>
      <c r="M478" s="10">
        <f>AVERAGE(AK36:AK38)</f>
        <v>175.33333333333334</v>
      </c>
      <c r="N478" s="10">
        <f>AVERAGE(AQ36:AQ38)</f>
        <v>162.7887927022247</v>
      </c>
      <c r="O478" s="10">
        <f>AVERAGE(AR36:AR38)</f>
        <v>181.33333333333334</v>
      </c>
      <c r="P478" s="10">
        <f>AVERAGE(AX36:AX38)</f>
        <v>99.056692111959265</v>
      </c>
      <c r="Q478" s="10">
        <f>AVERAGE(AY36:AY38)</f>
        <v>140.02394057607015</v>
      </c>
      <c r="R478" s="10">
        <f>AVERAGE(AZ36:AZ38)</f>
        <v>107.33333333333333</v>
      </c>
      <c r="S478" s="10">
        <f>AVERAGE(BF36:BF38)</f>
        <v>163.26128</v>
      </c>
      <c r="T478" s="10">
        <f>AVERAGE(BL36:BL38)</f>
        <v>58.88822355289421</v>
      </c>
      <c r="U478" s="10">
        <f>AVERAGE(BM36:BM38)</f>
        <v>70.366255144032934</v>
      </c>
      <c r="V478" s="10">
        <f>AVERAGE(BN36:BN38)</f>
        <v>170.66666666666666</v>
      </c>
      <c r="W478" s="10">
        <f>AVERAGE(BO36:BO38)</f>
        <v>189.33333333333334</v>
      </c>
      <c r="X478" s="10">
        <f>AVERAGE(BW36:BW38)</f>
        <v>85.922222222222231</v>
      </c>
      <c r="Y478" s="10">
        <f>AVERAGE(BX36:BX38)</f>
        <v>97.491158267020339</v>
      </c>
      <c r="Z478" s="10">
        <f>AVERAGE(CE36:CE38)</f>
        <v>9.2627484874675901</v>
      </c>
      <c r="AA478" s="10">
        <f>AVERAGE(CF36:CF38)</f>
        <v>15.766993820428935</v>
      </c>
      <c r="AB478" s="10">
        <f>AVERAGE(CG36:CG38)</f>
        <v>9.5</v>
      </c>
      <c r="AC478" s="10" t="s">
        <v>137</v>
      </c>
      <c r="AD478" s="10">
        <f>AVERAGE(CS36:CS38)</f>
        <v>22.916666666666668</v>
      </c>
      <c r="AE478" s="10">
        <f>AVERAGE(CT36:CT38)</f>
        <v>19.378568139963171</v>
      </c>
      <c r="AF478" s="10">
        <f>AVERAGE(CZ36:CZ38)</f>
        <v>11.7600434310532</v>
      </c>
      <c r="AG478" s="10">
        <f>AVERAGE(DA36:DA38)</f>
        <v>18.878583473861713</v>
      </c>
      <c r="AH478" s="10">
        <f>AVERAGE(DG36:DG38)</f>
        <v>8.6666666666666661</v>
      </c>
      <c r="AI478" s="10">
        <f>AVERAGE(DH36:DH38)</f>
        <v>9.1666666666666661</v>
      </c>
      <c r="AJ478" s="10">
        <f>AVERAGE(DN36:DN38)</f>
        <v>8.588235294117645</v>
      </c>
      <c r="AK478" s="10">
        <f>AVERAGE(DO36:DO38)</f>
        <v>10</v>
      </c>
      <c r="AL478" s="10">
        <f>AVERAGE(DU36:DU38)</f>
        <v>6.6219512195121943</v>
      </c>
      <c r="AM478" s="10">
        <f>AVERAGE(DV36:DV38)</f>
        <v>7.9559748427672972</v>
      </c>
      <c r="AN478" s="10">
        <f>AVERAGE(EB36:EB38)</f>
        <v>9.2416666666666671</v>
      </c>
      <c r="AO478" s="10">
        <f>AVERAGE(EC36:EC38)</f>
        <v>12.276190476190473</v>
      </c>
      <c r="AP478" s="10">
        <f>AVERAGE(EI36:EI38)</f>
        <v>5.5357142857142874</v>
      </c>
      <c r="AQ478" s="10">
        <f>AVERAGE(EJ36:EJ38)</f>
        <v>5.9999999999999991</v>
      </c>
      <c r="AR478" s="10">
        <f>AVERAGE(EK36:EK38)</f>
        <v>8.5</v>
      </c>
      <c r="AS478" s="10">
        <f>AVERAGE(EL36:EL38)</f>
        <v>9.5</v>
      </c>
      <c r="AT478" s="10">
        <f>AVERAGE(ET36:ET38)</f>
        <v>6.2765957446808516</v>
      </c>
      <c r="AU478" s="10">
        <f>AVERAGE(EU36:EU38)</f>
        <v>7.0000000000000027</v>
      </c>
      <c r="AV478" s="5">
        <f t="shared" si="595"/>
        <v>79.900000000000006</v>
      </c>
      <c r="AW478" s="10">
        <v>159.29333333333329</v>
      </c>
      <c r="AX478" s="5">
        <f t="shared" si="596"/>
        <v>73.833333333333329</v>
      </c>
      <c r="AY478" s="10">
        <f t="shared" si="597"/>
        <v>138.24836098314927</v>
      </c>
      <c r="AZ478" s="62">
        <f t="shared" si="598"/>
        <v>12.25615866367559</v>
      </c>
      <c r="BA478" s="3" t="str">
        <f t="shared" si="602"/>
        <v>1979:3</v>
      </c>
      <c r="BB478" s="5">
        <f t="shared" si="599"/>
        <v>138.24836098314927</v>
      </c>
      <c r="BC478" s="5">
        <f t="shared" si="600"/>
        <v>12.25615866367559</v>
      </c>
      <c r="BD478"/>
      <c r="BE478" s="3"/>
      <c r="BF478"/>
      <c r="BG478"/>
      <c r="BH478"/>
      <c r="CD478" s="10"/>
      <c r="CE478" s="10"/>
      <c r="CF478" s="10"/>
      <c r="CG478" s="10"/>
      <c r="CH478" s="10"/>
      <c r="CI478" s="10"/>
    </row>
    <row r="479" spans="1:120" x14ac:dyDescent="0.25">
      <c r="A479" s="1">
        <f t="shared" si="594"/>
        <v>1979</v>
      </c>
      <c r="B479" s="1">
        <v>4</v>
      </c>
      <c r="C479" s="1">
        <f t="shared" si="601"/>
        <v>12</v>
      </c>
      <c r="D479" s="10">
        <f>AVERAGE(H39:H41)</f>
        <v>145.68616870937078</v>
      </c>
      <c r="E479" s="10">
        <f>AVERAGE(I39:I41)</f>
        <v>164.32888356779407</v>
      </c>
      <c r="F479" s="10">
        <f>AVERAGE(J39:J41)</f>
        <v>181</v>
      </c>
      <c r="G479" s="10" t="s">
        <v>137</v>
      </c>
      <c r="H479" s="10">
        <f>AVERAGE(V39:V41)</f>
        <v>149</v>
      </c>
      <c r="I479" s="10">
        <f>AVERAGE(W39:W41)</f>
        <v>138.91283863368668</v>
      </c>
      <c r="J479" s="10">
        <f>AVERAGE(AC39:AC41)</f>
        <v>115.84404455869749</v>
      </c>
      <c r="K479" s="10">
        <f>AVERAGE(AD39:AD41)</f>
        <v>147.15477249807194</v>
      </c>
      <c r="L479" s="10">
        <f>AVERAGE(AJ39:AJ41)</f>
        <v>183</v>
      </c>
      <c r="M479" s="10">
        <f>AVERAGE(AK39:AK41)</f>
        <v>177.33333333333334</v>
      </c>
      <c r="N479" s="10">
        <f>AVERAGE(AQ39:AQ41)</f>
        <v>174.35167085544072</v>
      </c>
      <c r="O479" s="10">
        <f>AVERAGE(AR39:AR41)</f>
        <v>191.33333333333334</v>
      </c>
      <c r="P479" s="10">
        <f>AVERAGE(AX39:AX41)</f>
        <v>108.13445292620862</v>
      </c>
      <c r="Q479" s="10">
        <f>AVERAGE(AY39:AY41)</f>
        <v>156.04501327063187</v>
      </c>
      <c r="R479" s="10">
        <f>AVERAGE(AZ39:AZ41)</f>
        <v>108.33333333333333</v>
      </c>
      <c r="S479" s="10">
        <f>AVERAGE(BF39:BF41)</f>
        <v>165.39050666666665</v>
      </c>
      <c r="T479" s="10">
        <f>AVERAGE(BL39:BL41)</f>
        <v>59.057884231536924</v>
      </c>
      <c r="U479" s="10">
        <f>AVERAGE(BM39:BM41)</f>
        <v>72.849108367626897</v>
      </c>
      <c r="V479" s="10">
        <f>AVERAGE(BN39:BN41)</f>
        <v>182.66666666666666</v>
      </c>
      <c r="W479" s="10">
        <f>AVERAGE(BO39:BO41)</f>
        <v>189.33333333333334</v>
      </c>
      <c r="X479" s="10">
        <f>AVERAGE(BW39:BW41)</f>
        <v>76.573333333333338</v>
      </c>
      <c r="Y479" s="10">
        <f>AVERAGE(BX39:BX41)</f>
        <v>86.540671971706445</v>
      </c>
      <c r="Z479" s="10">
        <f>AVERAGE(CE39:CE41)</f>
        <v>9.424373379429559</v>
      </c>
      <c r="AA479" s="10">
        <f>AVERAGE(CF39:CF41)</f>
        <v>14.529989094874592</v>
      </c>
      <c r="AB479" s="10">
        <f>AVERAGE(CG39:CG41)</f>
        <v>9.6666666666666661</v>
      </c>
      <c r="AC479" s="10" t="s">
        <v>137</v>
      </c>
      <c r="AD479" s="10">
        <f>AVERAGE(CS39:CS41)</f>
        <v>23.5</v>
      </c>
      <c r="AE479" s="10">
        <f>AVERAGE(CT39:CT41)</f>
        <v>19.302255985267038</v>
      </c>
      <c r="AF479" s="10">
        <f>AVERAGE(CZ39:CZ41)</f>
        <v>12.04560260586319</v>
      </c>
      <c r="AG479" s="10">
        <f>AVERAGE(DA39:DA41)</f>
        <v>19.386172006745355</v>
      </c>
      <c r="AH479" s="10">
        <f>AVERAGE(DG39:DG41)</f>
        <v>9.3333333333333339</v>
      </c>
      <c r="AI479" s="10">
        <f>AVERAGE(DH39:DH41)</f>
        <v>9.5</v>
      </c>
      <c r="AJ479" s="10">
        <f>AVERAGE(DN39:DN41)</f>
        <v>9.254901960784311</v>
      </c>
      <c r="AK479" s="10">
        <f>AVERAGE(DO39:DO41)</f>
        <v>10.666666666666666</v>
      </c>
      <c r="AL479" s="10">
        <f>AVERAGE(DU39:DU41)</f>
        <v>6.6219512195121943</v>
      </c>
      <c r="AM479" s="10">
        <f>AVERAGE(DV39:DV41)</f>
        <v>7.836477987421385</v>
      </c>
      <c r="AN479" s="10">
        <f>AVERAGE(EB39:EB41)</f>
        <v>10.166666666666666</v>
      </c>
      <c r="AO479" s="10">
        <f>AVERAGE(EC39:EC41)</f>
        <v>13.276190476190473</v>
      </c>
      <c r="AP479" s="10">
        <f>AVERAGE(EI39:EI41)</f>
        <v>5.5357142857142874</v>
      </c>
      <c r="AQ479" s="10">
        <f>AVERAGE(EJ39:EJ41)</f>
        <v>5.9999999999999991</v>
      </c>
      <c r="AR479" s="10">
        <f>AVERAGE(EK39:EK41)</f>
        <v>8.8333333333333339</v>
      </c>
      <c r="AS479" s="10">
        <f>AVERAGE(EL39:EL41)</f>
        <v>9.5</v>
      </c>
      <c r="AT479" s="10">
        <f>AVERAGE(ET39:ET41)</f>
        <v>6.840425531914895</v>
      </c>
      <c r="AU479" s="10">
        <f>AVERAGE(EU39:EU41)</f>
        <v>8.1666666666666696</v>
      </c>
      <c r="AV479" s="5">
        <f t="shared" si="595"/>
        <v>82.7</v>
      </c>
      <c r="AW479" s="10">
        <v>158.25333333333333</v>
      </c>
      <c r="AX479" s="5">
        <f t="shared" si="596"/>
        <v>75.933333333333337</v>
      </c>
      <c r="AY479" s="10">
        <f t="shared" si="597"/>
        <v>142.30518352138157</v>
      </c>
      <c r="AZ479" s="62">
        <f t="shared" si="598"/>
        <v>12.513166288637017</v>
      </c>
      <c r="BA479" s="3" t="str">
        <f t="shared" si="602"/>
        <v>1979:4</v>
      </c>
      <c r="BB479" s="5">
        <f t="shared" si="599"/>
        <v>142.30518352138157</v>
      </c>
      <c r="BC479" s="5">
        <f t="shared" si="600"/>
        <v>12.513166288637017</v>
      </c>
      <c r="BD479"/>
      <c r="BE479" s="3"/>
      <c r="BF479"/>
      <c r="BG479"/>
      <c r="BH479"/>
      <c r="CD479" s="10"/>
      <c r="CE479" s="10"/>
      <c r="CF479" s="10"/>
      <c r="CG479" s="10"/>
      <c r="CH479" s="10"/>
      <c r="CI479" s="10"/>
    </row>
    <row r="480" spans="1:120" x14ac:dyDescent="0.25">
      <c r="A480" s="1">
        <f t="shared" si="594"/>
        <v>1980</v>
      </c>
      <c r="B480" s="1">
        <v>1</v>
      </c>
      <c r="C480" s="1">
        <f t="shared" si="601"/>
        <v>13</v>
      </c>
      <c r="D480" s="10">
        <f>AVERAGE(H42:H44)</f>
        <v>123.72879570389786</v>
      </c>
      <c r="E480" s="10">
        <f>AVERAGE(I42:I44)</f>
        <v>146.12229871296017</v>
      </c>
      <c r="F480" s="10">
        <f>AVERAGE(J42:J44)</f>
        <v>192.33333333333334</v>
      </c>
      <c r="G480" s="10" t="s">
        <v>137</v>
      </c>
      <c r="H480" s="10">
        <f>AVERAGE(V42:V44)</f>
        <v>139</v>
      </c>
      <c r="I480" s="10">
        <f>AVERAGE(W42:W44)</f>
        <v>129.50620106699924</v>
      </c>
      <c r="J480" s="10">
        <f>AVERAGE(AC42:AC44)</f>
        <v>105.95729039823208</v>
      </c>
      <c r="K480" s="10">
        <f>AVERAGE(AD42:AD44)</f>
        <v>136.9786834351703</v>
      </c>
      <c r="L480" s="10">
        <f>AVERAGE(AJ42:AJ44)</f>
        <v>185.33333333333334</v>
      </c>
      <c r="M480" s="10">
        <f>AVERAGE(AK42:AK44)</f>
        <v>192.66666666666666</v>
      </c>
      <c r="N480" s="10">
        <f>AVERAGE(AQ42:AQ44)</f>
        <v>170.14725868007073</v>
      </c>
      <c r="O480" s="10">
        <f>AVERAGE(AR42:AR44)</f>
        <v>183.33333333333334</v>
      </c>
      <c r="P480" s="10">
        <f>AVERAGE(AX42:AX44)</f>
        <v>95.9384223918575</v>
      </c>
      <c r="Q480" s="10">
        <f>AVERAGE(AY42:AY44)</f>
        <v>137.70785015764446</v>
      </c>
      <c r="R480" s="10">
        <f>AVERAGE(AZ42:AZ44)</f>
        <v>102.66666666666667</v>
      </c>
      <c r="S480" s="10">
        <f>AVERAGE(BF42:BF44)</f>
        <v>155.80757333333332</v>
      </c>
      <c r="T480" s="10">
        <f>AVERAGE(BL42:BL44)</f>
        <v>59.011976047904191</v>
      </c>
      <c r="U480" s="10">
        <f>AVERAGE(BM42:BM44)</f>
        <v>69.314128943758575</v>
      </c>
      <c r="V480" s="10">
        <f>AVERAGE(BN42:BN44)</f>
        <v>199</v>
      </c>
      <c r="W480" s="10">
        <f>AVERAGE(BO42:BO44)</f>
        <v>188.33333333333334</v>
      </c>
      <c r="X480" s="10">
        <f>AVERAGE(BW42:BW44)</f>
        <v>67.38666666666667</v>
      </c>
      <c r="Y480" s="10">
        <f>AVERAGE(BX42:BX44)</f>
        <v>81.549955791335094</v>
      </c>
      <c r="Z480" s="10">
        <f>AVERAGE(CE42:CE44)</f>
        <v>10.26274848746759</v>
      </c>
      <c r="AA480" s="10">
        <f>AVERAGE(CF42:CF44)</f>
        <v>15.283896764812797</v>
      </c>
      <c r="AB480" s="10">
        <f>AVERAGE(CG42:CG44)</f>
        <v>10</v>
      </c>
      <c r="AC480" s="10" t="s">
        <v>137</v>
      </c>
      <c r="AD480" s="10">
        <f>AVERAGE(CS42:CS44)</f>
        <v>24.666666666666668</v>
      </c>
      <c r="AE480" s="10">
        <f>AVERAGE(CT42:CT44)</f>
        <v>19.629373848987111</v>
      </c>
      <c r="AF480" s="10">
        <f>AVERAGE(CZ42:CZ44)</f>
        <v>12.299674267100977</v>
      </c>
      <c r="AG480" s="10">
        <f>AVERAGE(DA42:DA44)</f>
        <v>19.505480607082625</v>
      </c>
      <c r="AH480" s="10">
        <f>AVERAGE(DG42:DG44)</f>
        <v>9.5</v>
      </c>
      <c r="AI480" s="10">
        <f>AVERAGE(DH42:DH44)</f>
        <v>9.5</v>
      </c>
      <c r="AJ480" s="10">
        <f>AVERAGE(DN42:DN44)</f>
        <v>10.117647058823527</v>
      </c>
      <c r="AK480" s="10">
        <f>AVERAGE(DO42:DO44)</f>
        <v>12</v>
      </c>
      <c r="AL480" s="10">
        <f>AVERAGE(DU42:DU44)</f>
        <v>6.6219512195121943</v>
      </c>
      <c r="AM480" s="10">
        <f>AVERAGE(DV42:DV44)</f>
        <v>7.716981132075472</v>
      </c>
      <c r="AN480" s="10">
        <f>AVERAGE(EB42:EB44)</f>
        <v>11.116666666666667</v>
      </c>
      <c r="AO480" s="10">
        <f>AVERAGE(EC42:EC44)</f>
        <v>13.833673469387753</v>
      </c>
      <c r="AP480" s="10">
        <f>AVERAGE(EI42:EI44)</f>
        <v>5.5357142857142874</v>
      </c>
      <c r="AQ480" s="10">
        <f>AVERAGE(EJ42:EJ44)</f>
        <v>5.9999999999999991</v>
      </c>
      <c r="AR480" s="10">
        <f>AVERAGE(EK42:EK44)</f>
        <v>9</v>
      </c>
      <c r="AS480" s="10">
        <f>AVERAGE(EL42:EL44)</f>
        <v>9.5</v>
      </c>
      <c r="AT480" s="10">
        <f>AVERAGE(ET42:ET44)</f>
        <v>7.4503546099290787</v>
      </c>
      <c r="AU480" s="10">
        <f>AVERAGE(EU42:EU44)</f>
        <v>9.362179487179489</v>
      </c>
      <c r="AV480" s="5">
        <f t="shared" si="595"/>
        <v>86.533333333333346</v>
      </c>
      <c r="AW480" s="10">
        <v>167.44666666666666</v>
      </c>
      <c r="AX480" s="5">
        <f t="shared" si="596"/>
        <v>78.933333333333323</v>
      </c>
      <c r="AY480" s="10">
        <f t="shared" si="597"/>
        <v>137.18241457112561</v>
      </c>
      <c r="AZ480" s="62">
        <f t="shared" si="598"/>
        <v>13.021172239094859</v>
      </c>
      <c r="BA480" s="3" t="str">
        <f t="shared" si="602"/>
        <v>1980:1</v>
      </c>
      <c r="BB480" s="5">
        <f t="shared" si="599"/>
        <v>137.18241457112561</v>
      </c>
      <c r="BC480" s="5">
        <f t="shared" si="600"/>
        <v>13.021172239094859</v>
      </c>
      <c r="BD480"/>
      <c r="BE480" s="3"/>
      <c r="BF480"/>
      <c r="BG480"/>
      <c r="BH480"/>
      <c r="CD480" s="10"/>
      <c r="CE480" s="10"/>
      <c r="CF480" s="10"/>
      <c r="CG480" s="10"/>
      <c r="CH480" s="10"/>
      <c r="CI480" s="10"/>
    </row>
    <row r="481" spans="1:87" x14ac:dyDescent="0.25">
      <c r="A481" s="1">
        <f t="shared" si="594"/>
        <v>1980</v>
      </c>
      <c r="B481" s="1">
        <v>2</v>
      </c>
      <c r="C481" s="1">
        <f t="shared" si="601"/>
        <v>14</v>
      </c>
      <c r="D481" s="10">
        <f>AVERAGE(H45:H47)</f>
        <v>104.11084560240501</v>
      </c>
      <c r="E481" s="10">
        <f>AVERAGE(I45:I47)</f>
        <v>119.37032824503639</v>
      </c>
      <c r="F481" s="10">
        <f>AVERAGE(J45:J47)</f>
        <v>179</v>
      </c>
      <c r="G481" s="10" t="s">
        <v>137</v>
      </c>
      <c r="H481" s="10">
        <f>AVERAGE(V45:V47)</f>
        <v>115</v>
      </c>
      <c r="I481" s="10">
        <f>AVERAGE(W45:W47)</f>
        <v>103.13275133374903</v>
      </c>
      <c r="J481" s="10">
        <f>AVERAGE(AC45:AC47)</f>
        <v>93.940197537545657</v>
      </c>
      <c r="K481" s="10">
        <f>AVERAGE(AD45:AD47)</f>
        <v>120.01637302011028</v>
      </c>
      <c r="L481" s="10">
        <f>AVERAGE(AJ45:AJ47)</f>
        <v>167.66666666666666</v>
      </c>
      <c r="M481" s="10">
        <f>AVERAGE(AK45:AK47)</f>
        <v>175</v>
      </c>
      <c r="N481" s="10">
        <f>AVERAGE(AQ45:AQ47)</f>
        <v>140.55720003723354</v>
      </c>
      <c r="O481" s="10">
        <f>AVERAGE(AR45:AR47)</f>
        <v>151.33333333333334</v>
      </c>
      <c r="P481" s="10">
        <f>AVERAGE(AX45:AX47)</f>
        <v>85.919796437659031</v>
      </c>
      <c r="Q481" s="10">
        <f>AVERAGE(AY45:AY47)</f>
        <v>113.78831115623723</v>
      </c>
      <c r="R481" s="10">
        <f>AVERAGE(AZ45:AZ47)</f>
        <v>86.666666666666671</v>
      </c>
      <c r="S481" s="10">
        <f>AVERAGE(BF45:BF47)</f>
        <v>121.27455999999999</v>
      </c>
      <c r="T481" s="10">
        <f>AVERAGE(BL45:BL47)</f>
        <v>54.027944111776456</v>
      </c>
      <c r="U481" s="10">
        <f>AVERAGE(BM45:BM47)</f>
        <v>56.580246913580254</v>
      </c>
      <c r="V481" s="10">
        <f>AVERAGE(BN45:BN47)</f>
        <v>190</v>
      </c>
      <c r="W481" s="10">
        <f>AVERAGE(BO45:BO47)</f>
        <v>178.66666666666666</v>
      </c>
      <c r="X481" s="10">
        <f>AVERAGE(BW45:BW47)</f>
        <v>56.93555555555556</v>
      </c>
      <c r="Y481" s="10">
        <f>AVERAGE(BX45:BX47)</f>
        <v>73.282935455349232</v>
      </c>
      <c r="Z481" s="10">
        <f>AVERAGE(CE45:CE47)</f>
        <v>11.025352924229329</v>
      </c>
      <c r="AA481" s="10">
        <f>AVERAGE(CF45:CF47)</f>
        <v>15.617230098146131</v>
      </c>
      <c r="AB481" s="10">
        <f>AVERAGE(CG45:CG47)</f>
        <v>10.666666666666666</v>
      </c>
      <c r="AC481" s="10" t="s">
        <v>137</v>
      </c>
      <c r="AD481" s="10">
        <f>AVERAGE(CS45:CS47)</f>
        <v>25</v>
      </c>
      <c r="AE481" s="10">
        <f>AVERAGE(CT45:CT47)</f>
        <v>21.881675874769801</v>
      </c>
      <c r="AF481" s="10">
        <f>AVERAGE(CZ45:CZ47)</f>
        <v>12.426710097719869</v>
      </c>
      <c r="AG481" s="10">
        <f>AVERAGE(DA45:DA47)</f>
        <v>18.908937605396282</v>
      </c>
      <c r="AH481" s="10">
        <f>AVERAGE(DG45:DG47)</f>
        <v>10</v>
      </c>
      <c r="AI481" s="10">
        <f>AVERAGE(DH45:DH47)</f>
        <v>10.5</v>
      </c>
      <c r="AJ481" s="10">
        <f>AVERAGE(DN45:DN47)</f>
        <v>9.8823529411764675</v>
      </c>
      <c r="AK481" s="10">
        <f>AVERAGE(DO45:DO47)</f>
        <v>12</v>
      </c>
      <c r="AL481" s="10">
        <f>AVERAGE(DU45:DU47)</f>
        <v>6.9105691056910556</v>
      </c>
      <c r="AM481" s="10">
        <f>AVERAGE(DV45:DV47)</f>
        <v>7.9056603773584913</v>
      </c>
      <c r="AN481" s="10">
        <f>AVERAGE(EB45:EB47)</f>
        <v>11.550000000000002</v>
      </c>
      <c r="AO481" s="10">
        <f>AVERAGE(EC45:EC47)</f>
        <v>13.408333333333331</v>
      </c>
      <c r="AP481" s="10">
        <f>AVERAGE(EI45:EI47)</f>
        <v>5.5119047619047628</v>
      </c>
      <c r="AQ481" s="10">
        <f>AVERAGE(EJ45:EJ47)</f>
        <v>5.7098765432098757</v>
      </c>
      <c r="AR481" s="10">
        <f>AVERAGE(EK45:EK47)</f>
        <v>9</v>
      </c>
      <c r="AS481" s="10">
        <f>AVERAGE(EL45:EL47)</f>
        <v>9.5</v>
      </c>
      <c r="AT481" s="10">
        <f>AVERAGE(ET45:ET47)</f>
        <v>7.5531914893617023</v>
      </c>
      <c r="AU481" s="10">
        <f>AVERAGE(EU45:EU47)</f>
        <v>9.0000000000000018</v>
      </c>
      <c r="AV481" s="5">
        <f t="shared" si="595"/>
        <v>88.266666666666666</v>
      </c>
      <c r="AW481" s="10">
        <v>170.87</v>
      </c>
      <c r="AX481" s="5">
        <f t="shared" si="596"/>
        <v>81.833333333333329</v>
      </c>
      <c r="AY481" s="10">
        <f t="shared" si="597"/>
        <v>119.41057567810951</v>
      </c>
      <c r="AZ481" s="62">
        <f t="shared" si="598"/>
        <v>13.426872337251691</v>
      </c>
      <c r="BA481" s="3" t="str">
        <f t="shared" si="602"/>
        <v>1980:2</v>
      </c>
      <c r="BB481" s="5">
        <f t="shared" si="599"/>
        <v>119.41057567810951</v>
      </c>
      <c r="BC481" s="5">
        <f t="shared" si="600"/>
        <v>13.426872337251691</v>
      </c>
      <c r="BD481"/>
      <c r="BE481" s="3"/>
      <c r="BF481"/>
      <c r="BG481"/>
      <c r="BH481"/>
      <c r="CD481" s="10"/>
      <c r="CE481" s="10"/>
      <c r="CF481" s="10"/>
      <c r="CG481" s="10"/>
      <c r="CH481" s="10"/>
      <c r="CI481" s="10"/>
    </row>
    <row r="482" spans="1:87" x14ac:dyDescent="0.25">
      <c r="A482" s="1">
        <f t="shared" si="594"/>
        <v>1980</v>
      </c>
      <c r="B482" s="1">
        <v>3</v>
      </c>
      <c r="C482" s="1">
        <f t="shared" si="601"/>
        <v>15</v>
      </c>
      <c r="D482" s="10">
        <f>AVERAGE(H48:H50)</f>
        <v>93.581412677612491</v>
      </c>
      <c r="E482" s="10">
        <f>AVERAGE(I48:I50)</f>
        <v>118.46008181183277</v>
      </c>
      <c r="F482" s="10">
        <f>AVERAGE(J48:J50)</f>
        <v>157.33333333333334</v>
      </c>
      <c r="G482" s="10" t="s">
        <v>137</v>
      </c>
      <c r="H482" s="10">
        <f>AVERAGE(V48:V50)</f>
        <v>116.33333333333333</v>
      </c>
      <c r="I482" s="10">
        <f>AVERAGE(W48:W50)</f>
        <v>103.87272223376984</v>
      </c>
      <c r="J482" s="10">
        <f>AVERAGE(AC48:AC50)</f>
        <v>89.335498128354288</v>
      </c>
      <c r="K482" s="10">
        <f>AVERAGE(AD48:AD50)</f>
        <v>117.42832848865946</v>
      </c>
      <c r="L482" s="10">
        <f>AVERAGE(AJ48:AJ50)</f>
        <v>161.66666666666666</v>
      </c>
      <c r="M482" s="10">
        <f>AVERAGE(AK48:AK50)</f>
        <v>131</v>
      </c>
      <c r="N482" s="10">
        <f>AVERAGE(AQ48:AQ50)</f>
        <v>134.93381736944986</v>
      </c>
      <c r="O482" s="10">
        <f>AVERAGE(AR48:AR50)</f>
        <v>140.33333333333334</v>
      </c>
      <c r="P482" s="10">
        <f>AVERAGE(AX48:AX50)</f>
        <v>84.350330788804058</v>
      </c>
      <c r="Q482" s="10">
        <f>AVERAGE(AY48:AY50)</f>
        <v>121.69539892053656</v>
      </c>
      <c r="R482" s="10">
        <f>AVERAGE(AZ48:AZ50)</f>
        <v>81.333333333333329</v>
      </c>
      <c r="S482" s="10">
        <f>AVERAGE(BF48:BF50)</f>
        <v>120.44928</v>
      </c>
      <c r="T482" s="10">
        <f>AVERAGE(BL48:BL50)</f>
        <v>51.237524950099804</v>
      </c>
      <c r="U482" s="10">
        <f>AVERAGE(BM48:BM50)</f>
        <v>55.432098765432102</v>
      </c>
      <c r="V482" s="10">
        <f>AVERAGE(BN48:BN50)</f>
        <v>172.33333333333334</v>
      </c>
      <c r="W482" s="10">
        <f>AVERAGE(BO48:BO50)</f>
        <v>164</v>
      </c>
      <c r="X482" s="10">
        <f>AVERAGE(BW48:BW50)</f>
        <v>58.324444444444453</v>
      </c>
      <c r="Y482" s="10">
        <f>AVERAGE(BX48:BX50)</f>
        <v>83.408045977011483</v>
      </c>
      <c r="Z482" s="10">
        <f>AVERAGE(CE48:CE50)</f>
        <v>11.282915586286373</v>
      </c>
      <c r="AA482" s="10">
        <f>AVERAGE(CF48:CF50)</f>
        <v>16.315158124318433</v>
      </c>
      <c r="AB482" s="10">
        <f>AVERAGE(CG48:CG50)</f>
        <v>11</v>
      </c>
      <c r="AC482" s="10" t="s">
        <v>137</v>
      </c>
      <c r="AD482" s="10">
        <f>AVERAGE(CS48:CS50)</f>
        <v>28.333333333333332</v>
      </c>
      <c r="AE482" s="10">
        <f>AVERAGE(CT48:CT50)</f>
        <v>24.975138121546966</v>
      </c>
      <c r="AF482" s="10">
        <f>AVERAGE(CZ48:CZ50)</f>
        <v>13.172638436482083</v>
      </c>
      <c r="AG482" s="10">
        <f>AVERAGE(DA48:DA50)</f>
        <v>21.817875210792568</v>
      </c>
      <c r="AH482" s="10">
        <f>AVERAGE(DG48:DG50)</f>
        <v>10.983333333333334</v>
      </c>
      <c r="AI482" s="10">
        <f>AVERAGE(DH48:DH50)</f>
        <v>7.3</v>
      </c>
      <c r="AJ482" s="10">
        <f>AVERAGE(DN48:DN50)</f>
        <v>10.117647058823527</v>
      </c>
      <c r="AK482" s="10">
        <f>AVERAGE(DO48:DO50)</f>
        <v>12</v>
      </c>
      <c r="AL482" s="10">
        <f>AVERAGE(DU48:DU50)</f>
        <v>6.9918699186991846</v>
      </c>
      <c r="AM482" s="10">
        <f>AVERAGE(DV48:DV50)</f>
        <v>8.2389937106918243</v>
      </c>
      <c r="AN482" s="10">
        <f>AVERAGE(EB48:EB50)</f>
        <v>11.449999999999998</v>
      </c>
      <c r="AO482" s="10">
        <f>AVERAGE(EC48:EC50)</f>
        <v>12.724489795918368</v>
      </c>
      <c r="AP482" s="10">
        <f>AVERAGE(EI48:EI50)</f>
        <v>5.4642857142857153</v>
      </c>
      <c r="AQ482" s="10">
        <f>AVERAGE(EJ48:EJ50)</f>
        <v>5.1296296296296289</v>
      </c>
      <c r="AR482" s="10">
        <f>AVERAGE(EK48:EK50)</f>
        <v>9</v>
      </c>
      <c r="AS482" s="10">
        <f>AVERAGE(EL48:EL50)</f>
        <v>9.5</v>
      </c>
      <c r="AT482" s="10">
        <f>AVERAGE(ET48:ET50)</f>
        <v>7.4148936170212769</v>
      </c>
      <c r="AU482" s="10">
        <f>AVERAGE(EU48:EU50)</f>
        <v>8.6378205128205146</v>
      </c>
      <c r="AV482" s="5">
        <f t="shared" si="595"/>
        <v>91.166666666666671</v>
      </c>
      <c r="AW482" s="10">
        <v>192.79333333333332</v>
      </c>
      <c r="AX482" s="5">
        <f t="shared" si="596"/>
        <v>83.333333333333329</v>
      </c>
      <c r="AY482" s="10">
        <f t="shared" si="597"/>
        <v>113.89666698810896</v>
      </c>
      <c r="AZ482" s="62">
        <f t="shared" si="598"/>
        <v>14.638763927976109</v>
      </c>
      <c r="BA482" s="3" t="str">
        <f t="shared" si="602"/>
        <v>1980:3</v>
      </c>
      <c r="BB482" s="5">
        <f t="shared" si="599"/>
        <v>113.89666698810896</v>
      </c>
      <c r="BC482" s="5">
        <f t="shared" si="600"/>
        <v>14.638763927976109</v>
      </c>
      <c r="BD482"/>
      <c r="BE482" s="3"/>
      <c r="BF482"/>
      <c r="BG482"/>
      <c r="BH482"/>
      <c r="CD482" s="10"/>
      <c r="CE482" s="10"/>
      <c r="CF482" s="10"/>
      <c r="CG482" s="10"/>
      <c r="CH482" s="10"/>
      <c r="CI482" s="10"/>
    </row>
    <row r="483" spans="1:87" x14ac:dyDescent="0.25">
      <c r="A483" s="1">
        <f t="shared" si="594"/>
        <v>1980</v>
      </c>
      <c r="B483" s="1">
        <v>4</v>
      </c>
      <c r="C483" s="1">
        <f t="shared" si="601"/>
        <v>16</v>
      </c>
      <c r="D483" s="10">
        <f>AVERAGE(H51:H53)</f>
        <v>105.24604948739693</v>
      </c>
      <c r="E483" s="10">
        <f>AVERAGE(I51:I53)</f>
        <v>130.46008181183277</v>
      </c>
      <c r="F483" s="10">
        <f>AVERAGE(J51:J53)</f>
        <v>155.33333333333334</v>
      </c>
      <c r="G483" s="10" t="s">
        <v>137</v>
      </c>
      <c r="H483" s="10">
        <f>AVERAGE(V51:V53)</f>
        <v>123.66666666666667</v>
      </c>
      <c r="I483" s="10">
        <f>AVERAGE(W51:W53)</f>
        <v>124.85339153329176</v>
      </c>
      <c r="J483" s="10">
        <f>AVERAGE(AC51:AC53)</f>
        <v>94.250033824922184</v>
      </c>
      <c r="K483" s="10">
        <f>AVERAGE(AD51:AD53)</f>
        <v>129.81325265468345</v>
      </c>
      <c r="L483" s="10">
        <f>AVERAGE(AJ51:AJ53)</f>
        <v>165</v>
      </c>
      <c r="M483" s="10">
        <f>AVERAGE(AK51:AK53)</f>
        <v>136</v>
      </c>
      <c r="N483" s="10">
        <f>AVERAGE(AQ51:AQ53)</f>
        <v>135.28399888299359</v>
      </c>
      <c r="O483" s="10">
        <f>AVERAGE(AR51:AR53)</f>
        <v>144</v>
      </c>
      <c r="P483" s="10">
        <f>AVERAGE(AX51:AX53)</f>
        <v>101.48926208651397</v>
      </c>
      <c r="Q483" s="10">
        <f>AVERAGE(AY51:AY53)</f>
        <v>124.48850175457352</v>
      </c>
      <c r="R483" s="10">
        <f>AVERAGE(AZ51:AZ53)</f>
        <v>80</v>
      </c>
      <c r="S483" s="10">
        <f>AVERAGE(BF51:BF53)</f>
        <v>137.62842666666666</v>
      </c>
      <c r="T483" s="10">
        <f>AVERAGE(BL51:BL53)</f>
        <v>64.722554890219556</v>
      </c>
      <c r="U483" s="10">
        <f>AVERAGE(BM51:BM53)</f>
        <v>58.167352537722913</v>
      </c>
      <c r="V483" s="10">
        <f>AVERAGE(BN51:BN53)</f>
        <v>182</v>
      </c>
      <c r="W483" s="10">
        <f>AVERAGE(BO51:BO53)</f>
        <v>169.66666666666666</v>
      </c>
      <c r="X483" s="10">
        <f>AVERAGE(BW51:BW53)</f>
        <v>64.90666666666668</v>
      </c>
      <c r="Y483" s="10">
        <f>AVERAGE(BX51:BX53)</f>
        <v>77.349248452696713</v>
      </c>
      <c r="Z483" s="10">
        <f>AVERAGE(CE51:CE53)</f>
        <v>12.282915586286373</v>
      </c>
      <c r="AA483" s="10">
        <f>AVERAGE(CF51:CF53)</f>
        <v>17.140676117775353</v>
      </c>
      <c r="AB483" s="10">
        <f>AVERAGE(CG51:CG53)</f>
        <v>11.333333333333334</v>
      </c>
      <c r="AC483" s="10" t="s">
        <v>137</v>
      </c>
      <c r="AD483" s="10">
        <f>AVERAGE(CS51:CS53)</f>
        <v>26.833333333333332</v>
      </c>
      <c r="AE483" s="10">
        <f>AVERAGE(CT51:CT53)</f>
        <v>22.63558931860037</v>
      </c>
      <c r="AF483" s="10">
        <f>AVERAGE(CZ51:CZ53)</f>
        <v>13.758957654723128</v>
      </c>
      <c r="AG483" s="10">
        <f>AVERAGE(DA51:DA53)</f>
        <v>23.624789207419894</v>
      </c>
      <c r="AH483" s="10">
        <f>AVERAGE(DG51:DG53)</f>
        <v>11.4</v>
      </c>
      <c r="AI483" s="10">
        <f>AVERAGE(DH51:DH53)</f>
        <v>7.3666666666666671</v>
      </c>
      <c r="AJ483" s="10">
        <f>AVERAGE(DN51:DN53)</f>
        <v>10.235294117647056</v>
      </c>
      <c r="AK483" s="10">
        <f>AVERAGE(DO51:DO53)</f>
        <v>12</v>
      </c>
      <c r="AL483" s="10">
        <f>AVERAGE(DU51:DU53)</f>
        <v>7.2879403794037927</v>
      </c>
      <c r="AM483" s="10">
        <f>AVERAGE(DV51:DV53)</f>
        <v>8.6462264150943415</v>
      </c>
      <c r="AN483" s="10">
        <f>AVERAGE(EB51:EB53)</f>
        <v>11.449999999999998</v>
      </c>
      <c r="AO483" s="10">
        <f>AVERAGE(EC51:EC53)</f>
        <v>12.896938775510202</v>
      </c>
      <c r="AP483" s="10" t="s">
        <v>137</v>
      </c>
      <c r="AQ483" s="10" t="s">
        <v>137</v>
      </c>
      <c r="AR483" s="10">
        <f>AVERAGE(EK51:EK53)</f>
        <v>9.0833333333333339</v>
      </c>
      <c r="AS483" s="10">
        <f>AVERAGE(EL51:EL53)</f>
        <v>9.4166666666666661</v>
      </c>
      <c r="AT483" s="10">
        <f>AVERAGE(ET51:ET53)</f>
        <v>7.5070921985815602</v>
      </c>
      <c r="AU483" s="10">
        <f>AVERAGE(EU51:EU53)</f>
        <v>9.0630341880341891</v>
      </c>
      <c r="AV483" s="5">
        <f t="shared" si="595"/>
        <v>93.266666666666666</v>
      </c>
      <c r="AW483" s="10">
        <v>213.23</v>
      </c>
      <c r="AX483" s="5">
        <f t="shared" si="596"/>
        <v>85.533333333333346</v>
      </c>
      <c r="AY483" s="10">
        <f t="shared" si="597"/>
        <v>118.85303238456474</v>
      </c>
      <c r="AZ483" s="62">
        <f t="shared" si="598"/>
        <v>14.587085205911833</v>
      </c>
      <c r="BA483" s="3" t="str">
        <f t="shared" si="602"/>
        <v>1980:4</v>
      </c>
      <c r="BB483" s="5">
        <f t="shared" si="599"/>
        <v>118.85303238456474</v>
      </c>
      <c r="BC483" s="5">
        <f t="shared" si="600"/>
        <v>14.587085205911833</v>
      </c>
      <c r="BD483"/>
      <c r="BE483" s="3"/>
      <c r="BF483"/>
      <c r="BG483"/>
      <c r="BH483"/>
      <c r="CD483" s="10"/>
      <c r="CE483" s="10"/>
      <c r="CF483" s="10"/>
      <c r="CG483" s="10"/>
      <c r="CH483" s="10"/>
      <c r="CI483" s="10"/>
    </row>
    <row r="484" spans="1:87" x14ac:dyDescent="0.25">
      <c r="A484" s="1">
        <f t="shared" si="594"/>
        <v>1981</v>
      </c>
      <c r="B484" s="1">
        <v>1</v>
      </c>
      <c r="C484" s="1">
        <f t="shared" si="601"/>
        <v>17</v>
      </c>
      <c r="D484" s="10">
        <f>AVERAGE(H54:H56)</f>
        <v>111.92692515223929</v>
      </c>
      <c r="E484" s="10">
        <f>AVERAGE(I54:I56)</f>
        <v>128.57348099371444</v>
      </c>
      <c r="F484" s="10">
        <f>AVERAGE(J54:J56)</f>
        <v>151.33333333333334</v>
      </c>
      <c r="G484" s="10" t="s">
        <v>137</v>
      </c>
      <c r="H484" s="10">
        <f>AVERAGE(V54:V56)</f>
        <v>132.66666666666666</v>
      </c>
      <c r="I484" s="10">
        <f>AVERAGE(W54:W56)</f>
        <v>124.95295503360354</v>
      </c>
      <c r="J484" s="10">
        <f>AVERAGE(AC54:AC56)</f>
        <v>114.40815406124564</v>
      </c>
      <c r="K484" s="10">
        <f>AVERAGE(AD54:AD56)</f>
        <v>143.32514682327812</v>
      </c>
      <c r="L484" s="10">
        <f>AVERAGE(AJ54:AJ56)</f>
        <v>155.66666666666666</v>
      </c>
      <c r="M484" s="10">
        <f>AVERAGE(AK54:AK56)</f>
        <v>136</v>
      </c>
      <c r="N484" s="10">
        <f>AVERAGE(AQ54:AQ56)</f>
        <v>140.36470259703992</v>
      </c>
      <c r="O484" s="10">
        <f>AVERAGE(AR54:AR56)</f>
        <v>147.66666666666666</v>
      </c>
      <c r="P484" s="10">
        <f>AVERAGE(AX54:AX56)</f>
        <v>97.741577608142464</v>
      </c>
      <c r="Q484" s="10">
        <f>AVERAGE(AY54:AY56)</f>
        <v>149.87643171413816</v>
      </c>
      <c r="R484" s="10">
        <f>AVERAGE(AZ54:AZ56)</f>
        <v>92.666666666666671</v>
      </c>
      <c r="S484" s="10">
        <f>AVERAGE(BF54:BF56)</f>
        <v>135.07045333333335</v>
      </c>
      <c r="T484" s="10">
        <f>AVERAGE(BL54:BL56)</f>
        <v>68.73453093812374</v>
      </c>
      <c r="U484" s="10">
        <f>AVERAGE(BM54:BM56)</f>
        <v>64.78600823045268</v>
      </c>
      <c r="V484" s="10">
        <f>AVERAGE(BN54:BN56)</f>
        <v>165</v>
      </c>
      <c r="W484" s="10">
        <f>AVERAGE(BO54:BO56)</f>
        <v>160</v>
      </c>
      <c r="X484" s="10">
        <f>AVERAGE(BW54:BW56)</f>
        <v>64.400000000000006</v>
      </c>
      <c r="Y484" s="10">
        <f>AVERAGE(BX54:BX56)</f>
        <v>78.391246684350122</v>
      </c>
      <c r="Z484" s="10">
        <f>AVERAGE(CE54:CE56)</f>
        <v>13.454624027657736</v>
      </c>
      <c r="AA484" s="10">
        <f>AVERAGE(CF54:CF56)</f>
        <v>17.96619411123228</v>
      </c>
      <c r="AB484" s="10">
        <f>AVERAGE(CG54:CG56)</f>
        <v>11.5</v>
      </c>
      <c r="AC484" s="10" t="s">
        <v>137</v>
      </c>
      <c r="AD484" s="10">
        <f>AVERAGE(CS54:CS56)</f>
        <v>26.666666666666668</v>
      </c>
      <c r="AE484" s="10">
        <f>AVERAGE(CT54:CT56)</f>
        <v>22.588858195211788</v>
      </c>
      <c r="AF484" s="10">
        <f>AVERAGE(CZ54:CZ56)</f>
        <v>12.887079261672094</v>
      </c>
      <c r="AG484" s="10">
        <f>AVERAGE(DA54:DA56)</f>
        <v>21.628442945474976</v>
      </c>
      <c r="AH484" s="10">
        <f>AVERAGE(DG54:DG56)</f>
        <v>11.333333333333334</v>
      </c>
      <c r="AI484" s="10">
        <f>AVERAGE(DH54:DH56)</f>
        <v>8.6666666666666661</v>
      </c>
      <c r="AJ484" s="10">
        <f>AVERAGE(DN54:DN56)</f>
        <v>10.235294117647056</v>
      </c>
      <c r="AK484" s="10">
        <f>AVERAGE(DO54:DO56)</f>
        <v>12</v>
      </c>
      <c r="AL484" s="10">
        <f>AVERAGE(DU54:DU56)</f>
        <v>6.4959349593495928</v>
      </c>
      <c r="AM484" s="10">
        <f>AVERAGE(DV54:DV56)</f>
        <v>8.67295597484277</v>
      </c>
      <c r="AN484" s="10">
        <f>AVERAGE(EB54:EB56)</f>
        <v>11.449999999999998</v>
      </c>
      <c r="AO484" s="10">
        <f>AVERAGE(EC54:EC56)</f>
        <v>12.781972789115647</v>
      </c>
      <c r="AP484" s="10">
        <f>AVERAGE(EI54:EI56)</f>
        <v>5.9642857142857144</v>
      </c>
      <c r="AQ484" s="10">
        <f>AVERAGE(EJ54:EJ56)</f>
        <v>5.3703703703703702</v>
      </c>
      <c r="AR484" s="10">
        <f>AVERAGE(EK54:EK56)</f>
        <v>10</v>
      </c>
      <c r="AS484" s="10">
        <f>AVERAGE(EL54:EL56)</f>
        <v>9.6666666666666661</v>
      </c>
      <c r="AT484" s="10">
        <f>AVERAGE(ET54:ET56)</f>
        <v>7.4148936170212769</v>
      </c>
      <c r="AU484" s="10">
        <f>AVERAGE(EU54:EU56)</f>
        <v>8.6378205128205146</v>
      </c>
      <c r="AV484" s="5">
        <f t="shared" si="595"/>
        <v>96.100000000000009</v>
      </c>
      <c r="AW484" s="10">
        <v>212.06333333333333</v>
      </c>
      <c r="AX484" s="5">
        <f t="shared" si="596"/>
        <v>87.8</v>
      </c>
      <c r="AY484" s="10">
        <f t="shared" si="597"/>
        <v>121.28614239325179</v>
      </c>
      <c r="AZ484" s="62">
        <f t="shared" si="598"/>
        <v>14.512954073247029</v>
      </c>
      <c r="BA484" s="3" t="str">
        <f t="shared" si="602"/>
        <v>1981:1</v>
      </c>
      <c r="BB484" s="5">
        <f t="shared" si="599"/>
        <v>121.28614239325179</v>
      </c>
      <c r="BC484" s="5">
        <f t="shared" si="600"/>
        <v>14.512954073247029</v>
      </c>
      <c r="BD484"/>
      <c r="BE484" s="3"/>
      <c r="BF484"/>
      <c r="BG484"/>
      <c r="BH484"/>
      <c r="CD484" s="10"/>
      <c r="CE484" s="10"/>
      <c r="CF484" s="10"/>
      <c r="CG484" s="10"/>
      <c r="CH484" s="10"/>
      <c r="CI484" s="10"/>
    </row>
    <row r="485" spans="1:87" x14ac:dyDescent="0.25">
      <c r="A485" s="1">
        <f t="shared" si="594"/>
        <v>1981</v>
      </c>
      <c r="B485" s="1">
        <v>2</v>
      </c>
      <c r="C485" s="1">
        <f t="shared" si="601"/>
        <v>18</v>
      </c>
      <c r="D485" s="10">
        <f>AVERAGE(H57:H59)</f>
        <v>135.0479200390555</v>
      </c>
      <c r="E485" s="10">
        <f>AVERAGE(I57:I59)</f>
        <v>159.2401476603811</v>
      </c>
      <c r="F485" s="10">
        <f>AVERAGE(J57:J59)</f>
        <v>190.33333333333334</v>
      </c>
      <c r="G485" s="10" t="s">
        <v>137</v>
      </c>
      <c r="H485" s="10">
        <f>AVERAGE(V57:V59)</f>
        <v>158</v>
      </c>
      <c r="I485" s="10">
        <f>AVERAGE(W57:W59)</f>
        <v>141.38585186724868</v>
      </c>
      <c r="J485" s="10">
        <f>AVERAGE(AC57:AC59)</f>
        <v>125.46371713345059</v>
      </c>
      <c r="K485" s="10">
        <f>AVERAGE(AD57:AD59)</f>
        <v>162.03521781258027</v>
      </c>
      <c r="L485" s="10">
        <f>AVERAGE(AJ57:AJ59)</f>
        <v>182.66666666666666</v>
      </c>
      <c r="M485" s="10">
        <f>AVERAGE(AK57:AK59)</f>
        <v>176.66666666666666</v>
      </c>
      <c r="N485" s="10">
        <f>AVERAGE(AQ57:AQ59)</f>
        <v>166.9585776784883</v>
      </c>
      <c r="O485" s="10">
        <f>AVERAGE(AR57:AR59)</f>
        <v>182.66666666666666</v>
      </c>
      <c r="P485" s="10">
        <f>AVERAGE(AX57:AX59)</f>
        <v>104.99715012722645</v>
      </c>
      <c r="Q485" s="10">
        <f>AVERAGE(AY57:AY59)</f>
        <v>158.34003099449586</v>
      </c>
      <c r="R485" s="10">
        <f>AVERAGE(AZ57:AZ59)</f>
        <v>121.33333333333333</v>
      </c>
      <c r="S485" s="10">
        <f>AVERAGE(BF57:BF59)</f>
        <v>150.59018666666665</v>
      </c>
      <c r="T485" s="10">
        <f>AVERAGE(BL57:BL59)</f>
        <v>69.491017964071858</v>
      </c>
      <c r="U485" s="10">
        <f>AVERAGE(BM57:BM59)</f>
        <v>62.31824417009603</v>
      </c>
      <c r="V485" s="10">
        <f>AVERAGE(BN57:BN59)</f>
        <v>204</v>
      </c>
      <c r="W485" s="10">
        <f>AVERAGE(BO57:BO59)</f>
        <v>207.33333333333334</v>
      </c>
      <c r="X485" s="10">
        <f>AVERAGE(BW57:BW59)</f>
        <v>70.313333333333347</v>
      </c>
      <c r="Y485" s="10">
        <f>AVERAGE(BX57:BX59)</f>
        <v>80.690981432360729</v>
      </c>
      <c r="Z485" s="10">
        <f>AVERAGE(CE57:CE59)</f>
        <v>13.454624027657736</v>
      </c>
      <c r="AA485" s="10">
        <f>AVERAGE(CF57:CF59)</f>
        <v>17.617230098146131</v>
      </c>
      <c r="AB485" s="10">
        <f>AVERAGE(CG57:CG59)</f>
        <v>11.5</v>
      </c>
      <c r="AC485" s="10" t="s">
        <v>137</v>
      </c>
      <c r="AD485" s="10">
        <f>AVERAGE(CS57:CS59)</f>
        <v>27.333333333333332</v>
      </c>
      <c r="AE485" s="10">
        <f>AVERAGE(CT57:CT59)</f>
        <v>22.775782688766117</v>
      </c>
      <c r="AF485" s="10">
        <f>AVERAGE(CZ57:CZ59)</f>
        <v>13.04560260586319</v>
      </c>
      <c r="AG485" s="10">
        <f>AVERAGE(DA57:DA59)</f>
        <v>21.817875210792568</v>
      </c>
      <c r="AH485" s="10">
        <f>AVERAGE(DG57:DG59)</f>
        <v>11.166666666666666</v>
      </c>
      <c r="AI485" s="10">
        <f>AVERAGE(DH57:DH59)</f>
        <v>9.1666666666666661</v>
      </c>
      <c r="AJ485" s="10">
        <f>AVERAGE(DN57:DN59)</f>
        <v>10.235294117647056</v>
      </c>
      <c r="AK485" s="10">
        <f>AVERAGE(DO57:DO59)</f>
        <v>12</v>
      </c>
      <c r="AL485" s="10">
        <f>AVERAGE(DU57:DU59)</f>
        <v>6.9918699186991846</v>
      </c>
      <c r="AM485" s="10">
        <f>AVERAGE(DV57:DV59)</f>
        <v>9.1949685534591215</v>
      </c>
      <c r="AN485" s="10">
        <f>AVERAGE(EB57:EB59)</f>
        <v>11.058333333333332</v>
      </c>
      <c r="AO485" s="10">
        <f>AVERAGE(EC57:EC59)</f>
        <v>13.221598639455783</v>
      </c>
      <c r="AP485" s="10">
        <f>AVERAGE(EI57:EI59)</f>
        <v>5.9642857142857144</v>
      </c>
      <c r="AQ485" s="10">
        <f>AVERAGE(EJ57:EJ59)</f>
        <v>5.3703703703703702</v>
      </c>
      <c r="AR485" s="10">
        <f>AVERAGE(EK57:EK59)</f>
        <v>10.833333333333334</v>
      </c>
      <c r="AS485" s="10">
        <f>AVERAGE(EL57:EL59)</f>
        <v>10</v>
      </c>
      <c r="AT485" s="10">
        <f>AVERAGE(ET57:ET59)</f>
        <v>7.4148936170212769</v>
      </c>
      <c r="AU485" s="10">
        <f>AVERAGE(EU57:EU59)</f>
        <v>8.5918803418803424</v>
      </c>
      <c r="AV485" s="5">
        <f t="shared" si="595"/>
        <v>98.266666666666666</v>
      </c>
      <c r="AW485" s="10">
        <v>214.55666666666664</v>
      </c>
      <c r="AX485" s="5">
        <f t="shared" si="596"/>
        <v>89.833333333333329</v>
      </c>
      <c r="AY485" s="10">
        <f t="shared" si="597"/>
        <v>143.2710759956548</v>
      </c>
      <c r="AZ485" s="62">
        <f t="shared" si="598"/>
        <v>14.659303190038031</v>
      </c>
      <c r="BA485" s="3" t="str">
        <f t="shared" si="602"/>
        <v>1981:2</v>
      </c>
      <c r="BB485" s="5">
        <f t="shared" si="599"/>
        <v>143.2710759956548</v>
      </c>
      <c r="BC485" s="5">
        <f t="shared" si="600"/>
        <v>14.659303190038031</v>
      </c>
      <c r="BD485"/>
      <c r="BE485" s="3"/>
      <c r="BF485"/>
      <c r="BG485"/>
      <c r="BH485"/>
      <c r="CD485" s="10"/>
      <c r="CE485" s="10"/>
      <c r="CF485" s="10"/>
      <c r="CG485" s="10"/>
      <c r="CH485" s="10"/>
      <c r="CI485" s="10"/>
    </row>
    <row r="486" spans="1:87" x14ac:dyDescent="0.25">
      <c r="A486" s="1">
        <f t="shared" si="594"/>
        <v>1981</v>
      </c>
      <c r="B486" s="1">
        <v>3</v>
      </c>
      <c r="C486" s="1">
        <f t="shared" si="601"/>
        <v>19</v>
      </c>
      <c r="D486" s="10">
        <f>AVERAGE(H60:H62)</f>
        <v>140.65978056990164</v>
      </c>
      <c r="E486" s="10">
        <f>AVERAGE(I60:I62)</f>
        <v>174.27269280654491</v>
      </c>
      <c r="F486" s="10">
        <f>AVERAGE(J60:J62)</f>
        <v>204</v>
      </c>
      <c r="G486" s="10" t="s">
        <v>137</v>
      </c>
      <c r="H486" s="10">
        <f>AVERAGE(V60:V62)</f>
        <v>163.66666666666666</v>
      </c>
      <c r="I486" s="10">
        <f>AVERAGE(W60:W62)</f>
        <v>160.40317328344764</v>
      </c>
      <c r="J486" s="10">
        <f>AVERAGE(AC60:AC62)</f>
        <v>124.72867902403823</v>
      </c>
      <c r="K486" s="10">
        <f>AVERAGE(AD60:AD62)</f>
        <v>167.15724427043162</v>
      </c>
      <c r="L486" s="10">
        <f>AVERAGE(AJ60:AJ62)</f>
        <v>215</v>
      </c>
      <c r="M486" s="10">
        <f>AVERAGE(AK60:AK62)</f>
        <v>193.66666666666666</v>
      </c>
      <c r="N486" s="10">
        <f>AVERAGE(AQ60:AQ62)</f>
        <v>175.38546029973</v>
      </c>
      <c r="O486" s="10">
        <f>AVERAGE(AR60:AR62)</f>
        <v>190</v>
      </c>
      <c r="P486" s="10">
        <f>AVERAGE(AX60:AX62)</f>
        <v>94.291195928753154</v>
      </c>
      <c r="Q486" s="10">
        <f>AVERAGE(AY60:AY62)</f>
        <v>153.12451237107896</v>
      </c>
      <c r="R486" s="10">
        <f>AVERAGE(AZ60:AZ62)</f>
        <v>120.33333333333333</v>
      </c>
      <c r="S486" s="10">
        <f>AVERAGE(BF60:BF62)</f>
        <v>168.24074666666667</v>
      </c>
      <c r="T486" s="10">
        <f>AVERAGE(BL60:BL62)</f>
        <v>68.327345309381244</v>
      </c>
      <c r="U486" s="10">
        <f>AVERAGE(BM60:BM62)</f>
        <v>62.275720164609062</v>
      </c>
      <c r="V486" s="10">
        <f>AVERAGE(BN60:BN62)</f>
        <v>210</v>
      </c>
      <c r="W486" s="10">
        <f>AVERAGE(BO60:BO62)</f>
        <v>214.33333333333334</v>
      </c>
      <c r="X486" s="10">
        <f>AVERAGE(BW60:BW62)</f>
        <v>73.486666666666679</v>
      </c>
      <c r="Y486" s="10">
        <f>AVERAGE(BX60:BX62)</f>
        <v>85.015915119363385</v>
      </c>
      <c r="Z486" s="10">
        <f>AVERAGE(CE60:CE62)</f>
        <v>13.6263324690291</v>
      </c>
      <c r="AA486" s="10">
        <f>AVERAGE(CF60:CF62)</f>
        <v>18.664122137404583</v>
      </c>
      <c r="AB486" s="10">
        <f>AVERAGE(CG60:CG62)</f>
        <v>11.5</v>
      </c>
      <c r="AC486" s="10" t="s">
        <v>137</v>
      </c>
      <c r="AD486" s="10">
        <f>AVERAGE(CS60:CS62)</f>
        <v>28</v>
      </c>
      <c r="AE486" s="10">
        <f>AVERAGE(CT60:CT62)</f>
        <v>23.682320441988953</v>
      </c>
      <c r="AF486" s="10">
        <f>AVERAGE(CZ60:CZ62)</f>
        <v>13.204125950054289</v>
      </c>
      <c r="AG486" s="10">
        <f>AVERAGE(DA60:DA62)</f>
        <v>23.67762788083192</v>
      </c>
      <c r="AH486" s="10">
        <f>AVERAGE(DG60:DG62)</f>
        <v>11.916666666666666</v>
      </c>
      <c r="AI486" s="10">
        <f>AVERAGE(DH60:DH62)</f>
        <v>9.75</v>
      </c>
      <c r="AJ486" s="10">
        <f>AVERAGE(DN60:DN62)</f>
        <v>10.950980392156859</v>
      </c>
      <c r="AK486" s="10">
        <f>AVERAGE(DO60:DO62)</f>
        <v>12.833333333333334</v>
      </c>
      <c r="AL486" s="10">
        <f>AVERAGE(DU60:DU62)</f>
        <v>7.0325203252032509</v>
      </c>
      <c r="AM486" s="10">
        <f>AVERAGE(DV60:DV62)</f>
        <v>8.8836477987421389</v>
      </c>
      <c r="AN486" s="10">
        <f>AVERAGE(EB60:EB62)</f>
        <v>10.616666666666667</v>
      </c>
      <c r="AO486" s="10">
        <f>AVERAGE(EC60:EC62)</f>
        <v>12.816326530612244</v>
      </c>
      <c r="AP486" s="10">
        <f>AVERAGE(EI60:EI62)</f>
        <v>5.9642857142857144</v>
      </c>
      <c r="AQ486" s="10">
        <f>AVERAGE(EJ60:EJ62)</f>
        <v>5.3703703703703702</v>
      </c>
      <c r="AR486" s="10">
        <f>AVERAGE(EK60:EK62)</f>
        <v>11</v>
      </c>
      <c r="AS486" s="10">
        <f>AVERAGE(EL60:EL62)</f>
        <v>10</v>
      </c>
      <c r="AT486" s="10">
        <f>AVERAGE(ET60:ET62)</f>
        <v>7.5992907801418452</v>
      </c>
      <c r="AU486" s="10">
        <f>AVERAGE(EU60:EU62)</f>
        <v>9.2585470085470103</v>
      </c>
      <c r="AV486" s="5">
        <f t="shared" si="595"/>
        <v>98.933333333333337</v>
      </c>
      <c r="AW486" s="10">
        <v>202.71666666666664</v>
      </c>
      <c r="AX486" s="5">
        <f t="shared" si="596"/>
        <v>92.36666666666666</v>
      </c>
      <c r="AY486" s="10">
        <f t="shared" si="597"/>
        <v>153.87859326906235</v>
      </c>
      <c r="AZ486" s="62">
        <f t="shared" si="598"/>
        <v>15.226728579661176</v>
      </c>
      <c r="BA486" s="3" t="str">
        <f t="shared" si="602"/>
        <v>1981:3</v>
      </c>
      <c r="BB486" s="5">
        <f t="shared" si="599"/>
        <v>153.87859326906235</v>
      </c>
      <c r="BC486" s="5">
        <f t="shared" si="600"/>
        <v>15.226728579661176</v>
      </c>
      <c r="BD486"/>
      <c r="BE486" s="3"/>
      <c r="BF486"/>
      <c r="BG486"/>
      <c r="BH486"/>
      <c r="CD486" s="10"/>
      <c r="CE486" s="10"/>
      <c r="CF486" s="10"/>
      <c r="CG486" s="10"/>
      <c r="CH486" s="10"/>
      <c r="CI486" s="10"/>
    </row>
    <row r="487" spans="1:87" x14ac:dyDescent="0.25">
      <c r="A487" s="1">
        <f t="shared" si="594"/>
        <v>1981</v>
      </c>
      <c r="B487" s="1">
        <v>4</v>
      </c>
      <c r="C487" s="1">
        <f t="shared" si="601"/>
        <v>20</v>
      </c>
      <c r="D487" s="10">
        <f>AVERAGE(H63:H65)</f>
        <v>137.04386032529101</v>
      </c>
      <c r="E487" s="10">
        <f>AVERAGE(I63:I65)</f>
        <v>167.21205227975653</v>
      </c>
      <c r="F487" s="10">
        <f>AVERAGE(J63:J65)</f>
        <v>196.66666666666666</v>
      </c>
      <c r="G487" s="10" t="s">
        <v>137</v>
      </c>
      <c r="H487" s="10">
        <f>AVERAGE(V63:V65)</f>
        <v>156</v>
      </c>
      <c r="I487" s="10">
        <f>AVERAGE(W63:W65)</f>
        <v>152.14314418346842</v>
      </c>
      <c r="J487" s="10">
        <f>AVERAGE(AC63:AC65)</f>
        <v>120.63464574031478</v>
      </c>
      <c r="K487" s="10">
        <f>AVERAGE(AD63:AD65)</f>
        <v>157.46926103893529</v>
      </c>
      <c r="L487" s="10">
        <f>AVERAGE(AJ63:AJ65)</f>
        <v>203.66666666666666</v>
      </c>
      <c r="M487" s="10">
        <f>AVERAGE(AK63:AK65)</f>
        <v>197.33333333333334</v>
      </c>
      <c r="N487" s="10">
        <f>AVERAGE(AQ63:AQ65)</f>
        <v>182.51549846411615</v>
      </c>
      <c r="O487" s="10">
        <f>AVERAGE(AR63:AR65)</f>
        <v>202.66666666666666</v>
      </c>
      <c r="P487" s="10">
        <f>AVERAGE(AX63:AX65)</f>
        <v>88.270534351145031</v>
      </c>
      <c r="Q487" s="10">
        <f>AVERAGE(AY63:AY65)</f>
        <v>147.18007089545597</v>
      </c>
      <c r="R487" s="10">
        <f>AVERAGE(AZ63:AZ65)</f>
        <v>103.33333333333333</v>
      </c>
      <c r="S487" s="10">
        <f>AVERAGE(BF63:BF65)</f>
        <v>156.46981333333335</v>
      </c>
      <c r="T487" s="10">
        <f>AVERAGE(BL63:BL65)</f>
        <v>59.21556886227544</v>
      </c>
      <c r="U487" s="10" t="s">
        <v>137</v>
      </c>
      <c r="V487" s="10">
        <f>AVERAGE(BN63:BN65)</f>
        <v>201.33333333333334</v>
      </c>
      <c r="W487" s="10">
        <f>AVERAGE(BO63:BO65)</f>
        <v>213.33333333333334</v>
      </c>
      <c r="X487" s="10">
        <f>AVERAGE(BW63:BW65)</f>
        <v>66.531111111111116</v>
      </c>
      <c r="Y487" s="10">
        <f>AVERAGE(BX63:BX65)</f>
        <v>75.465959328028291</v>
      </c>
      <c r="Z487" s="10">
        <f>AVERAGE(CE63:CE65)</f>
        <v>13.712186689714779</v>
      </c>
      <c r="AA487" s="10">
        <f>AVERAGE(CF63:CF65)</f>
        <v>19.187568157033809</v>
      </c>
      <c r="AB487" s="10">
        <f>AVERAGE(CG63:CG65)</f>
        <v>11.833333333333334</v>
      </c>
      <c r="AC487" s="10" t="s">
        <v>137</v>
      </c>
      <c r="AD487" s="10">
        <f>AVERAGE(CS63:CS65)</f>
        <v>29</v>
      </c>
      <c r="AE487" s="10">
        <f>AVERAGE(CT63:CT65)</f>
        <v>24.082642725598532</v>
      </c>
      <c r="AF487" s="10">
        <f>AVERAGE(CZ63:CZ65)</f>
        <v>13.314875135722041</v>
      </c>
      <c r="AG487" s="10">
        <f>AVERAGE(DA63:DA65)</f>
        <v>23.166385609893194</v>
      </c>
      <c r="AH487" s="10">
        <f>AVERAGE(DG63:DG65)</f>
        <v>12.833333333333334</v>
      </c>
      <c r="AI487" s="10">
        <f>AVERAGE(DH63:DH65)</f>
        <v>10.833333333333334</v>
      </c>
      <c r="AJ487" s="10">
        <f>AVERAGE(DN63:DN65)</f>
        <v>11.735294117647056</v>
      </c>
      <c r="AK487" s="10">
        <f>AVERAGE(DO63:DO65)</f>
        <v>13.5</v>
      </c>
      <c r="AL487" s="10">
        <f>AVERAGE(DU63:DU65)</f>
        <v>6.4918699186991846</v>
      </c>
      <c r="AM487" s="10">
        <f>AVERAGE(DV63:DV65)</f>
        <v>8.635220125786164</v>
      </c>
      <c r="AN487" s="10">
        <f>AVERAGE(EB63:EB65)</f>
        <v>11.116666666666667</v>
      </c>
      <c r="AO487" s="10">
        <f>AVERAGE(EC63:EC65)</f>
        <v>13.143877551020408</v>
      </c>
      <c r="AP487" s="10">
        <f>AVERAGE(EI63:EI65)</f>
        <v>4.7261904761904772</v>
      </c>
      <c r="AQ487" s="10">
        <f>AVERAGE(EJ63:EJ65)</f>
        <v>5.3703703703703702</v>
      </c>
      <c r="AR487" s="10">
        <f>AVERAGE(EK63:EK65)</f>
        <v>11</v>
      </c>
      <c r="AS487" s="10">
        <f>AVERAGE(EL63:EL65)</f>
        <v>11</v>
      </c>
      <c r="AT487" s="10">
        <f>AVERAGE(ET63:ET65)</f>
        <v>7.921985815602838</v>
      </c>
      <c r="AU487" s="10">
        <f>AVERAGE(EU63:EU65)</f>
        <v>10.379273504273506</v>
      </c>
      <c r="AV487" s="5">
        <f t="shared" si="595"/>
        <v>98.833333333333329</v>
      </c>
      <c r="AW487" s="10">
        <v>206.08666666666664</v>
      </c>
      <c r="AX487" s="5">
        <f t="shared" si="596"/>
        <v>93.7</v>
      </c>
      <c r="AY487" s="10">
        <f t="shared" si="597"/>
        <v>148.82182021942305</v>
      </c>
      <c r="AZ487" s="62">
        <f t="shared" si="598"/>
        <v>15.638365423976964</v>
      </c>
      <c r="BA487" s="3" t="str">
        <f t="shared" si="602"/>
        <v>1981:4</v>
      </c>
      <c r="BB487" s="5">
        <f t="shared" si="599"/>
        <v>148.82182021942305</v>
      </c>
      <c r="BC487" s="5">
        <f t="shared" si="600"/>
        <v>15.638365423976964</v>
      </c>
      <c r="BD487"/>
      <c r="BE487" s="3"/>
      <c r="BF487"/>
      <c r="BG487"/>
      <c r="BH487"/>
      <c r="CD487" s="10"/>
      <c r="CE487" s="10"/>
      <c r="CF487" s="10"/>
      <c r="CG487" s="10"/>
      <c r="CH487" s="10"/>
      <c r="CI487" s="10"/>
    </row>
    <row r="488" spans="1:87" x14ac:dyDescent="0.25">
      <c r="A488" s="1">
        <f t="shared" si="594"/>
        <v>1982</v>
      </c>
      <c r="B488" s="1">
        <v>1</v>
      </c>
      <c r="C488" s="1">
        <f t="shared" si="601"/>
        <v>21</v>
      </c>
      <c r="D488" s="10">
        <f>AVERAGE(H66:H68)</f>
        <v>111.69631799378199</v>
      </c>
      <c r="E488" s="10">
        <f>AVERAGE(I66:I68)</f>
        <v>145.12674847849942</v>
      </c>
      <c r="F488" s="10">
        <f>AVERAGE(J66:J68)</f>
        <v>168</v>
      </c>
      <c r="G488" s="10" t="s">
        <v>137</v>
      </c>
      <c r="H488" s="10">
        <f>AVERAGE(V66:V68)</f>
        <v>153.66666666666666</v>
      </c>
      <c r="I488" s="10">
        <f>AVERAGE(W66:W68)</f>
        <v>133.49234393404006</v>
      </c>
      <c r="J488" s="10">
        <f>AVERAGE(AC66:AC68)</f>
        <v>93.36115996933205</v>
      </c>
      <c r="K488" s="10">
        <f>AVERAGE(AD66:AD68)</f>
        <v>150.1957050483478</v>
      </c>
      <c r="L488" s="10">
        <f>AVERAGE(AJ66:AJ68)</f>
        <v>165.66666666666666</v>
      </c>
      <c r="M488" s="10">
        <f>AVERAGE(AK66:AK68)</f>
        <v>159.33333333333334</v>
      </c>
      <c r="N488" s="10">
        <f>AVERAGE(AQ66:AQ68)</f>
        <v>146.89919017034347</v>
      </c>
      <c r="O488" s="10">
        <f>AVERAGE(AR66:AR68)</f>
        <v>158</v>
      </c>
      <c r="P488" s="10">
        <f>AVERAGE(AX66:AX68)</f>
        <v>82.799083969465627</v>
      </c>
      <c r="Q488" s="10">
        <f>AVERAGE(AY66:AY68)</f>
        <v>137.59865690518183</v>
      </c>
      <c r="R488" s="10">
        <f>AVERAGE(AZ66:AZ68)</f>
        <v>85.666666666666671</v>
      </c>
      <c r="S488" s="10">
        <f>AVERAGE(BF66:BF68)</f>
        <v>149.05274666666665</v>
      </c>
      <c r="T488" s="10">
        <f>AVERAGE(BL66:BL68)</f>
        <v>52.221556886227546</v>
      </c>
      <c r="U488" s="10" t="s">
        <v>137</v>
      </c>
      <c r="V488" s="10">
        <f>AVERAGE(BN66:BN68)</f>
        <v>167.33333333333334</v>
      </c>
      <c r="W488" s="10">
        <f>AVERAGE(BO66:BO68)</f>
        <v>179.33333333333334</v>
      </c>
      <c r="X488" s="10">
        <f>AVERAGE(BW66:BW68)</f>
        <v>60.353333333333346</v>
      </c>
      <c r="Y488" s="10">
        <f>AVERAGE(BX66:BX68)</f>
        <v>81.240937223695838</v>
      </c>
      <c r="Z488" s="10">
        <f>AVERAGE(CE66:CE68)</f>
        <v>13.186977816191302</v>
      </c>
      <c r="AA488" s="10">
        <f>AVERAGE(CF66:CF68)</f>
        <v>19.520901490367141</v>
      </c>
      <c r="AB488" s="10">
        <f>AVERAGE(CG66:CG68)</f>
        <v>14.666666666666666</v>
      </c>
      <c r="AC488" s="10" t="s">
        <v>137</v>
      </c>
      <c r="AD488" s="10">
        <f>AVERAGE(CS66:CS68)</f>
        <v>29</v>
      </c>
      <c r="AE488" s="10">
        <f>AVERAGE(CT66:CT68)</f>
        <v>24.3225138121547</v>
      </c>
      <c r="AF488" s="10">
        <f>AVERAGE(CZ66:CZ68)</f>
        <v>12.902280130293159</v>
      </c>
      <c r="AG488" s="10">
        <f>AVERAGE(DA66:DA68)</f>
        <v>23.454187745924667</v>
      </c>
      <c r="AH488" s="10">
        <f>AVERAGE(DG66:DG68)</f>
        <v>15.166666666666666</v>
      </c>
      <c r="AI488" s="10">
        <f>AVERAGE(DH66:DH68)</f>
        <v>12.666666666666666</v>
      </c>
      <c r="AJ488" s="10">
        <f>AVERAGE(DN66:DN68)</f>
        <v>12.401960784313721</v>
      </c>
      <c r="AK488" s="10">
        <f>AVERAGE(DO66:DO68)</f>
        <v>14.166666666666666</v>
      </c>
      <c r="AL488" s="10">
        <f>AVERAGE(DU66:DU68)</f>
        <v>6.7411924119241178</v>
      </c>
      <c r="AM488" s="10">
        <f>AVERAGE(DV66:DV68)</f>
        <v>9.0283018867924536</v>
      </c>
      <c r="AN488" s="10">
        <f>AVERAGE(EB66:EB68)</f>
        <v>11.266666666666666</v>
      </c>
      <c r="AO488" s="10">
        <f>AVERAGE(EC66:EC68)</f>
        <v>14.758843537414963</v>
      </c>
      <c r="AP488" s="10">
        <f>AVERAGE(EI66:EI68)</f>
        <v>4.5714285714285721</v>
      </c>
      <c r="AQ488" s="10">
        <f>AVERAGE(EJ66:EJ68)</f>
        <v>5.3703703703703702</v>
      </c>
      <c r="AR488" s="10">
        <f>AVERAGE(EK66:EK68)</f>
        <v>13.916666666666666</v>
      </c>
      <c r="AS488" s="10">
        <f>AVERAGE(EL66:EL68)</f>
        <v>12.583333333333334</v>
      </c>
      <c r="AT488" s="10">
        <f>AVERAGE(ET66:ET68)</f>
        <v>8.8989361702127674</v>
      </c>
      <c r="AU488" s="10">
        <f>AVERAGE(EU66:EU68)</f>
        <v>11.181089743589746</v>
      </c>
      <c r="AV488" s="5">
        <f t="shared" si="595"/>
        <v>99.7</v>
      </c>
      <c r="AW488" s="10">
        <v>194.70666666666665</v>
      </c>
      <c r="AX488" s="5">
        <f t="shared" si="596"/>
        <v>94.466666666666654</v>
      </c>
      <c r="AY488" s="10">
        <f t="shared" si="597"/>
        <v>128.38058504047055</v>
      </c>
      <c r="AZ488" s="62">
        <f t="shared" si="598"/>
        <v>16.237161551856563</v>
      </c>
      <c r="BA488" s="3" t="str">
        <f t="shared" si="602"/>
        <v>1982:1</v>
      </c>
      <c r="BB488" s="5">
        <f t="shared" si="599"/>
        <v>128.38058504047055</v>
      </c>
      <c r="BC488" s="5">
        <f t="shared" si="600"/>
        <v>16.237161551856563</v>
      </c>
      <c r="BD488"/>
      <c r="BE488" s="3"/>
      <c r="BF488"/>
      <c r="BG488"/>
      <c r="BH488"/>
      <c r="CD488" s="10"/>
      <c r="CE488" s="10"/>
      <c r="CF488" s="10"/>
      <c r="CG488" s="10"/>
      <c r="CH488" s="10"/>
      <c r="CI488" s="10"/>
    </row>
    <row r="489" spans="1:87" x14ac:dyDescent="0.25">
      <c r="A489" s="1">
        <f t="shared" si="594"/>
        <v>1982</v>
      </c>
      <c r="B489" s="1">
        <v>2</v>
      </c>
      <c r="C489" s="1">
        <f t="shared" si="601"/>
        <v>22</v>
      </c>
      <c r="D489" s="10">
        <f>AVERAGE(H69:H71)</f>
        <v>127.874148873301</v>
      </c>
      <c r="E489" s="10">
        <f>AVERAGE(I69:I71)</f>
        <v>160.92359572982139</v>
      </c>
      <c r="F489" s="10">
        <f>AVERAGE(J69:J71)</f>
        <v>173.33333333333334</v>
      </c>
      <c r="G489" s="10" t="s">
        <v>137</v>
      </c>
      <c r="H489" s="10">
        <f>AVERAGE(V69:V71)</f>
        <v>147.66666666666666</v>
      </c>
      <c r="I489" s="10">
        <f>AVERAGE(W69:W71)</f>
        <v>132.2392434005404</v>
      </c>
      <c r="J489" s="10">
        <f>AVERAGE(AC69:AC71)</f>
        <v>107.02142245072837</v>
      </c>
      <c r="K489" s="10">
        <f>AVERAGE(AD69:AD71)</f>
        <v>158.4635463012398</v>
      </c>
      <c r="L489" s="10">
        <f>AVERAGE(AJ69:AJ71)</f>
        <v>159.33333333333334</v>
      </c>
      <c r="M489" s="10">
        <f>AVERAGE(AK69:AK71)</f>
        <v>162</v>
      </c>
      <c r="N489" s="10">
        <f>AVERAGE(AQ69:AQ71)</f>
        <v>132.25300195476123</v>
      </c>
      <c r="O489" s="10">
        <f>AVERAGE(AR69:AR71)</f>
        <v>143.33333333333334</v>
      </c>
      <c r="P489" s="10">
        <f>AVERAGE(AX69:AX71)</f>
        <v>76.662188295165379</v>
      </c>
      <c r="Q489" s="10">
        <f>AVERAGE(AY69:AY71)</f>
        <v>141.39941929852691</v>
      </c>
      <c r="R489" s="10">
        <f>AVERAGE(AZ69:AZ71)</f>
        <v>81</v>
      </c>
      <c r="S489" s="10">
        <f>AVERAGE(BF69:BF71)</f>
        <v>145.35669333333331</v>
      </c>
      <c r="T489" s="10">
        <f>AVERAGE(BL69:BL71)</f>
        <v>61.194610778443113</v>
      </c>
      <c r="U489" s="10" t="s">
        <v>137</v>
      </c>
      <c r="V489" s="10">
        <f>AVERAGE(BN69:BN71)</f>
        <v>172.66666666666666</v>
      </c>
      <c r="W489" s="10">
        <f>AVERAGE(BO69:BO71)</f>
        <v>173.66666666666666</v>
      </c>
      <c r="X489" s="10">
        <f>AVERAGE(BW69:BW71)</f>
        <v>56.888888888888893</v>
      </c>
      <c r="Y489" s="10">
        <f>AVERAGE(BX69:BX71)</f>
        <v>82.157824933686996</v>
      </c>
      <c r="Z489" s="10">
        <f>AVERAGE(CE69:CE71)</f>
        <v>14.394122731201383</v>
      </c>
      <c r="AA489" s="10">
        <f>AVERAGE(CF69:CF71)</f>
        <v>21.140676117775357</v>
      </c>
      <c r="AB489" s="10">
        <f>AVERAGE(CG69:CG71)</f>
        <v>16</v>
      </c>
      <c r="AC489" s="10" t="s">
        <v>137</v>
      </c>
      <c r="AD489" s="10">
        <f>AVERAGE(CS69:CS71)</f>
        <v>31</v>
      </c>
      <c r="AE489" s="10">
        <f>AVERAGE(CT69:CT71)</f>
        <v>25.842771639042358</v>
      </c>
      <c r="AF489" s="10">
        <f>AVERAGE(CZ69:CZ71)</f>
        <v>13.932681867535287</v>
      </c>
      <c r="AG489" s="10">
        <f>AVERAGE(DA69:DA71)</f>
        <v>26.196739741427763</v>
      </c>
      <c r="AH489" s="10">
        <f>AVERAGE(DG69:DG71)</f>
        <v>17.333333333333332</v>
      </c>
      <c r="AI489" s="10">
        <f>AVERAGE(DH69:DH71)</f>
        <v>14.333333333333334</v>
      </c>
      <c r="AJ489" s="10">
        <f>AVERAGE(DN69:DN71)</f>
        <v>11.225490196078427</v>
      </c>
      <c r="AK489" s="10">
        <f>AVERAGE(DO69:DO71)</f>
        <v>14.166666666666666</v>
      </c>
      <c r="AL489" s="10">
        <f>AVERAGE(DU69:DU71)</f>
        <v>6.9918699186991846</v>
      </c>
      <c r="AM489" s="10">
        <f>AVERAGE(DV69:DV71)</f>
        <v>8.9559748427672954</v>
      </c>
      <c r="AN489" s="10">
        <f>AVERAGE(EB69:EB71)</f>
        <v>11.466666666666667</v>
      </c>
      <c r="AO489" s="10">
        <f>AVERAGE(EC69:EC71)</f>
        <v>16.931292517006799</v>
      </c>
      <c r="AP489" s="10" t="s">
        <v>137</v>
      </c>
      <c r="AQ489" s="10" t="s">
        <v>137</v>
      </c>
      <c r="AR489" s="10">
        <f>AVERAGE(EK69:EK71)</f>
        <v>15.25</v>
      </c>
      <c r="AS489" s="10">
        <f>AVERAGE(EL69:EL71)</f>
        <v>13</v>
      </c>
      <c r="AT489" s="10">
        <f>AVERAGE(ET69:ET71)</f>
        <v>8.6914893617021285</v>
      </c>
      <c r="AU489" s="10">
        <f>AVERAGE(EU69:EU71)</f>
        <v>10.362179487179489</v>
      </c>
      <c r="AV489" s="5">
        <f t="shared" si="595"/>
        <v>99.8</v>
      </c>
      <c r="AW489" s="10">
        <v>193.38666666666668</v>
      </c>
      <c r="AX489" s="5">
        <f t="shared" si="596"/>
        <v>95.899999999999991</v>
      </c>
      <c r="AY489" s="10">
        <f t="shared" si="597"/>
        <v>129.71563402195008</v>
      </c>
      <c r="AZ489" s="62">
        <f t="shared" si="598"/>
        <v>17.406021770697045</v>
      </c>
      <c r="BA489" s="3" t="str">
        <f t="shared" si="602"/>
        <v>1982:2</v>
      </c>
      <c r="BB489" s="5">
        <f t="shared" si="599"/>
        <v>129.71563402195008</v>
      </c>
      <c r="BC489" s="5">
        <f t="shared" si="600"/>
        <v>17.406021770697045</v>
      </c>
      <c r="BD489"/>
      <c r="BE489" s="3"/>
      <c r="BF489"/>
      <c r="BG489"/>
      <c r="BH489"/>
      <c r="CD489" s="10"/>
      <c r="CE489" s="10"/>
      <c r="CF489" s="10"/>
      <c r="CG489" s="10"/>
      <c r="CH489" s="10"/>
      <c r="CI489" s="10"/>
    </row>
    <row r="490" spans="1:87" x14ac:dyDescent="0.25">
      <c r="A490" s="1">
        <f t="shared" si="594"/>
        <v>1982</v>
      </c>
      <c r="B490" s="1">
        <v>3</v>
      </c>
      <c r="C490" s="1">
        <f t="shared" si="601"/>
        <v>23</v>
      </c>
      <c r="D490" s="10">
        <f>AVERAGE(H72:H74)</f>
        <v>133.40561165497573</v>
      </c>
      <c r="E490" s="10">
        <f>AVERAGE(I72:I74)</f>
        <v>159.79341514516611</v>
      </c>
      <c r="F490" s="10">
        <f>AVERAGE(J72:J74)</f>
        <v>156.66666666666666</v>
      </c>
      <c r="G490" s="10" t="s">
        <v>137</v>
      </c>
      <c r="H490" s="10">
        <f>AVERAGE(V72:V74)</f>
        <v>158.33333333333334</v>
      </c>
      <c r="I490" s="10">
        <f>AVERAGE(W72:W74)</f>
        <v>141.12582276726945</v>
      </c>
      <c r="J490" s="10">
        <f>AVERAGE(AC72:AC74)</f>
        <v>109.98295223920984</v>
      </c>
      <c r="K490" s="10">
        <f>AVERAGE(AD72:AD74)</f>
        <v>162.74034525716311</v>
      </c>
      <c r="L490" s="10">
        <f>AVERAGE(AJ72:AJ74)</f>
        <v>154</v>
      </c>
      <c r="M490" s="10">
        <f>AVERAGE(AK72:AK74)</f>
        <v>154.33333333333334</v>
      </c>
      <c r="N490" s="10">
        <f>AVERAGE(AQ72:AQ74)</f>
        <v>124.38667039002139</v>
      </c>
      <c r="O490" s="10">
        <f>AVERAGE(AR72:AR74)</f>
        <v>137.66666666666666</v>
      </c>
      <c r="P490" s="10">
        <f>AVERAGE(AX72:AX74)</f>
        <v>85.897913486005066</v>
      </c>
      <c r="Q490" s="10">
        <f>AVERAGE(AY72:AY74)</f>
        <v>137.71647161509827</v>
      </c>
      <c r="R490" s="10">
        <f>AVERAGE(AZ72:AZ74)</f>
        <v>92.333333333333329</v>
      </c>
      <c r="S490" s="10">
        <f>AVERAGE(BF72:BF74)</f>
        <v>152.75322666666665</v>
      </c>
      <c r="T490" s="10">
        <f>AVERAGE(BL72:BL74)</f>
        <v>57.185628742514972</v>
      </c>
      <c r="U490" s="10" t="s">
        <v>137</v>
      </c>
      <c r="V490" s="10">
        <f>AVERAGE(BN72:BN74)</f>
        <v>166.33333333333334</v>
      </c>
      <c r="W490" s="10">
        <f>AVERAGE(BO72:BO74)</f>
        <v>167.33333333333334</v>
      </c>
      <c r="X490" s="10">
        <f>AVERAGE(BW72:BW74)</f>
        <v>58.873333333333335</v>
      </c>
      <c r="Y490" s="10">
        <f>AVERAGE(BX72:BX74)</f>
        <v>90.641467727674623</v>
      </c>
      <c r="Z490" s="10">
        <f>AVERAGE(CE72:CE74)</f>
        <v>13.030394698934026</v>
      </c>
      <c r="AA490" s="10">
        <f>AVERAGE(CF72:CF74)</f>
        <v>18.410214467466375</v>
      </c>
      <c r="AB490" s="10">
        <f>AVERAGE(CG72:CG74)</f>
        <v>16</v>
      </c>
      <c r="AC490" s="10" t="s">
        <v>137</v>
      </c>
      <c r="AD490" s="10">
        <f>AVERAGE(CS72:CS74)</f>
        <v>31.666666666666668</v>
      </c>
      <c r="AE490" s="10">
        <f>AVERAGE(CT72:CT74)</f>
        <v>28.668278084714554</v>
      </c>
      <c r="AF490" s="10">
        <f>AVERAGE(CZ72:CZ74)</f>
        <v>13.631921824104234</v>
      </c>
      <c r="AG490" s="10">
        <f>AVERAGE(DA72:DA74)</f>
        <v>25.613265879707694</v>
      </c>
      <c r="AH490" s="10">
        <f>AVERAGE(DG72:DG74)</f>
        <v>16.833333333333332</v>
      </c>
      <c r="AI490" s="10">
        <f>AVERAGE(DH72:DH74)</f>
        <v>14.5</v>
      </c>
      <c r="AJ490" s="10">
        <f>AVERAGE(DN72:DN74)</f>
        <v>10.735294117647056</v>
      </c>
      <c r="AK490" s="10">
        <f>AVERAGE(DO72:DO74)</f>
        <v>12.5</v>
      </c>
      <c r="AL490" s="10">
        <f>AVERAGE(DU72:DU74)</f>
        <v>6.9918699186991846</v>
      </c>
      <c r="AM490" s="10">
        <f>AVERAGE(DV72:DV74)</f>
        <v>8.9559748427672954</v>
      </c>
      <c r="AN490" s="10">
        <f>AVERAGE(EB72:EB74)</f>
        <v>11.333333333333334</v>
      </c>
      <c r="AO490" s="10">
        <f>AVERAGE(EC72:EC74)</f>
        <v>15.712925170068026</v>
      </c>
      <c r="AP490" s="10">
        <f>AVERAGE(EI72:EI74)</f>
        <v>3.0357142857142856</v>
      </c>
      <c r="AQ490" s="10" t="s">
        <v>137</v>
      </c>
      <c r="AR490" s="10">
        <f>AVERAGE(EK72:EK74)</f>
        <v>15</v>
      </c>
      <c r="AS490" s="10">
        <f>AVERAGE(EL72:EL74)</f>
        <v>16</v>
      </c>
      <c r="AT490" s="10">
        <f>AVERAGE(ET72:ET74)</f>
        <v>8.7375886524822715</v>
      </c>
      <c r="AU490" s="10">
        <f>AVERAGE(EU72:EU74)</f>
        <v>10.436965811965814</v>
      </c>
      <c r="AV490" s="5">
        <f t="shared" si="595"/>
        <v>100.23333333333333</v>
      </c>
      <c r="AW490" s="10">
        <v>201.73666666666668</v>
      </c>
      <c r="AX490" s="5">
        <f t="shared" si="596"/>
        <v>97.7</v>
      </c>
      <c r="AY490" s="10">
        <f t="shared" si="597"/>
        <v>128.58966331564102</v>
      </c>
      <c r="AZ490" s="62">
        <f t="shared" si="598"/>
        <v>17.326698932275324</v>
      </c>
      <c r="BA490" s="3" t="str">
        <f t="shared" si="602"/>
        <v>1982:3</v>
      </c>
      <c r="BB490" s="5">
        <f t="shared" si="599"/>
        <v>128.58966331564102</v>
      </c>
      <c r="BC490" s="5">
        <f t="shared" si="600"/>
        <v>17.326698932275324</v>
      </c>
      <c r="BD490"/>
      <c r="BE490" s="3"/>
      <c r="BF490"/>
      <c r="BG490"/>
      <c r="BH490"/>
      <c r="CD490" s="10"/>
      <c r="CE490" s="10"/>
      <c r="CF490" s="10"/>
      <c r="CG490" s="10"/>
      <c r="CH490" s="10"/>
      <c r="CI490" s="10"/>
    </row>
    <row r="491" spans="1:87" x14ac:dyDescent="0.25">
      <c r="A491" s="1">
        <f t="shared" si="594"/>
        <v>1982</v>
      </c>
      <c r="B491" s="1">
        <v>4</v>
      </c>
      <c r="C491" s="1">
        <f t="shared" si="601"/>
        <v>24</v>
      </c>
      <c r="D491" s="10">
        <f>AVERAGE(H75:H77)</f>
        <v>134.09257689046487</v>
      </c>
      <c r="E491" s="10">
        <f>AVERAGE(I75:I77)</f>
        <v>157.309687718248</v>
      </c>
      <c r="F491" s="10">
        <f>AVERAGE(J75:J77)</f>
        <v>145.66666666666666</v>
      </c>
      <c r="G491" s="10" t="s">
        <v>137</v>
      </c>
      <c r="H491" s="10">
        <f>AVERAGE(V75:V77)</f>
        <v>158.66666666666666</v>
      </c>
      <c r="I491" s="10">
        <f>AVERAGE(W75:W77)</f>
        <v>147.39278043372826</v>
      </c>
      <c r="J491" s="10">
        <f>AVERAGE(AC75:AC77)</f>
        <v>116.15388084607405</v>
      </c>
      <c r="K491" s="10">
        <f>AVERAGE(AD75:AD77)</f>
        <v>157.54788317415111</v>
      </c>
      <c r="L491" s="10">
        <f>AVERAGE(AJ75:AJ77)</f>
        <v>135.33333333333334</v>
      </c>
      <c r="M491" s="10">
        <f>AVERAGE(AK75:AK77)</f>
        <v>132.33333333333334</v>
      </c>
      <c r="N491" s="10">
        <f>AVERAGE(AQ75:AQ77)</f>
        <v>114.26063483198361</v>
      </c>
      <c r="O491" s="10">
        <f>AVERAGE(AR75:AR77)</f>
        <v>125</v>
      </c>
      <c r="P491" s="10">
        <f>AVERAGE(AX75:AX77)</f>
        <v>90.213027989821867</v>
      </c>
      <c r="Q491" s="10">
        <f>AVERAGE(AY75:AY77)</f>
        <v>129.62355937939762</v>
      </c>
      <c r="R491" s="10">
        <f>AVERAGE(AZ75:AZ77)</f>
        <v>99.333333333333329</v>
      </c>
      <c r="S491" s="10">
        <f>AVERAGE(BF75:BF77)</f>
        <v>148.08655999999999</v>
      </c>
      <c r="T491" s="10">
        <f>AVERAGE(BL75:BL77)</f>
        <v>61.119760479041915</v>
      </c>
      <c r="U491" s="10" t="s">
        <v>137</v>
      </c>
      <c r="V491" s="10">
        <f>AVERAGE(BN75:BN77)</f>
        <v>146.66666666666666</v>
      </c>
      <c r="W491" s="10">
        <f>AVERAGE(BO75:BO77)</f>
        <v>147.33333333333334</v>
      </c>
      <c r="X491" s="10">
        <f>AVERAGE(BW75:BW77)</f>
        <v>61.788888888888891</v>
      </c>
      <c r="Y491" s="10">
        <f>AVERAGE(BX75:BX77)</f>
        <v>87.89168877099911</v>
      </c>
      <c r="Z491" s="10">
        <f>AVERAGE(CE75:CE77)</f>
        <v>13.383895131086144</v>
      </c>
      <c r="AA491" s="10">
        <f>AVERAGE(CF75:CF77)</f>
        <v>16.506543075245364</v>
      </c>
      <c r="AB491" s="10">
        <f>AVERAGE(CG75:CG77)</f>
        <v>16</v>
      </c>
      <c r="AC491" s="10" t="s">
        <v>137</v>
      </c>
      <c r="AD491" s="10">
        <f>AVERAGE(CS75:CS77)</f>
        <v>30.666666666666668</v>
      </c>
      <c r="AE491" s="10">
        <f>AVERAGE(CT75:CT77)</f>
        <v>24.430018416206266</v>
      </c>
      <c r="AF491" s="10">
        <f>AVERAGE(CZ75:CZ77)</f>
        <v>12.466340933767645</v>
      </c>
      <c r="AG491" s="10">
        <f>AVERAGE(DA75:DA77)</f>
        <v>22.098088813940411</v>
      </c>
      <c r="AH491" s="10">
        <f>AVERAGE(DG75:DG77)</f>
        <v>16.333333333333332</v>
      </c>
      <c r="AI491" s="10">
        <f>AVERAGE(DH75:DH77)</f>
        <v>15</v>
      </c>
      <c r="AJ491" s="10">
        <f>AVERAGE(DN75:DN77)</f>
        <v>11.294117647058821</v>
      </c>
      <c r="AK491" s="10">
        <f>AVERAGE(DO75:DO77)</f>
        <v>12</v>
      </c>
      <c r="AL491" s="10">
        <f>AVERAGE(DU75:DU77)</f>
        <v>6.9918699186991846</v>
      </c>
      <c r="AM491" s="10">
        <f>AVERAGE(DV75:DV77)</f>
        <v>9.0754716981132084</v>
      </c>
      <c r="AN491" s="10">
        <f>AVERAGE(EB75:EB77)</f>
        <v>11.183333333333335</v>
      </c>
      <c r="AO491" s="10">
        <f>AVERAGE(EC75:EC77)</f>
        <v>13.98299319727891</v>
      </c>
      <c r="AP491" s="10" t="s">
        <v>137</v>
      </c>
      <c r="AQ491" s="10" t="s">
        <v>137</v>
      </c>
      <c r="AR491" s="10">
        <f>AVERAGE(EK75:EK77)</f>
        <v>12.666666666666666</v>
      </c>
      <c r="AS491" s="10">
        <f>AVERAGE(EL75:EL77)</f>
        <v>15.333333333333334</v>
      </c>
      <c r="AT491" s="10">
        <f>AVERAGE(ET75:ET77)</f>
        <v>8.7375886524822697</v>
      </c>
      <c r="AU491" s="10">
        <f>AVERAGE(EU75:EU77)</f>
        <v>10.345085470085472</v>
      </c>
      <c r="AV491" s="5">
        <f t="shared" si="595"/>
        <v>100.33333333333333</v>
      </c>
      <c r="AW491" s="10">
        <v>243.18666666666664</v>
      </c>
      <c r="AX491" s="5">
        <f t="shared" si="596"/>
        <v>97.933333333333323</v>
      </c>
      <c r="AY491" s="10">
        <f t="shared" si="597"/>
        <v>122.22388290071522</v>
      </c>
      <c r="AZ491" s="62">
        <f t="shared" si="598"/>
        <v>16.299022732874022</v>
      </c>
      <c r="BA491" s="3" t="str">
        <f t="shared" si="602"/>
        <v>1982:4</v>
      </c>
      <c r="BB491" s="5">
        <f t="shared" si="599"/>
        <v>122.22388290071522</v>
      </c>
      <c r="BC491" s="5">
        <f t="shared" si="600"/>
        <v>16.299022732874022</v>
      </c>
      <c r="BD491"/>
      <c r="BE491" s="3"/>
      <c r="BF491"/>
      <c r="BG491"/>
      <c r="BH491"/>
      <c r="CD491" s="10"/>
      <c r="CE491" s="10"/>
      <c r="CF491" s="10"/>
      <c r="CG491" s="10"/>
      <c r="CH491" s="10"/>
      <c r="CI491" s="10"/>
    </row>
    <row r="492" spans="1:87" x14ac:dyDescent="0.25">
      <c r="A492" s="1">
        <f t="shared" si="594"/>
        <v>1983</v>
      </c>
      <c r="B492" s="1">
        <v>1</v>
      </c>
      <c r="C492" s="1">
        <f t="shared" si="601"/>
        <v>25</v>
      </c>
      <c r="D492" s="10">
        <f>AVERAGE(H78:H80)</f>
        <v>142.06821860787792</v>
      </c>
      <c r="E492" s="10">
        <f>AVERAGE(I78:I80)</f>
        <v>170.59026239648807</v>
      </c>
      <c r="F492" s="10">
        <f>AVERAGE(J78:J80)</f>
        <v>144.33333333333334</v>
      </c>
      <c r="G492" s="10" t="s">
        <v>137</v>
      </c>
      <c r="H492" s="10">
        <f>AVERAGE(V78:V80)</f>
        <v>179.33333333333334</v>
      </c>
      <c r="I492" s="10">
        <f>AVERAGE(W78:W80)</f>
        <v>156.78556086745652</v>
      </c>
      <c r="J492" s="10">
        <f>AVERAGE(AC78:AC80)</f>
        <v>120.46371713345059</v>
      </c>
      <c r="K492" s="10">
        <f>AVERAGE(AD78:AD80)</f>
        <v>170.74853176721831</v>
      </c>
      <c r="L492" s="10">
        <f>AVERAGE(AJ78:AJ80)</f>
        <v>137</v>
      </c>
      <c r="M492" s="10">
        <f>AVERAGE(AK78:AK80)</f>
        <v>127.66666666666667</v>
      </c>
      <c r="N492" s="10">
        <f>AVERAGE(AQ78:AQ80)</f>
        <v>122.91501442799961</v>
      </c>
      <c r="O492" s="10">
        <f>AVERAGE(AR78:AR80)</f>
        <v>136.66666666666666</v>
      </c>
      <c r="P492" s="10">
        <f>AVERAGE(AX78:AX80)</f>
        <v>92.173333333333332</v>
      </c>
      <c r="Q492" s="10">
        <f>AVERAGE(AY78:AY80)</f>
        <v>137.1762411158019</v>
      </c>
      <c r="R492" s="10">
        <f>AVERAGE(AZ78:AZ80)</f>
        <v>103</v>
      </c>
      <c r="S492" s="10">
        <f>AVERAGE(BF78:BF80)</f>
        <v>171.70330666666663</v>
      </c>
      <c r="T492" s="10">
        <f>AVERAGE(BL78:BL80)</f>
        <v>69.999999999999986</v>
      </c>
      <c r="U492" s="10">
        <f>AVERAGE(BM78:BM80)</f>
        <v>75.897119341563794</v>
      </c>
      <c r="V492" s="10">
        <f>AVERAGE(BN78:BN80)</f>
        <v>147</v>
      </c>
      <c r="W492" s="10">
        <f>AVERAGE(BO78:BO80)</f>
        <v>146.33333333333334</v>
      </c>
      <c r="X492" s="10">
        <f>AVERAGE(BW78:BW80)</f>
        <v>64.553333333333342</v>
      </c>
      <c r="Y492" s="10">
        <f>AVERAGE(BX78:BX80)</f>
        <v>102.22502210433242</v>
      </c>
      <c r="Z492" s="10">
        <f>AVERAGE(CE78:CE80)</f>
        <v>14.22731201382887</v>
      </c>
      <c r="AA492" s="10">
        <f>AVERAGE(CF78:CF80)</f>
        <v>16.657579062159218</v>
      </c>
      <c r="AB492" s="10">
        <f>AVERAGE(CG78:CG80)</f>
        <v>16.333333333333332</v>
      </c>
      <c r="AC492" s="10" t="s">
        <v>137</v>
      </c>
      <c r="AD492" s="10">
        <f>AVERAGE(CS78:CS80)</f>
        <v>32</v>
      </c>
      <c r="AE492" s="10">
        <f>AVERAGE(CT78:CT80)</f>
        <v>24.803867403314921</v>
      </c>
      <c r="AF492" s="10">
        <f>AVERAGE(CZ78:CZ80)</f>
        <v>13.37785016286645</v>
      </c>
      <c r="AG492" s="10">
        <f>AVERAGE(DA78:DA80)</f>
        <v>24.976953344575595</v>
      </c>
      <c r="AH492" s="10">
        <f>AVERAGE(DG78:DG80)</f>
        <v>17</v>
      </c>
      <c r="AI492" s="10">
        <f>AVERAGE(DH78:DH80)</f>
        <v>13.75</v>
      </c>
      <c r="AJ492" s="10">
        <f>AVERAGE(DN78:DN80)</f>
        <v>12.058823529411761</v>
      </c>
      <c r="AK492" s="10">
        <f>AVERAGE(DO78:DO80)</f>
        <v>13</v>
      </c>
      <c r="AL492" s="10">
        <f>AVERAGE(DU78:DU80)</f>
        <v>7.157181571815717</v>
      </c>
      <c r="AM492" s="10">
        <f>AVERAGE(DV78:DV80)</f>
        <v>9.1698113207547181</v>
      </c>
      <c r="AN492" s="10">
        <f>AVERAGE(EB78:EB80)</f>
        <v>11.366666666666667</v>
      </c>
      <c r="AO492" s="10">
        <f>AVERAGE(EC78:EC80)</f>
        <v>14.48877551020408</v>
      </c>
      <c r="AP492" s="10" t="s">
        <v>137</v>
      </c>
      <c r="AQ492" s="10" t="s">
        <v>137</v>
      </c>
      <c r="AR492" s="10">
        <f>AVERAGE(EK78:EK80)</f>
        <v>14.5</v>
      </c>
      <c r="AS492" s="10">
        <f>AVERAGE(EL78:EL80)</f>
        <v>15</v>
      </c>
      <c r="AT492" s="10">
        <f>AVERAGE(ET78:ET80)</f>
        <v>8.547872340425533</v>
      </c>
      <c r="AU492" s="10">
        <f>AVERAGE(EU78:EU80)</f>
        <v>10.347756410256414</v>
      </c>
      <c r="AV492" s="5">
        <f t="shared" si="595"/>
        <v>100.36666666666667</v>
      </c>
      <c r="AW492" s="10">
        <v>265.98333333333335</v>
      </c>
      <c r="AX492" s="5">
        <f t="shared" si="596"/>
        <v>97.866666666666674</v>
      </c>
      <c r="AY492" s="10">
        <f t="shared" si="597"/>
        <v>129.31213983448453</v>
      </c>
      <c r="AZ492" s="62">
        <f t="shared" si="598"/>
        <v>17.023373162616089</v>
      </c>
      <c r="BA492" s="3" t="str">
        <f t="shared" si="602"/>
        <v>1983:1</v>
      </c>
      <c r="BB492" s="5">
        <f t="shared" si="599"/>
        <v>129.31213983448453</v>
      </c>
      <c r="BC492" s="5">
        <f t="shared" si="600"/>
        <v>17.023373162616089</v>
      </c>
      <c r="BD492"/>
      <c r="BE492" s="3"/>
      <c r="BF492"/>
      <c r="BG492"/>
      <c r="BH492"/>
      <c r="CD492" s="10"/>
      <c r="CE492" s="10"/>
      <c r="CF492" s="10"/>
      <c r="CG492" s="10"/>
      <c r="CH492" s="10"/>
      <c r="CI492" s="10"/>
    </row>
    <row r="493" spans="1:87" x14ac:dyDescent="0.25">
      <c r="A493" s="1">
        <f t="shared" si="594"/>
        <v>1983</v>
      </c>
      <c r="B493" s="1">
        <v>2</v>
      </c>
      <c r="C493" s="1">
        <f t="shared" si="601"/>
        <v>26</v>
      </c>
      <c r="D493" s="10">
        <f>AVERAGE(H81:H83)</f>
        <v>159.07836789228915</v>
      </c>
      <c r="E493" s="10">
        <f>AVERAGE(I81:I83)</f>
        <v>183.3624463733413</v>
      </c>
      <c r="F493" s="10">
        <f>AVERAGE(J81:J83)</f>
        <v>165</v>
      </c>
      <c r="G493" s="10" t="s">
        <v>137</v>
      </c>
      <c r="H493" s="10">
        <f>AVERAGE(V81:V83)</f>
        <v>187</v>
      </c>
      <c r="I493" s="10">
        <f>AVERAGE(W81:W83)</f>
        <v>170.08917065059239</v>
      </c>
      <c r="J493" s="10">
        <f>AVERAGE(AC81:AC83)</f>
        <v>137.32480945293824</v>
      </c>
      <c r="K493" s="10">
        <f>AVERAGE(AD81:AD83)</f>
        <v>178.83286864012962</v>
      </c>
      <c r="L493" s="10">
        <f>AVERAGE(AJ81:AJ83)</f>
        <v>153.33333333333334</v>
      </c>
      <c r="M493" s="10">
        <f>AVERAGE(AK81:AK83)</f>
        <v>160.33333333333334</v>
      </c>
      <c r="N493" s="10">
        <f>AVERAGE(AQ81:AQ83)</f>
        <v>152.64507120915945</v>
      </c>
      <c r="O493" s="10">
        <f>AVERAGE(AR81:AR83)</f>
        <v>171.33333333333334</v>
      </c>
      <c r="P493" s="10">
        <f>AVERAGE(AX81:AX83)</f>
        <v>105.33007633587785</v>
      </c>
      <c r="Q493" s="10">
        <f>AVERAGE(AY81:AY83)</f>
        <v>165.33140953704205</v>
      </c>
      <c r="R493" s="10">
        <f>AVERAGE(AZ81:AZ83)</f>
        <v>129</v>
      </c>
      <c r="S493" s="10">
        <f>AVERAGE(BF81:BF83)</f>
        <v>181.20410666666666</v>
      </c>
      <c r="T493" s="10">
        <f>AVERAGE(BL81:BL83)</f>
        <v>106.98602794411177</v>
      </c>
      <c r="U493" s="10">
        <f>AVERAGE(BM81:BM83)</f>
        <v>82.44855967078189</v>
      </c>
      <c r="V493" s="10">
        <f>AVERAGE(BN81:BN83)</f>
        <v>166.66666666666666</v>
      </c>
      <c r="W493" s="10">
        <f>AVERAGE(BO81:BO83)</f>
        <v>170.33333333333334</v>
      </c>
      <c r="X493" s="10">
        <f>AVERAGE(BW81:BW83)</f>
        <v>78.351111111111109</v>
      </c>
      <c r="Y493" s="10">
        <f>AVERAGE(BX81:BX83)</f>
        <v>109.16622458001768</v>
      </c>
      <c r="Z493" s="10">
        <f>AVERAGE(CE81:CE83)</f>
        <v>15.232353788533564</v>
      </c>
      <c r="AA493" s="10">
        <f>AVERAGE(CF81:CF83)</f>
        <v>17.40367139222101</v>
      </c>
      <c r="AB493" s="10">
        <f>AVERAGE(CG81:CG83)</f>
        <v>16.666666666666668</v>
      </c>
      <c r="AC493" s="10" t="s">
        <v>137</v>
      </c>
      <c r="AD493" s="10">
        <f>AVERAGE(CS81:CS83)</f>
        <v>29.833333333333332</v>
      </c>
      <c r="AE493" s="10">
        <f>AVERAGE(CT81:CT83)</f>
        <v>27.074815837937383</v>
      </c>
      <c r="AF493" s="10">
        <f>AVERAGE(CZ81:CZ83)</f>
        <v>14.123778501628664</v>
      </c>
      <c r="AG493" s="10">
        <f>AVERAGE(DA81:DA83)</f>
        <v>25.817875210792568</v>
      </c>
      <c r="AH493" s="10">
        <f>AVERAGE(DG81:DG83)</f>
        <v>17.833333333333332</v>
      </c>
      <c r="AI493" s="10">
        <f>AVERAGE(DH81:DH83)</f>
        <v>15</v>
      </c>
      <c r="AJ493" s="10">
        <f>AVERAGE(DN81:DN83)</f>
        <v>12.137254901960782</v>
      </c>
      <c r="AK493" s="10">
        <f>AVERAGE(DO81:DO83)</f>
        <v>13.666666666666666</v>
      </c>
      <c r="AL493" s="10">
        <f>AVERAGE(DU81:DU83)</f>
        <v>7.157181571815717</v>
      </c>
      <c r="AM493" s="10">
        <f>AVERAGE(DV81:DV83)</f>
        <v>9.6477987421383666</v>
      </c>
      <c r="AN493" s="10">
        <f>AVERAGE(EB81:EB83)</f>
        <v>12.4</v>
      </c>
      <c r="AO493" s="10">
        <f>AVERAGE(EC81:EC83)</f>
        <v>17.207142857142856</v>
      </c>
      <c r="AP493" s="10" t="s">
        <v>137</v>
      </c>
      <c r="AQ493" s="10" t="s">
        <v>137</v>
      </c>
      <c r="AR493" s="10">
        <f>AVERAGE(EK81:EK83)</f>
        <v>14.5</v>
      </c>
      <c r="AS493" s="10">
        <f>AVERAGE(EL81:EL83)</f>
        <v>15</v>
      </c>
      <c r="AT493" s="10">
        <f>AVERAGE(ET81:ET83)</f>
        <v>7.9503546099290787</v>
      </c>
      <c r="AU493" s="10">
        <f>AVERAGE(EU81:EU83)</f>
        <v>10.275641025641029</v>
      </c>
      <c r="AV493" s="5">
        <f t="shared" si="595"/>
        <v>100.73333333333333</v>
      </c>
      <c r="AW493" s="10">
        <v>298.2</v>
      </c>
      <c r="AX493" s="5">
        <f t="shared" si="596"/>
        <v>99.100000000000009</v>
      </c>
      <c r="AY493" s="10">
        <f t="shared" si="597"/>
        <v>145.3883442079248</v>
      </c>
      <c r="AZ493" s="62">
        <f t="shared" si="598"/>
        <v>17.295754407381867</v>
      </c>
      <c r="BA493" s="3" t="str">
        <f t="shared" si="602"/>
        <v>1983:2</v>
      </c>
      <c r="BB493" s="5">
        <f t="shared" si="599"/>
        <v>145.3883442079248</v>
      </c>
      <c r="BC493" s="5">
        <f t="shared" si="600"/>
        <v>17.295754407381867</v>
      </c>
      <c r="BD493"/>
      <c r="BE493" s="3"/>
      <c r="BF493"/>
      <c r="BG493"/>
      <c r="BH493"/>
      <c r="CD493" s="10"/>
      <c r="CE493" s="10"/>
      <c r="CF493" s="10"/>
      <c r="CG493" s="10"/>
      <c r="CH493" s="10"/>
      <c r="CI493" s="10"/>
    </row>
    <row r="494" spans="1:87" x14ac:dyDescent="0.25">
      <c r="A494" s="1">
        <f t="shared" si="594"/>
        <v>1983</v>
      </c>
      <c r="B494" s="1">
        <v>3</v>
      </c>
      <c r="C494" s="1">
        <f t="shared" si="601"/>
        <v>27</v>
      </c>
      <c r="D494" s="10">
        <f>AVERAGE(H84:H86)</f>
        <v>160.24604948739693</v>
      </c>
      <c r="E494" s="10">
        <f>AVERAGE(I84:I86)</f>
        <v>182.35011473610692</v>
      </c>
      <c r="F494" s="10">
        <f>AVERAGE(J84:J86)</f>
        <v>175.66666666666666</v>
      </c>
      <c r="G494" s="10" t="s">
        <v>137</v>
      </c>
      <c r="H494" s="10">
        <f>AVERAGE(V84:V86)</f>
        <v>177.66666666666666</v>
      </c>
      <c r="I494" s="10">
        <f>AVERAGE(W84:W86)</f>
        <v>173.51312963347883</v>
      </c>
      <c r="J494" s="10">
        <f>AVERAGE(AC84:AC86)</f>
        <v>125.67311595183328</v>
      </c>
      <c r="K494" s="10">
        <f>AVERAGE(AD84:AD86)</f>
        <v>171.47744754899045</v>
      </c>
      <c r="L494" s="10">
        <f>AVERAGE(AJ84:AJ86)</f>
        <v>178.33333333333334</v>
      </c>
      <c r="M494" s="10">
        <f>AVERAGE(AK84:AK86)</f>
        <v>179.33333333333334</v>
      </c>
      <c r="N494" s="10">
        <f>AVERAGE(AQ84:AQ86)</f>
        <v>165.57442055291816</v>
      </c>
      <c r="O494" s="10">
        <f>AVERAGE(AR84:AR86)</f>
        <v>183.33333333333334</v>
      </c>
      <c r="P494" s="10">
        <f>AVERAGE(AX84:AX86)</f>
        <v>96.936386768447832</v>
      </c>
      <c r="Q494" s="10">
        <f>AVERAGE(AY84:AY86)</f>
        <v>170.93485812002356</v>
      </c>
      <c r="R494" s="10">
        <f>AVERAGE(AZ84:AZ86)</f>
        <v>127.66666666666667</v>
      </c>
      <c r="S494" s="10">
        <f>AVERAGE(BF84:BF86)</f>
        <v>164.98671999999996</v>
      </c>
      <c r="T494" s="10">
        <f>AVERAGE(BL84:BL86)</f>
        <v>89.247504990019976</v>
      </c>
      <c r="U494" s="10" t="s">
        <v>137</v>
      </c>
      <c r="V494" s="10">
        <f>AVERAGE(BN84:BN86)</f>
        <v>180.66666666666666</v>
      </c>
      <c r="W494" s="10">
        <f>AVERAGE(BO84:BO86)</f>
        <v>184.66666666666666</v>
      </c>
      <c r="X494" s="10">
        <f>AVERAGE(BW84:BW86)</f>
        <v>69.028888888888901</v>
      </c>
      <c r="Y494" s="10">
        <f>AVERAGE(BX84:BX86)</f>
        <v>112.29973474801061</v>
      </c>
      <c r="Z494" s="10">
        <f>AVERAGE(CE84:CE86)</f>
        <v>15.348602708153271</v>
      </c>
      <c r="AA494" s="10">
        <f>AVERAGE(CF84:CF86)</f>
        <v>18.146492184660126</v>
      </c>
      <c r="AB494" s="10">
        <f>AVERAGE(CG84:CG86)</f>
        <v>17.5</v>
      </c>
      <c r="AC494" s="10" t="s">
        <v>137</v>
      </c>
      <c r="AD494" s="10">
        <f>AVERAGE(CS84:CS86)</f>
        <v>29.666666666666668</v>
      </c>
      <c r="AE494" s="10">
        <f>AVERAGE(CT84:CT86)</f>
        <v>26.068600368324127</v>
      </c>
      <c r="AF494" s="10">
        <f>AVERAGE(CZ84:CZ86)</f>
        <v>13.637763300760044</v>
      </c>
      <c r="AG494" s="10">
        <f>AVERAGE(DA84:DA86)</f>
        <v>23.116132658797067</v>
      </c>
      <c r="AH494" s="10">
        <f>AVERAGE(DG84:DG86)</f>
        <v>18.833333333333332</v>
      </c>
      <c r="AI494" s="10">
        <f>AVERAGE(DH84:DH86)</f>
        <v>15.666666666666666</v>
      </c>
      <c r="AJ494" s="10">
        <f>AVERAGE(DN84:DN86)</f>
        <v>13.137254901960782</v>
      </c>
      <c r="AK494" s="10">
        <f>AVERAGE(DO84:DO86)</f>
        <v>14.666666666666666</v>
      </c>
      <c r="AL494" s="10">
        <f>AVERAGE(DU84:DU86)</f>
        <v>7.5704607046070445</v>
      </c>
      <c r="AM494" s="10">
        <f>AVERAGE(DV84:DV86)</f>
        <v>10.242138364779876</v>
      </c>
      <c r="AN494" s="10">
        <f>AVERAGE(EB84:EB86)</f>
        <v>12.1</v>
      </c>
      <c r="AO494" s="10">
        <f>AVERAGE(EC84:EC86)</f>
        <v>17.092176870748297</v>
      </c>
      <c r="AP494" s="10">
        <f>AVERAGE(EI84:EI86)</f>
        <v>7.4642857142857144</v>
      </c>
      <c r="AQ494" s="10">
        <f>AVERAGE(EJ84:EJ86)</f>
        <v>6.9999999999999991</v>
      </c>
      <c r="AR494" s="10">
        <f>AVERAGE(EK84:EK86)</f>
        <v>15.333333333333334</v>
      </c>
      <c r="AS494" s="10">
        <f>AVERAGE(EL84:EL86)</f>
        <v>16</v>
      </c>
      <c r="AT494" s="10">
        <f>AVERAGE(ET84:ET86)</f>
        <v>7.5602836879432642</v>
      </c>
      <c r="AU494" s="10">
        <f>AVERAGE(EU84:EU86)</f>
        <v>10.517094017094019</v>
      </c>
      <c r="AV494" s="5">
        <f t="shared" si="595"/>
        <v>101.7</v>
      </c>
      <c r="AW494" s="10">
        <v>300.30333333333328</v>
      </c>
      <c r="AX494" s="5">
        <f t="shared" si="596"/>
        <v>100.26666666666667</v>
      </c>
      <c r="AY494" s="10">
        <f t="shared" si="597"/>
        <v>150.78159176700106</v>
      </c>
      <c r="AZ494" s="62">
        <f t="shared" si="598"/>
        <v>17.281512738104375</v>
      </c>
      <c r="BA494" s="3" t="str">
        <f t="shared" si="602"/>
        <v>1983:3</v>
      </c>
      <c r="BB494" s="5">
        <f t="shared" si="599"/>
        <v>150.78159176700106</v>
      </c>
      <c r="BC494" s="5">
        <f t="shared" si="600"/>
        <v>17.281512738104375</v>
      </c>
      <c r="BD494"/>
      <c r="BE494" s="3"/>
      <c r="BF494"/>
      <c r="BG494"/>
      <c r="BH494"/>
      <c r="CD494" s="10"/>
      <c r="CE494" s="10"/>
      <c r="CF494" s="10"/>
      <c r="CG494" s="10"/>
      <c r="CH494" s="10"/>
      <c r="CI494" s="10"/>
    </row>
    <row r="495" spans="1:87" x14ac:dyDescent="0.25">
      <c r="A495" s="1">
        <f t="shared" si="594"/>
        <v>1983</v>
      </c>
      <c r="B495" s="1">
        <v>4</v>
      </c>
      <c r="C495" s="1">
        <f t="shared" si="601"/>
        <v>28</v>
      </c>
      <c r="D495" s="10">
        <f>AVERAGE(H87:H89)</f>
        <v>180.39546237056456</v>
      </c>
      <c r="E495" s="10">
        <f>AVERAGE(I87:I89)</f>
        <v>203.8866008181183</v>
      </c>
      <c r="F495" s="10">
        <f>AVERAGE(J87:J89)</f>
        <v>170</v>
      </c>
      <c r="G495" s="10" t="s">
        <v>137</v>
      </c>
      <c r="H495" s="10">
        <f>AVERAGE(V87:V89)</f>
        <v>188</v>
      </c>
      <c r="I495" s="10">
        <f>AVERAGE(W87:W89)</f>
        <v>190.96681216656273</v>
      </c>
      <c r="J495" s="10">
        <f>AVERAGE(AC87:AC89)</f>
        <v>114.72015514364314</v>
      </c>
      <c r="K495" s="10">
        <f>AVERAGE(AD87:AD89)</f>
        <v>189.56425619426145</v>
      </c>
      <c r="L495" s="10">
        <f>AVERAGE(AJ87:AJ89)</f>
        <v>162.66666666666666</v>
      </c>
      <c r="M495" s="10">
        <f>AVERAGE(AK87:AK89)</f>
        <v>162.66666666666666</v>
      </c>
      <c r="N495" s="10">
        <f>AVERAGE(AQ87:AQ89)</f>
        <v>146.49632318719165</v>
      </c>
      <c r="O495" s="10">
        <f>AVERAGE(AR87:AR89)</f>
        <v>156.33333333333334</v>
      </c>
      <c r="P495" s="10">
        <f>AVERAGE(AX87:AX89)</f>
        <v>102.46615776081423</v>
      </c>
      <c r="Q495" s="10">
        <f>AVERAGE(AY87:AY89)</f>
        <v>162.65708331106723</v>
      </c>
      <c r="R495" s="10">
        <f>AVERAGE(AZ87:AZ89)</f>
        <v>123.33333333333333</v>
      </c>
      <c r="S495" s="10">
        <f>AVERAGE(BF87:BF89)</f>
        <v>167.21578666666667</v>
      </c>
      <c r="T495" s="10">
        <f>AVERAGE(BL87:BL89)</f>
        <v>89.546906187624757</v>
      </c>
      <c r="U495" s="10">
        <f>AVERAGE(BM87:BM89)</f>
        <v>85.613168724279831</v>
      </c>
      <c r="V495" s="10">
        <f>AVERAGE(BN87:BN89)</f>
        <v>158</v>
      </c>
      <c r="W495" s="10">
        <f>AVERAGE(BO87:BO89)</f>
        <v>161</v>
      </c>
      <c r="X495" s="10">
        <f>AVERAGE(BW87:BW89)</f>
        <v>66.651111111111121</v>
      </c>
      <c r="Y495" s="10">
        <f>AVERAGE(BX87:BX89)</f>
        <v>117.24182139699379</v>
      </c>
      <c r="Z495" s="10">
        <f>AVERAGE(CE87:CE89)</f>
        <v>15.439570728896575</v>
      </c>
      <c r="AA495" s="10">
        <f>AVERAGE(CF87:CF89)</f>
        <v>19.832697201017812</v>
      </c>
      <c r="AB495" s="10">
        <f>AVERAGE(CG87:CG89)</f>
        <v>18</v>
      </c>
      <c r="AC495" s="10" t="s">
        <v>137</v>
      </c>
      <c r="AD495" s="10">
        <f>AVERAGE(CS87:CS89)</f>
        <v>30.25</v>
      </c>
      <c r="AE495" s="10">
        <f>AVERAGE(CT87:CT89)</f>
        <v>26.472030386740332</v>
      </c>
      <c r="AF495" s="10">
        <f>AVERAGE(CZ87:CZ89)</f>
        <v>13.347448425624322</v>
      </c>
      <c r="AG495" s="10">
        <f>AVERAGE(DA87:DA89)</f>
        <v>23.075323215289483</v>
      </c>
      <c r="AH495" s="10">
        <f>AVERAGE(DG87:DG89)</f>
        <v>17.416666666666668</v>
      </c>
      <c r="AI495" s="10">
        <f>AVERAGE(DH87:DH89)</f>
        <v>15.333333333333334</v>
      </c>
      <c r="AJ495" s="10">
        <f>AVERAGE(DN87:DN89)</f>
        <v>12.490196078431369</v>
      </c>
      <c r="AK495" s="10">
        <f>AVERAGE(DO87:DO89)</f>
        <v>13.666666666666666</v>
      </c>
      <c r="AL495" s="10">
        <f>AVERAGE(DU87:DU89)</f>
        <v>8.0718157181571808</v>
      </c>
      <c r="AM495" s="10">
        <f>AVERAGE(DV87:DV89)</f>
        <v>10.57547169811321</v>
      </c>
      <c r="AN495" s="10">
        <f>AVERAGE(EB87:EB89)</f>
        <v>11.5</v>
      </c>
      <c r="AO495" s="10">
        <f>AVERAGE(EC87:EC89)</f>
        <v>17.034693877551017</v>
      </c>
      <c r="AP495" s="10">
        <f>AVERAGE(EI87:EI89)</f>
        <v>7.4642857142857144</v>
      </c>
      <c r="AQ495" s="10">
        <f>AVERAGE(EJ87:EJ89)</f>
        <v>6.9999999999999991</v>
      </c>
      <c r="AR495" s="10">
        <f>AVERAGE(EK87:EK89)</f>
        <v>13</v>
      </c>
      <c r="AS495" s="10">
        <f>AVERAGE(EL87:EL89)</f>
        <v>14.666666666666666</v>
      </c>
      <c r="AT495" s="10">
        <f>AVERAGE(ET87:ET89)</f>
        <v>7.6063829787234054</v>
      </c>
      <c r="AU495" s="10">
        <f>AVERAGE(EU87:EU89)</f>
        <v>10.637820512820515</v>
      </c>
      <c r="AV495" s="5">
        <f t="shared" si="595"/>
        <v>102.2</v>
      </c>
      <c r="AW495" s="10">
        <v>304.72666666666663</v>
      </c>
      <c r="AX495" s="5">
        <f t="shared" si="596"/>
        <v>101.16666666666667</v>
      </c>
      <c r="AY495" s="10">
        <f t="shared" si="597"/>
        <v>150.10928942981522</v>
      </c>
      <c r="AZ495" s="62">
        <f t="shared" si="598"/>
        <v>17.312726734295499</v>
      </c>
      <c r="BA495" s="3" t="str">
        <f t="shared" si="602"/>
        <v>1983:4</v>
      </c>
      <c r="BB495" s="5">
        <f t="shared" si="599"/>
        <v>150.10928942981522</v>
      </c>
      <c r="BC495" s="5">
        <f t="shared" si="600"/>
        <v>17.312726734295499</v>
      </c>
      <c r="BD495"/>
      <c r="BE495" s="3"/>
      <c r="BF495"/>
      <c r="BG495"/>
      <c r="BH495"/>
      <c r="CD495" s="10"/>
      <c r="CE495" s="10"/>
      <c r="CF495" s="10"/>
      <c r="CG495" s="10"/>
      <c r="CH495" s="10"/>
      <c r="CI495" s="10"/>
    </row>
    <row r="496" spans="1:87" x14ac:dyDescent="0.25">
      <c r="A496" s="1">
        <f t="shared" si="594"/>
        <v>1984</v>
      </c>
      <c r="B496" s="1">
        <v>1</v>
      </c>
      <c r="C496" s="1">
        <f t="shared" si="601"/>
        <v>29</v>
      </c>
      <c r="D496" s="10">
        <f>AVERAGE(H90:H92)</f>
        <v>145.37313394485986</v>
      </c>
      <c r="E496" s="10">
        <f>AVERAGE(I90:I92)</f>
        <v>176.21205227975656</v>
      </c>
      <c r="F496" s="10">
        <f>AVERAGE(J90:J92)</f>
        <v>170</v>
      </c>
      <c r="G496" s="10" t="s">
        <v>137</v>
      </c>
      <c r="H496" s="10">
        <f>AVERAGE(V90:V92)</f>
        <v>179.33333333333334</v>
      </c>
      <c r="I496" s="10">
        <f>AVERAGE(W90:W92)</f>
        <v>175.77315873345802</v>
      </c>
      <c r="J496" s="10">
        <f>AVERAGE(AC90:AC92)</f>
        <v>108.79493077165921</v>
      </c>
      <c r="K496" s="10">
        <f>AVERAGE(AD90:AD92)</f>
        <v>175.42338494394014</v>
      </c>
      <c r="L496" s="10">
        <f>AVERAGE(AJ90:AJ92)</f>
        <v>165.33333333333334</v>
      </c>
      <c r="M496" s="10">
        <f>AVERAGE(AK90:AK92)</f>
        <v>157.66666666666666</v>
      </c>
      <c r="N496" s="10">
        <f>AVERAGE(AQ90:AQ92)</f>
        <v>145.05966675975051</v>
      </c>
      <c r="O496" s="10">
        <f>AVERAGE(AR90:AR92)</f>
        <v>156</v>
      </c>
      <c r="P496" s="10">
        <f>AVERAGE(AX90:AX92)</f>
        <v>106.17211195928751</v>
      </c>
      <c r="Q496" s="10">
        <f>AVERAGE(AY90:AY92)</f>
        <v>164.41666221343456</v>
      </c>
      <c r="R496" s="10">
        <f>AVERAGE(AZ90:AZ92)</f>
        <v>105.66666666666667</v>
      </c>
      <c r="S496" s="10">
        <f>AVERAGE(BF90:BF92)</f>
        <v>172.09098666666668</v>
      </c>
      <c r="T496" s="10">
        <f>AVERAGE(BL90:BL92)</f>
        <v>85.541916167664681</v>
      </c>
      <c r="U496" s="10">
        <f>AVERAGE(BM90:BM92)</f>
        <v>88.860082304526756</v>
      </c>
      <c r="V496" s="10">
        <f>AVERAGE(BN90:BN92)</f>
        <v>153</v>
      </c>
      <c r="W496" s="10">
        <f>AVERAGE(BO90:BO92)</f>
        <v>156.66666666666666</v>
      </c>
      <c r="X496" s="10">
        <f>AVERAGE(BW90:BW92)</f>
        <v>77.562222222222232</v>
      </c>
      <c r="Y496" s="10">
        <f>AVERAGE(BX90:BX92)</f>
        <v>136.94208664898318</v>
      </c>
      <c r="Z496" s="10">
        <f>AVERAGE(CE90:CE92)</f>
        <v>15.085998271391531</v>
      </c>
      <c r="AA496" s="10">
        <f>AVERAGE(CF90:CF92)</f>
        <v>19.8398764085787</v>
      </c>
      <c r="AB496" s="10">
        <f>AVERAGE(CG90:CG92)</f>
        <v>19</v>
      </c>
      <c r="AC496" s="10" t="s">
        <v>137</v>
      </c>
      <c r="AD496" s="10">
        <f>AVERAGE(CS90:CS92)</f>
        <v>31.75</v>
      </c>
      <c r="AE496" s="10">
        <f>AVERAGE(CT90:CT92)</f>
        <v>28.331837016574585</v>
      </c>
      <c r="AF496" s="10">
        <f>AVERAGE(CZ90:CZ92)</f>
        <v>13.743756786102063</v>
      </c>
      <c r="AG496" s="10">
        <f>AVERAGE(DA90:DA92)</f>
        <v>23.787521079257999</v>
      </c>
      <c r="AH496" s="10">
        <f>AVERAGE(DG90:DG92)</f>
        <v>17</v>
      </c>
      <c r="AI496" s="10">
        <f>AVERAGE(DH90:DH92)</f>
        <v>15.166666666666666</v>
      </c>
      <c r="AJ496" s="10">
        <f>AVERAGE(DN90:DN92)</f>
        <v>12.970588235294116</v>
      </c>
      <c r="AK496" s="10">
        <f>AVERAGE(DO90:DO92)</f>
        <v>14.5</v>
      </c>
      <c r="AL496" s="10">
        <f>AVERAGE(DU90:DU92)</f>
        <v>8.2398373983739823</v>
      </c>
      <c r="AM496" s="10">
        <f>AVERAGE(DV90:DV92)</f>
        <v>10.57547169811321</v>
      </c>
      <c r="AN496" s="10">
        <f>AVERAGE(EB90:EB92)</f>
        <v>11.5</v>
      </c>
      <c r="AO496" s="10">
        <f>AVERAGE(EC90:EC92)</f>
        <v>17.034693877551017</v>
      </c>
      <c r="AP496" s="10">
        <f>AVERAGE(EI90:EI92)</f>
        <v>7.9285714285714279</v>
      </c>
      <c r="AQ496" s="10">
        <f>AVERAGE(EJ90:EJ92)</f>
        <v>6.9999999999999991</v>
      </c>
      <c r="AR496" s="10">
        <f>AVERAGE(EK90:EK92)</f>
        <v>17.5</v>
      </c>
      <c r="AS496" s="10">
        <f>AVERAGE(EL90:EL92)</f>
        <v>15.5</v>
      </c>
      <c r="AT496" s="10">
        <f>AVERAGE(ET90:ET92)</f>
        <v>7.6063829787234054</v>
      </c>
      <c r="AU496" s="10">
        <f>AVERAGE(EU90:EU92)</f>
        <v>10.637820512820515</v>
      </c>
      <c r="AV496" s="5">
        <f t="shared" si="595"/>
        <v>103.33333333333333</v>
      </c>
      <c r="AW496" s="10">
        <v>298.62666666666667</v>
      </c>
      <c r="AX496" s="5">
        <f t="shared" si="596"/>
        <v>102.3</v>
      </c>
      <c r="AY496" s="10">
        <f t="shared" si="597"/>
        <v>145.05702982199173</v>
      </c>
      <c r="AZ496" s="62">
        <f t="shared" si="598"/>
        <v>17.8558040316091</v>
      </c>
      <c r="BA496" s="3" t="str">
        <f t="shared" si="602"/>
        <v>1984:1</v>
      </c>
      <c r="BB496" s="5">
        <f t="shared" si="599"/>
        <v>145.05702982199173</v>
      </c>
      <c r="BC496" s="5">
        <f t="shared" si="600"/>
        <v>17.8558040316091</v>
      </c>
      <c r="BD496"/>
      <c r="BE496" s="3"/>
      <c r="BF496"/>
      <c r="BG496"/>
      <c r="BH496"/>
      <c r="CD496" s="10"/>
      <c r="CE496" s="10"/>
      <c r="CF496" s="10"/>
      <c r="CG496" s="10"/>
      <c r="CH496" s="10"/>
      <c r="CI496" s="10"/>
    </row>
    <row r="497" spans="1:87" x14ac:dyDescent="0.25">
      <c r="A497" s="1">
        <f t="shared" si="594"/>
        <v>1984</v>
      </c>
      <c r="B497" s="1">
        <v>2</v>
      </c>
      <c r="C497" s="1">
        <f t="shared" si="601"/>
        <v>30</v>
      </c>
      <c r="D497" s="10">
        <f>AVERAGE(H93:H95)</f>
        <v>133.47788997661812</v>
      </c>
      <c r="E497" s="10">
        <f>AVERAGE(I93:I95)</f>
        <v>171.61835777711261</v>
      </c>
      <c r="F497" s="10">
        <f>AVERAGE(J93:J95)</f>
        <v>166.66666666666666</v>
      </c>
      <c r="G497" s="10" t="s">
        <v>137</v>
      </c>
      <c r="H497" s="10">
        <f>AVERAGE(V93:V95)</f>
        <v>178.66666666666666</v>
      </c>
      <c r="I497" s="10">
        <f>AVERAGE(W93:W95)</f>
        <v>174.80981085013511</v>
      </c>
      <c r="J497" s="10">
        <f>AVERAGE(AC93:AC95)</f>
        <v>119.14535696567896</v>
      </c>
      <c r="K497" s="10">
        <f>AVERAGE(AD93:AD95)</f>
        <v>179.39063890371941</v>
      </c>
      <c r="L497" s="10">
        <f>AVERAGE(AJ93:AJ95)</f>
        <v>170.66666666666666</v>
      </c>
      <c r="M497" s="10">
        <f>AVERAGE(AK93:AK95)</f>
        <v>162.33333333333334</v>
      </c>
      <c r="N497" s="10">
        <f>AVERAGE(AQ93:AQ95)</f>
        <v>154.41496788606534</v>
      </c>
      <c r="O497" s="10">
        <f>AVERAGE(AR93:AR95)</f>
        <v>166</v>
      </c>
      <c r="P497" s="10">
        <f>AVERAGE(AX93:AX95)</f>
        <v>99.035216284987257</v>
      </c>
      <c r="Q497" s="10">
        <f>AVERAGE(AY93:AY95)</f>
        <v>154.99041664440054</v>
      </c>
      <c r="R497" s="10">
        <f>AVERAGE(AZ93:AZ95)</f>
        <v>105</v>
      </c>
      <c r="S497" s="10">
        <f>AVERAGE(BF93:BF95)</f>
        <v>171.89130666666665</v>
      </c>
      <c r="T497" s="10">
        <f>AVERAGE(BL93:BL95)</f>
        <v>83.231536926147697</v>
      </c>
      <c r="U497" s="10">
        <f>AVERAGE(BM93:BM95)</f>
        <v>90.728395061728406</v>
      </c>
      <c r="V497" s="10">
        <f>AVERAGE(BN93:BN95)</f>
        <v>168.66666666666666</v>
      </c>
      <c r="W497" s="10">
        <f>AVERAGE(BO93:BO95)</f>
        <v>166.66666666666666</v>
      </c>
      <c r="X497" s="10">
        <f>AVERAGE(BW93:BW95)</f>
        <v>68.675555555555562</v>
      </c>
      <c r="Y497" s="10">
        <f>AVERAGE(BX93:BX95)</f>
        <v>131.54995579133509</v>
      </c>
      <c r="Z497" s="10">
        <f>AVERAGE(CE93:CE95)</f>
        <v>15.424373379429561</v>
      </c>
      <c r="AA497" s="10">
        <f>AVERAGE(CF93:CF95)</f>
        <v>18.261723009814617</v>
      </c>
      <c r="AB497" s="10">
        <f>AVERAGE(CG93:CG95)</f>
        <v>19</v>
      </c>
      <c r="AC497" s="10" t="s">
        <v>137</v>
      </c>
      <c r="AD497" s="10">
        <f>AVERAGE(CS93:CS95)</f>
        <v>31.75</v>
      </c>
      <c r="AE497" s="10">
        <f>AVERAGE(CT93:CT95)</f>
        <v>28.811579189686928</v>
      </c>
      <c r="AF497" s="10">
        <f>AVERAGE(CZ93:CZ95)</f>
        <v>14.291530944625407</v>
      </c>
      <c r="AG497" s="10">
        <f>AVERAGE(DA93:DA95)</f>
        <v>23.556492411467108</v>
      </c>
      <c r="AH497" s="10">
        <f>AVERAGE(DG93:DG95)</f>
        <v>18.166666666666668</v>
      </c>
      <c r="AI497" s="10">
        <f>AVERAGE(DH93:DH95)</f>
        <v>15.5</v>
      </c>
      <c r="AJ497" s="10">
        <f>AVERAGE(DN93:DN95)</f>
        <v>13.784313725490193</v>
      </c>
      <c r="AK497" s="10">
        <f>AVERAGE(DO93:DO95)</f>
        <v>15.666666666666666</v>
      </c>
      <c r="AL497" s="10">
        <f>AVERAGE(DU93:DU95)</f>
        <v>7.6598915989159879</v>
      </c>
      <c r="AM497" s="10">
        <f>AVERAGE(DV93:DV95)</f>
        <v>10.292452830188681</v>
      </c>
      <c r="AN497" s="10">
        <f>AVERAGE(EB93:EB95)</f>
        <v>11.5</v>
      </c>
      <c r="AO497" s="10">
        <f>AVERAGE(EC93:EC95)</f>
        <v>17.034693877551017</v>
      </c>
      <c r="AP497" s="10">
        <f>AVERAGE(EI93:EI95)</f>
        <v>7.9404761904761907</v>
      </c>
      <c r="AQ497" s="10">
        <f>AVERAGE(EJ93:EJ95)</f>
        <v>7.0802469135802468</v>
      </c>
      <c r="AR497" s="10">
        <f>AVERAGE(EK93:EK95)</f>
        <v>16.5</v>
      </c>
      <c r="AS497" s="10">
        <f>AVERAGE(EL93:EL95)</f>
        <v>15.5</v>
      </c>
      <c r="AT497" s="10">
        <f>AVERAGE(ET93:ET95)</f>
        <v>7.8138297872340443</v>
      </c>
      <c r="AU497" s="10">
        <f>AVERAGE(EU93:EU95)</f>
        <v>11.181089743589746</v>
      </c>
      <c r="AV497" s="5">
        <f t="shared" si="595"/>
        <v>104.03333333333335</v>
      </c>
      <c r="AW497" s="10">
        <v>292.22000000000003</v>
      </c>
      <c r="AX497" s="5">
        <f t="shared" si="596"/>
        <v>103.39999999999999</v>
      </c>
      <c r="AY497" s="10">
        <f t="shared" si="597"/>
        <v>145.14927083676889</v>
      </c>
      <c r="AZ497" s="62">
        <f t="shared" si="598"/>
        <v>18.033692628081507</v>
      </c>
      <c r="BA497" s="3" t="str">
        <f t="shared" si="602"/>
        <v>1984:2</v>
      </c>
      <c r="BB497" s="5">
        <f t="shared" si="599"/>
        <v>145.14927083676889</v>
      </c>
      <c r="BC497" s="5">
        <f t="shared" si="600"/>
        <v>18.033692628081507</v>
      </c>
      <c r="BD497"/>
      <c r="BE497" s="3"/>
      <c r="BF497"/>
      <c r="BG497"/>
      <c r="BH497"/>
      <c r="CD497" s="10"/>
      <c r="CE497" s="10"/>
      <c r="CF497" s="10"/>
      <c r="CG497" s="10"/>
      <c r="CH497" s="10"/>
      <c r="CI497" s="10"/>
    </row>
    <row r="498" spans="1:87" x14ac:dyDescent="0.25">
      <c r="A498" s="1">
        <f t="shared" si="594"/>
        <v>1984</v>
      </c>
      <c r="B498" s="1">
        <v>3</v>
      </c>
      <c r="C498" s="1">
        <f t="shared" si="601"/>
        <v>31</v>
      </c>
      <c r="D498" s="10">
        <f>AVERAGE(H96:H98)</f>
        <v>157.92083558159257</v>
      </c>
      <c r="E498" s="10">
        <f>AVERAGE(I96:I98)</f>
        <v>174.10996707572585</v>
      </c>
      <c r="F498" s="10">
        <f>AVERAGE(J96:J98)</f>
        <v>161.66666666666666</v>
      </c>
      <c r="G498" s="10" t="s">
        <v>137</v>
      </c>
      <c r="H498" s="10">
        <f>AVERAGE(V96:V98)</f>
        <v>168.66666666666666</v>
      </c>
      <c r="I498" s="10">
        <f>AVERAGE(W96:W98)</f>
        <v>163.02972355019747</v>
      </c>
      <c r="J498" s="10">
        <f>AVERAGE(AC96:AC98)</f>
        <v>123.32268975781354</v>
      </c>
      <c r="K498" s="10">
        <f>AVERAGE(AD96:AD98)</f>
        <v>166.41767020624462</v>
      </c>
      <c r="L498" s="10">
        <f>AVERAGE(AJ96:AJ98)</f>
        <v>156</v>
      </c>
      <c r="M498" s="10">
        <f>AVERAGE(AK96:AK98)</f>
        <v>154.33333333333334</v>
      </c>
      <c r="N498" s="10">
        <f>AVERAGE(AQ96:AQ98)</f>
        <v>136.50991343200224</v>
      </c>
      <c r="O498" s="10">
        <f>AVERAGE(AR96:AR98)</f>
        <v>152.33333333333334</v>
      </c>
      <c r="P498" s="10">
        <f>AVERAGE(AX96:AX98)</f>
        <v>95.113384223918558</v>
      </c>
      <c r="Q498" s="10">
        <f>AVERAGE(AY96:AY98)</f>
        <v>151.53064714369694</v>
      </c>
      <c r="R498" s="10">
        <f>AVERAGE(AZ96:AZ98)</f>
        <v>109.66666666666667</v>
      </c>
      <c r="S498" s="10">
        <f>AVERAGE(BF96:BF98)</f>
        <v>169.01167999999998</v>
      </c>
      <c r="T498" s="10">
        <f>AVERAGE(BL96:BL98)</f>
        <v>81.45708582834331</v>
      </c>
      <c r="U498" s="10">
        <f>AVERAGE(BM96:BM98)</f>
        <v>85.644718792866954</v>
      </c>
      <c r="V498" s="10">
        <f>AVERAGE(BN96:BN98)</f>
        <v>154.33333333333334</v>
      </c>
      <c r="W498" s="10">
        <f>AVERAGE(BO96:BO98)</f>
        <v>152.66666666666666</v>
      </c>
      <c r="X498" s="10">
        <f>AVERAGE(BW96:BW98)</f>
        <v>67.677777777777777</v>
      </c>
      <c r="Y498" s="10">
        <f>AVERAGE(BX96:BX98)</f>
        <v>126.02519893899203</v>
      </c>
      <c r="Z498" s="10">
        <f>AVERAGE(CE96:CE98)</f>
        <v>13.868769806972054</v>
      </c>
      <c r="AA498" s="10">
        <f>AVERAGE(CF96:CF98)</f>
        <v>17.070338058887675</v>
      </c>
      <c r="AB498" s="10">
        <f>AVERAGE(CG96:CG98)</f>
        <v>19</v>
      </c>
      <c r="AC498" s="10" t="s">
        <v>137</v>
      </c>
      <c r="AD498" s="10">
        <f>AVERAGE(CS96:CS98)</f>
        <v>31.916666666666668</v>
      </c>
      <c r="AE498" s="10">
        <f>AVERAGE(CT96:CT98)</f>
        <v>29.577923572744016</v>
      </c>
      <c r="AF498" s="10">
        <f>AVERAGE(CZ96:CZ98)</f>
        <v>14.188925081433226</v>
      </c>
      <c r="AG498" s="10">
        <f>AVERAGE(DA96:DA98)</f>
        <v>22.851883080382226</v>
      </c>
      <c r="AH498" s="10">
        <f>AVERAGE(DG96:DG98)</f>
        <v>18.833333333333332</v>
      </c>
      <c r="AI498" s="10">
        <f>AVERAGE(DH96:DH98)</f>
        <v>17</v>
      </c>
      <c r="AJ498" s="10">
        <f>AVERAGE(DN96:DN98)</f>
        <v>13.117647058823527</v>
      </c>
      <c r="AK498" s="10">
        <f>AVERAGE(DO96:DO98)</f>
        <v>15</v>
      </c>
      <c r="AL498" s="10">
        <f>AVERAGE(DU96:DU98)</f>
        <v>7.7398373983739823</v>
      </c>
      <c r="AM498" s="10">
        <f>AVERAGE(DV96:DV98)</f>
        <v>10.433962264150946</v>
      </c>
      <c r="AN498" s="10">
        <f>AVERAGE(EB96:EB98)</f>
        <v>11.5</v>
      </c>
      <c r="AO498" s="10">
        <f>AVERAGE(EC96:EC98)</f>
        <v>17.092176870748297</v>
      </c>
      <c r="AP498" s="10">
        <f>AVERAGE(EI96:EI98)</f>
        <v>7.9642857142857144</v>
      </c>
      <c r="AQ498" s="10">
        <f>AVERAGE(EJ96:EJ98)</f>
        <v>7.2407407407407405</v>
      </c>
      <c r="AR498" s="10">
        <f>AVERAGE(EK96:EK98)</f>
        <v>16.666666666666668</v>
      </c>
      <c r="AS498" s="10">
        <f>AVERAGE(EL96:EL98)</f>
        <v>15.833333333333334</v>
      </c>
      <c r="AT498" s="10">
        <f>AVERAGE(ET96:ET98)</f>
        <v>8.0581560283687939</v>
      </c>
      <c r="AU498" s="10">
        <f>AVERAGE(EU96:EU98)</f>
        <v>11.000000000000002</v>
      </c>
      <c r="AV498" s="5">
        <f t="shared" si="595"/>
        <v>103.8</v>
      </c>
      <c r="AW498" s="10">
        <v>308.34333333333331</v>
      </c>
      <c r="AX498" s="5">
        <f t="shared" si="596"/>
        <v>104.53333333333335</v>
      </c>
      <c r="AY498" s="10">
        <f t="shared" si="597"/>
        <v>139.61492164154808</v>
      </c>
      <c r="AZ498" s="62">
        <f t="shared" si="598"/>
        <v>17.943415242786838</v>
      </c>
      <c r="BA498" s="3" t="str">
        <f t="shared" si="602"/>
        <v>1984:3</v>
      </c>
      <c r="BB498" s="5">
        <f t="shared" si="599"/>
        <v>139.61492164154808</v>
      </c>
      <c r="BC498" s="5">
        <f t="shared" si="600"/>
        <v>17.943415242786838</v>
      </c>
      <c r="BD498"/>
      <c r="BE498" s="3"/>
      <c r="BF498"/>
      <c r="BG498"/>
      <c r="BH498"/>
      <c r="CD498" s="10"/>
      <c r="CE498" s="10"/>
      <c r="CF498" s="10"/>
      <c r="CG498" s="10"/>
      <c r="CH498" s="10"/>
      <c r="CI498" s="10"/>
    </row>
    <row r="499" spans="1:87" x14ac:dyDescent="0.25">
      <c r="A499" s="1">
        <f t="shared" si="594"/>
        <v>1984</v>
      </c>
      <c r="B499" s="1">
        <v>4</v>
      </c>
      <c r="C499" s="1">
        <f t="shared" si="601"/>
        <v>32</v>
      </c>
      <c r="D499" s="10">
        <f>AVERAGE(H99:H101)</f>
        <v>136.24401963051466</v>
      </c>
      <c r="E499" s="10">
        <f>AVERAGE(I99:I101)</f>
        <v>165.08632146064051</v>
      </c>
      <c r="F499" s="10">
        <f>AVERAGE(J99:J101)</f>
        <v>150</v>
      </c>
      <c r="G499" s="10" t="s">
        <v>137</v>
      </c>
      <c r="H499" s="10">
        <f>AVERAGE(V99:V101)</f>
        <v>170.66666666666666</v>
      </c>
      <c r="I499" s="10">
        <f>AVERAGE(W99:W101)</f>
        <v>162.65627381694728</v>
      </c>
      <c r="J499" s="10">
        <f>AVERAGE(AC99:AC101)</f>
        <v>105.64321472060612</v>
      </c>
      <c r="K499" s="10">
        <f>AVERAGE(AD99:AD101)</f>
        <v>162.24976765339815</v>
      </c>
      <c r="L499" s="10">
        <f>AVERAGE(AJ99:AJ101)</f>
        <v>146.66666666666666</v>
      </c>
      <c r="M499" s="10">
        <f>AVERAGE(AK99:AK101)</f>
        <v>150.5</v>
      </c>
      <c r="N499" s="10">
        <f>AVERAGE(AQ99:AQ101)</f>
        <v>131.83244903658195</v>
      </c>
      <c r="O499" s="10">
        <f>AVERAGE(AR99:AR101)</f>
        <v>144.33333333333334</v>
      </c>
      <c r="P499" s="10">
        <f>AVERAGE(AX99:AX101)</f>
        <v>86.426055979643749</v>
      </c>
      <c r="Q499" s="10">
        <f>AVERAGE(AY99:AY101)</f>
        <v>149.83045654536068</v>
      </c>
      <c r="R499" s="10">
        <f>AVERAGE(AZ99:AZ101)</f>
        <v>105.33333333333333</v>
      </c>
      <c r="S499" s="10">
        <f>AVERAGE(BF99:BF101)</f>
        <v>161.85749333333334</v>
      </c>
      <c r="T499" s="10">
        <f>AVERAGE(BL99:BL101)</f>
        <v>77.508982035928156</v>
      </c>
      <c r="U499" s="10">
        <f>AVERAGE(BM99:BM101)</f>
        <v>85.07201646090536</v>
      </c>
      <c r="V499" s="10">
        <f>AVERAGE(BN99:BN101)</f>
        <v>143</v>
      </c>
      <c r="W499" s="10">
        <f>AVERAGE(BO99:BO101)</f>
        <v>146.66666666666666</v>
      </c>
      <c r="X499" s="10">
        <f>AVERAGE(BW99:BW101)</f>
        <v>61.52000000000001</v>
      </c>
      <c r="Y499" s="10">
        <f>AVERAGE(BX99:BX101)</f>
        <v>108.61626878868258</v>
      </c>
      <c r="Z499" s="10">
        <f>AVERAGE(CE99:CE101)</f>
        <v>14.969749351771824</v>
      </c>
      <c r="AA499" s="10">
        <f>AVERAGE(CF99:CF101)</f>
        <v>17.395856052344602</v>
      </c>
      <c r="AB499" s="10">
        <f>AVERAGE(CG99:CG101)</f>
        <v>18.666666666666668</v>
      </c>
      <c r="AC499" s="10" t="s">
        <v>137</v>
      </c>
      <c r="AD499" s="10">
        <f>AVERAGE(CS99:CS101)</f>
        <v>32.833333333333336</v>
      </c>
      <c r="AE499" s="10">
        <f>AVERAGE(CT99:CT101)</f>
        <v>31.154235727440152</v>
      </c>
      <c r="AF499" s="10">
        <f>AVERAGE(CZ99:CZ101)</f>
        <v>13.5700325732899</v>
      </c>
      <c r="AG499" s="10">
        <f>AVERAGE(DA99:DA101)</f>
        <v>22.885890949971884</v>
      </c>
      <c r="AH499" s="10">
        <f>AVERAGE(DG99:DG101)</f>
        <v>18.75</v>
      </c>
      <c r="AI499" s="10">
        <f>AVERAGE(DH99:DH101)</f>
        <v>11.833333333333334</v>
      </c>
      <c r="AJ499" s="10">
        <f>AVERAGE(DN99:DN101)</f>
        <v>12.960784313725489</v>
      </c>
      <c r="AK499" s="10">
        <f>AVERAGE(DO99:DO101)</f>
        <v>15.666666666666666</v>
      </c>
      <c r="AL499" s="10">
        <f>AVERAGE(DU99:DU101)</f>
        <v>8.0704607046070453</v>
      </c>
      <c r="AM499" s="10">
        <f>AVERAGE(DV99:DV101)</f>
        <v>10.622641509433965</v>
      </c>
      <c r="AN499" s="10">
        <f>AVERAGE(EB99:EB101)</f>
        <v>12.25</v>
      </c>
      <c r="AO499" s="10">
        <f>AVERAGE(EC99:EC101)</f>
        <v>17.034693877551017</v>
      </c>
      <c r="AP499" s="10">
        <f>AVERAGE(EI99:EI101)</f>
        <v>8.2738095238095237</v>
      </c>
      <c r="AQ499" s="10">
        <f>AVERAGE(EJ99:EJ101)</f>
        <v>7.2407407407407405</v>
      </c>
      <c r="AR499" s="10">
        <f>AVERAGE(EK99:EK101)</f>
        <v>19.333333333333332</v>
      </c>
      <c r="AS499" s="10">
        <f>AVERAGE(EL99:EL101)</f>
        <v>18</v>
      </c>
      <c r="AT499" s="10">
        <f>AVERAGE(ET99:ET101)</f>
        <v>8.6063829787234063</v>
      </c>
      <c r="AU499" s="10">
        <f>AVERAGE(EU99:EU101)</f>
        <v>11.362179487179489</v>
      </c>
      <c r="AV499" s="5">
        <f t="shared" si="595"/>
        <v>103.53333333333335</v>
      </c>
      <c r="AW499" s="10">
        <v>320.58666666666664</v>
      </c>
      <c r="AX499" s="5">
        <f t="shared" si="596"/>
        <v>105.3</v>
      </c>
      <c r="AY499" s="10">
        <f t="shared" si="597"/>
        <v>131.54871696522468</v>
      </c>
      <c r="AZ499" s="62">
        <f t="shared" si="598"/>
        <v>18.3028278042963</v>
      </c>
      <c r="BA499" s="3" t="str">
        <f t="shared" si="602"/>
        <v>1984:4</v>
      </c>
      <c r="BB499" s="5">
        <f t="shared" si="599"/>
        <v>131.54871696522468</v>
      </c>
      <c r="BC499" s="5">
        <f t="shared" si="600"/>
        <v>18.3028278042963</v>
      </c>
      <c r="BD499"/>
      <c r="BE499" s="3"/>
      <c r="BF499"/>
      <c r="BG499"/>
      <c r="BH499"/>
      <c r="CD499" s="10"/>
      <c r="CE499" s="10"/>
      <c r="CF499" s="10"/>
      <c r="CG499" s="10"/>
      <c r="CH499" s="10"/>
      <c r="CI499" s="10"/>
    </row>
    <row r="500" spans="1:87" x14ac:dyDescent="0.25">
      <c r="A500" s="1">
        <f t="shared" si="594"/>
        <v>1985</v>
      </c>
      <c r="B500" s="1">
        <v>1</v>
      </c>
      <c r="C500" s="1">
        <f t="shared" si="601"/>
        <v>33</v>
      </c>
      <c r="D500" s="10">
        <f>AVERAGE(H102:H104)</f>
        <v>134.38734294303558</v>
      </c>
      <c r="E500" s="10">
        <f>AVERAGE(I102:I104)</f>
        <v>167.08632146064051</v>
      </c>
      <c r="F500" s="10">
        <f>AVERAGE(J102:J104)</f>
        <v>161</v>
      </c>
      <c r="G500" s="10" t="s">
        <v>137</v>
      </c>
      <c r="H500" s="10">
        <f>AVERAGE(V102:V104)</f>
        <v>176</v>
      </c>
      <c r="I500" s="10">
        <f>AVERAGE(W102:W104)</f>
        <v>148.11196563431028</v>
      </c>
      <c r="J500" s="10">
        <f>AVERAGE(AC102:AC104)</f>
        <v>109.15816533621971</v>
      </c>
      <c r="K500" s="10">
        <f>AVERAGE(AD102:AD104)</f>
        <v>162.89758952759482</v>
      </c>
      <c r="L500" s="10">
        <f>AVERAGE(AJ102:AJ104)</f>
        <v>148.33333333333334</v>
      </c>
      <c r="M500" s="10">
        <f>AVERAGE(AK102:AK104)</f>
        <v>151</v>
      </c>
      <c r="N500" s="10">
        <f>AVERAGE(AQ102:AQ104)</f>
        <v>148.16029042166988</v>
      </c>
      <c r="O500" s="10">
        <f>AVERAGE(AR102:AR104)</f>
        <v>164</v>
      </c>
      <c r="P500" s="10">
        <f>AVERAGE(AX102:AX104)</f>
        <v>90.95541984732823</v>
      </c>
      <c r="Q500" s="10">
        <f>AVERAGE(AY102:AY104)</f>
        <v>155.53926860115078</v>
      </c>
      <c r="R500" s="10">
        <f>AVERAGE(AZ102:AZ104)</f>
        <v>115.33333333333333</v>
      </c>
      <c r="S500" s="10">
        <f>AVERAGE(BF102:BF104)</f>
        <v>158.96618666666666</v>
      </c>
      <c r="T500" s="10">
        <f>AVERAGE(BL102:BL104)</f>
        <v>74.508982035928142</v>
      </c>
      <c r="U500" s="10">
        <f>AVERAGE(BM102:BM104)</f>
        <v>84.318930041152271</v>
      </c>
      <c r="V500" s="10">
        <f>AVERAGE(BN102:BN104)</f>
        <v>158</v>
      </c>
      <c r="W500" s="10">
        <f>AVERAGE(BO102:BO104)</f>
        <v>155.66666666666666</v>
      </c>
      <c r="X500" s="10">
        <f>AVERAGE(BW102:BW104)</f>
        <v>73.177777777777791</v>
      </c>
      <c r="Y500" s="10">
        <f>AVERAGE(BX102:BX104)</f>
        <v>107.79177718832891</v>
      </c>
      <c r="Z500" s="10">
        <f>AVERAGE(CE102:CE104)</f>
        <v>16.242581388648805</v>
      </c>
      <c r="AA500" s="10">
        <f>AVERAGE(CF102:CF104)</f>
        <v>20.554707379134864</v>
      </c>
      <c r="AB500" s="10">
        <f>AVERAGE(CG102:CG104)</f>
        <v>16.166666666666668</v>
      </c>
      <c r="AC500" s="10" t="s">
        <v>137</v>
      </c>
      <c r="AD500" s="10">
        <f>AVERAGE(CS102:CS104)</f>
        <v>35.023333333333333</v>
      </c>
      <c r="AE500" s="10">
        <f>AVERAGE(CT102:CT104)</f>
        <v>31.768282688766117</v>
      </c>
      <c r="AF500" s="10">
        <f>AVERAGE(CZ102:CZ104)</f>
        <v>13.522258414766556</v>
      </c>
      <c r="AG500" s="10">
        <f>AVERAGE(DA102:DA104)</f>
        <v>24.014614952220342</v>
      </c>
      <c r="AH500" s="10">
        <f>AVERAGE(DG102:DG104)</f>
        <v>18.583333333333332</v>
      </c>
      <c r="AI500" s="10">
        <f>AVERAGE(DH102:DH104)</f>
        <v>17.833333333333332</v>
      </c>
      <c r="AJ500" s="10">
        <f>AVERAGE(DN102:DN104)</f>
        <v>13.215686274509801</v>
      </c>
      <c r="AK500" s="10">
        <f>AVERAGE(DO102:DO104)</f>
        <v>15.333333333333334</v>
      </c>
      <c r="AL500" s="10">
        <f>AVERAGE(DU102:DU104)</f>
        <v>8.4444444444444429</v>
      </c>
      <c r="AM500" s="10">
        <f>AVERAGE(DV102:DV104)</f>
        <v>11.600628930817612</v>
      </c>
      <c r="AN500" s="10">
        <f>AVERAGE(EB102:EB104)</f>
        <v>12.408333333333333</v>
      </c>
      <c r="AO500" s="10">
        <f>AVERAGE(EC102:EC104)</f>
        <v>17.319217687074829</v>
      </c>
      <c r="AP500" s="10">
        <f>AVERAGE(EI102:EI104)</f>
        <v>9.6904761904761916</v>
      </c>
      <c r="AQ500" s="10">
        <f>AVERAGE(EJ102:EJ104)</f>
        <v>7.5740740740740735</v>
      </c>
      <c r="AR500" s="10">
        <f>AVERAGE(EK102:EK104)</f>
        <v>21.666666666666668</v>
      </c>
      <c r="AS500" s="10">
        <f>AVERAGE(EL102:EL104)</f>
        <v>19.333333333333332</v>
      </c>
      <c r="AT500" s="10">
        <f>AVERAGE(ET102:ET104)</f>
        <v>9.0886524822695058</v>
      </c>
      <c r="AU500" s="10">
        <f>AVERAGE(EU102:EU104)</f>
        <v>11.362179487179489</v>
      </c>
      <c r="AV500" s="5">
        <f t="shared" ref="AV500:AV531" si="603">AX315</f>
        <v>103.26666666666665</v>
      </c>
      <c r="AW500" s="10">
        <v>353.21</v>
      </c>
      <c r="AX500" s="5">
        <f t="shared" ref="AX500:AX531" si="604">AZ315</f>
        <v>105.96666666666665</v>
      </c>
      <c r="AY500" s="10">
        <f t="shared" ref="AY500:AY531" si="605">SUMPRODUCT(D500:F500,D$842:F$842)+SUMPRODUCT(H500:T500,H$842:T$842)+SUMPRODUCT(V500:Y500,V$842:Y$842)</f>
        <v>135.50501149495312</v>
      </c>
      <c r="AZ500" s="62">
        <f t="shared" ref="AZ500:AZ531" si="606">SUMPRODUCT(Z500:AB500,Z$842:AB$842)+SUMPRODUCT(AD500:AO500,AD$842:AO$842)+SUMPRODUCT(AR500:AU500,AR$842:AU$842)</f>
        <v>19.089792629370002</v>
      </c>
      <c r="BA500" s="3" t="str">
        <f t="shared" si="602"/>
        <v>1985:1</v>
      </c>
      <c r="BB500" s="5">
        <f t="shared" si="599"/>
        <v>135.50501149495312</v>
      </c>
      <c r="BC500" s="5">
        <f t="shared" si="600"/>
        <v>19.089792629370002</v>
      </c>
      <c r="BD500"/>
      <c r="BE500" s="3"/>
      <c r="BF500"/>
      <c r="BG500"/>
      <c r="BH500"/>
      <c r="CD500" s="10"/>
      <c r="CE500" s="10"/>
      <c r="CF500" s="10"/>
      <c r="CG500" s="10"/>
      <c r="CH500" s="10"/>
      <c r="CI500" s="10"/>
    </row>
    <row r="501" spans="1:87" x14ac:dyDescent="0.25">
      <c r="A501" s="1">
        <f t="shared" si="594"/>
        <v>1985</v>
      </c>
      <c r="B501" s="1">
        <v>2</v>
      </c>
      <c r="C501" s="1">
        <f t="shared" ref="C501:C532" si="607">C500+1</f>
        <v>34</v>
      </c>
      <c r="D501" s="10">
        <f>AVERAGE(H105:H107)</f>
        <v>117.91068629718136</v>
      </c>
      <c r="E501" s="10">
        <f>AVERAGE(I105:I107)</f>
        <v>137.97190461937541</v>
      </c>
      <c r="F501" s="10">
        <f>AVERAGE(J105:J107)</f>
        <v>149.33333333333334</v>
      </c>
      <c r="G501" s="10" t="s">
        <v>137</v>
      </c>
      <c r="H501" s="10">
        <f>AVERAGE(V105:V107)</f>
        <v>161.66666666666666</v>
      </c>
      <c r="I501" s="10">
        <f>AVERAGE(W105:W107)</f>
        <v>154.54631746691612</v>
      </c>
      <c r="J501" s="10">
        <f>AVERAGE(AC105:AC107)</f>
        <v>101.84192486357279</v>
      </c>
      <c r="K501" s="10">
        <f>AVERAGE(AD105:AD107)</f>
        <v>152.17933202823744</v>
      </c>
      <c r="L501" s="10">
        <f>AVERAGE(AJ105:AJ107)</f>
        <v>142.33333333333334</v>
      </c>
      <c r="M501" s="10">
        <f>AVERAGE(AK105:AK107)</f>
        <v>140.33333333333334</v>
      </c>
      <c r="N501" s="10">
        <f>AVERAGE(AQ105:AQ107)</f>
        <v>105.55319743088519</v>
      </c>
      <c r="O501" s="10">
        <f>AVERAGE(AR105:AR107)</f>
        <v>121.33333333333333</v>
      </c>
      <c r="P501" s="10">
        <f>AVERAGE(AX105:AX107)</f>
        <v>87.193587786259528</v>
      </c>
      <c r="Q501" s="10">
        <f>AVERAGE(AY105:AY107)</f>
        <v>133.46263738221205</v>
      </c>
      <c r="R501" s="10">
        <f>AVERAGE(AZ105:AZ107)</f>
        <v>111</v>
      </c>
      <c r="S501" s="10">
        <f>AVERAGE(BF105:BF107)</f>
        <v>159.52858666666665</v>
      </c>
      <c r="T501" s="10">
        <f>AVERAGE(BL105:BL107)</f>
        <v>77.716566866267456</v>
      </c>
      <c r="U501" s="10">
        <f>AVERAGE(BM105:BM107)</f>
        <v>96.197530864197532</v>
      </c>
      <c r="V501" s="10">
        <f>AVERAGE(BN105:BN107)</f>
        <v>143</v>
      </c>
      <c r="W501" s="10">
        <f>AVERAGE(BO105:BO107)</f>
        <v>133.33333333333334</v>
      </c>
      <c r="X501" s="10">
        <f>AVERAGE(BW105:BW107)</f>
        <v>65.217777777777783</v>
      </c>
      <c r="Y501" s="10">
        <f>AVERAGE(BX105:BX107)</f>
        <v>109.02012078028292</v>
      </c>
      <c r="Z501" s="10">
        <f>AVERAGE(CE105:CE107)</f>
        <v>15.671852492077212</v>
      </c>
      <c r="AA501" s="10">
        <f>AVERAGE(CF105:CF107)</f>
        <v>18.856779352962558</v>
      </c>
      <c r="AB501" s="10">
        <f>AVERAGE(CG105:CG107)</f>
        <v>16.166666666666668</v>
      </c>
      <c r="AC501" s="10" t="s">
        <v>137</v>
      </c>
      <c r="AD501" s="10">
        <f>AVERAGE(CS105:CS107)</f>
        <v>28.5</v>
      </c>
      <c r="AE501" s="10">
        <f>AVERAGE(CT105:CT107)</f>
        <v>26.700966850828735</v>
      </c>
      <c r="AF501" s="10">
        <f>AVERAGE(CZ105:CZ107)</f>
        <v>13.426710097719869</v>
      </c>
      <c r="AG501" s="10">
        <f>AVERAGE(DA105:DA107)</f>
        <v>22.374648679033157</v>
      </c>
      <c r="AH501" s="10">
        <f>AVERAGE(DG105:DG107)</f>
        <v>17.333333333333332</v>
      </c>
      <c r="AI501" s="10">
        <f>AVERAGE(DH105:DH107)</f>
        <v>16.416666666666668</v>
      </c>
      <c r="AJ501" s="10">
        <f>AVERAGE(DN105:DN107)</f>
        <v>12.568627450980388</v>
      </c>
      <c r="AK501" s="10">
        <f>AVERAGE(DO105:DO107)</f>
        <v>14.333333333333334</v>
      </c>
      <c r="AL501" s="10">
        <f>AVERAGE(DU105:DU107)</f>
        <v>8.2791327913279122</v>
      </c>
      <c r="AM501" s="10">
        <f>AVERAGE(DV105:DV107)</f>
        <v>11.506289308176102</v>
      </c>
      <c r="AN501" s="10">
        <f>AVERAGE(EB105:EB107)</f>
        <v>11.975</v>
      </c>
      <c r="AO501" s="10">
        <f>AVERAGE(EC105:EC107)</f>
        <v>15.870918367346937</v>
      </c>
      <c r="AP501" s="10">
        <f>AVERAGE(EI105:EI107)</f>
        <v>10.654761904761905</v>
      </c>
      <c r="AQ501" s="10">
        <f>AVERAGE(EJ105:EJ107)</f>
        <v>8.1604938271604937</v>
      </c>
      <c r="AR501" s="10">
        <f>AVERAGE(EK105:EK107)</f>
        <v>18</v>
      </c>
      <c r="AS501" s="10">
        <f>AVERAGE(EL105:EL107)</f>
        <v>17.5</v>
      </c>
      <c r="AT501" s="10">
        <f>AVERAGE(ET105:ET107)</f>
        <v>8.8475177304964543</v>
      </c>
      <c r="AU501" s="10">
        <f>AVERAGE(EU105:EU107)</f>
        <v>11.362179487179489</v>
      </c>
      <c r="AV501" s="5">
        <f t="shared" si="603"/>
        <v>103.36666666666667</v>
      </c>
      <c r="AW501" s="10">
        <v>370.07333333333332</v>
      </c>
      <c r="AX501" s="5">
        <f t="shared" si="604"/>
        <v>107.26666666666665</v>
      </c>
      <c r="AY501" s="10">
        <f t="shared" si="605"/>
        <v>122.22137264026341</v>
      </c>
      <c r="AZ501" s="62">
        <f t="shared" si="606"/>
        <v>17.067979660805022</v>
      </c>
      <c r="BA501" s="3" t="str">
        <f t="shared" si="602"/>
        <v>1985:2</v>
      </c>
      <c r="BB501" s="5">
        <f t="shared" si="599"/>
        <v>122.22137264026341</v>
      </c>
      <c r="BC501" s="5">
        <f t="shared" si="600"/>
        <v>17.067979660805022</v>
      </c>
      <c r="BD501"/>
      <c r="BE501" s="3"/>
      <c r="BF501"/>
      <c r="BG501"/>
      <c r="BH501"/>
      <c r="CD501" s="10"/>
      <c r="CE501" s="10"/>
      <c r="CF501" s="10"/>
      <c r="CG501" s="10"/>
      <c r="CH501" s="10"/>
      <c r="CI501" s="10"/>
    </row>
    <row r="502" spans="1:87" x14ac:dyDescent="0.25">
      <c r="A502" s="1">
        <f t="shared" si="594"/>
        <v>1985</v>
      </c>
      <c r="B502" s="1">
        <v>3</v>
      </c>
      <c r="C502" s="1">
        <f t="shared" si="607"/>
        <v>35</v>
      </c>
      <c r="D502" s="10">
        <f>AVERAGE(H108:H110)</f>
        <v>115.38328322927107</v>
      </c>
      <c r="E502" s="10">
        <f>AVERAGE(I108:I110)</f>
        <v>142.16717549635837</v>
      </c>
      <c r="F502" s="10">
        <f>AVERAGE(J108:J110)</f>
        <v>114.66666666666667</v>
      </c>
      <c r="G502" s="10" t="s">
        <v>137</v>
      </c>
      <c r="H502" s="10">
        <f>AVERAGE(V108:V110)</f>
        <v>151.33333333333334</v>
      </c>
      <c r="I502" s="10">
        <f>AVERAGE(W108:W110)</f>
        <v>143.91630291692647</v>
      </c>
      <c r="J502" s="10">
        <f>AVERAGE(AC108:AC110)</f>
        <v>100.35687547918639</v>
      </c>
      <c r="K502" s="10">
        <f>AVERAGE(AD108:AD110)</f>
        <v>144.69694093452765</v>
      </c>
      <c r="L502" s="10">
        <f>AVERAGE(AJ108:AJ110)</f>
        <v>105.33333333333333</v>
      </c>
      <c r="M502" s="10">
        <f>AVERAGE(AK108:AK110)</f>
        <v>109.33333333333333</v>
      </c>
      <c r="N502" s="10">
        <f>AVERAGE(AQ108:AQ110)</f>
        <v>115.06674113376148</v>
      </c>
      <c r="O502" s="10">
        <f>AVERAGE(AR108:AR110)</f>
        <v>122.33333333333333</v>
      </c>
      <c r="P502" s="10">
        <f>AVERAGE(AX108:AX110)</f>
        <v>84.076132315521605</v>
      </c>
      <c r="Q502" s="10">
        <f>AVERAGE(AY108:AY110)</f>
        <v>125.45018614510417</v>
      </c>
      <c r="R502" s="10">
        <f>AVERAGE(AZ108:AZ110)</f>
        <v>101.66666666666667</v>
      </c>
      <c r="S502" s="10">
        <f>AVERAGE(BF108:BF110)</f>
        <v>146.87359999999998</v>
      </c>
      <c r="T502" s="10">
        <f>AVERAGE(BL108:BL110)</f>
        <v>61.694610778443113</v>
      </c>
      <c r="U502" s="10">
        <f>AVERAGE(BM108:BM110)</f>
        <v>71.370370370370381</v>
      </c>
      <c r="V502" s="10">
        <f>AVERAGE(BN108:BN110)</f>
        <v>95.333333333333329</v>
      </c>
      <c r="W502" s="10">
        <f>AVERAGE(BO108:BO110)</f>
        <v>97.333333333333329</v>
      </c>
      <c r="X502" s="10">
        <f>AVERAGE(BW108:BW110)</f>
        <v>63.140000000000015</v>
      </c>
      <c r="Y502" s="10">
        <f>AVERAGE(BX108:BX110)</f>
        <v>103.89168877099911</v>
      </c>
      <c r="Z502" s="10">
        <f>AVERAGE(CE108:CE110)</f>
        <v>15.070872947277442</v>
      </c>
      <c r="AA502" s="10">
        <f>AVERAGE(CF108:CF110)</f>
        <v>19.423845874227553</v>
      </c>
      <c r="AB502" s="10">
        <f>AVERAGE(CG108:CG110)</f>
        <v>13.5</v>
      </c>
      <c r="AC502" s="10" t="s">
        <v>137</v>
      </c>
      <c r="AD502" s="10">
        <f>AVERAGE(CS108:CS110)</f>
        <v>23.666666666666668</v>
      </c>
      <c r="AE502" s="10">
        <f>AVERAGE(CT108:CT110)</f>
        <v>21.987569060773485</v>
      </c>
      <c r="AF502" s="10">
        <f>AVERAGE(CZ108:CZ110)</f>
        <v>12.839305103148751</v>
      </c>
      <c r="AG502" s="10">
        <f>AVERAGE(DA108:DA110)</f>
        <v>21.007307476110167</v>
      </c>
      <c r="AH502" s="10">
        <f>AVERAGE(DG108:DG110)</f>
        <v>15.166666666666666</v>
      </c>
      <c r="AI502" s="10">
        <f>AVERAGE(DH108:DH110)</f>
        <v>14.5</v>
      </c>
      <c r="AJ502" s="10">
        <f>AVERAGE(DN108:DN110)</f>
        <v>11.627450980392155</v>
      </c>
      <c r="AK502" s="10">
        <f>AVERAGE(DO108:DO110)</f>
        <v>14.333333333333334</v>
      </c>
      <c r="AL502" s="10">
        <f>AVERAGE(DU108:DU110)</f>
        <v>7.6192411924119225</v>
      </c>
      <c r="AM502" s="10">
        <f>AVERAGE(DV108:DV110)</f>
        <v>9.5283018867924554</v>
      </c>
      <c r="AN502" s="10">
        <f>AVERAGE(EB108:EB110)</f>
        <v>11.075000000000001</v>
      </c>
      <c r="AO502" s="10">
        <f>AVERAGE(EC108:EC110)</f>
        <v>15.034693877551016</v>
      </c>
      <c r="AP502" s="10">
        <f>AVERAGE(EI108:EI110)</f>
        <v>9.8571428571428577</v>
      </c>
      <c r="AQ502" s="10">
        <f>AVERAGE(EJ108:EJ110)</f>
        <v>7.9999999999999991</v>
      </c>
      <c r="AR502" s="10">
        <f>AVERAGE(EK108:EK110)</f>
        <v>14.333333333333334</v>
      </c>
      <c r="AS502" s="10">
        <f>AVERAGE(EL108:EL110)</f>
        <v>15.333333333333334</v>
      </c>
      <c r="AT502" s="10" t="s">
        <v>137</v>
      </c>
      <c r="AU502" s="10">
        <f>AVERAGE(EU108:EU110)</f>
        <v>11.362179487179489</v>
      </c>
      <c r="AV502" s="5">
        <f t="shared" si="603"/>
        <v>102.66666666666667</v>
      </c>
      <c r="AW502" s="10">
        <v>374.1633333333333</v>
      </c>
      <c r="AX502" s="5">
        <f t="shared" si="604"/>
        <v>108.03333333333335</v>
      </c>
      <c r="AY502" s="10">
        <f t="shared" si="605"/>
        <v>109.90457086018883</v>
      </c>
      <c r="AZ502" s="62">
        <f t="shared" si="606"/>
        <v>14.915886036292477</v>
      </c>
      <c r="BA502" s="3" t="str">
        <f t="shared" si="602"/>
        <v>1985:3</v>
      </c>
      <c r="BB502" s="5">
        <f t="shared" si="599"/>
        <v>109.90457086018883</v>
      </c>
      <c r="BC502" s="5">
        <f t="shared" si="600"/>
        <v>14.915886036292477</v>
      </c>
      <c r="BD502"/>
      <c r="BE502" s="3"/>
      <c r="BF502"/>
      <c r="BG502"/>
      <c r="BH502"/>
      <c r="CD502" s="10"/>
      <c r="CE502" s="10"/>
      <c r="CF502" s="10"/>
      <c r="CG502" s="10"/>
      <c r="CH502" s="10"/>
      <c r="CI502" s="10"/>
    </row>
    <row r="503" spans="1:87" x14ac:dyDescent="0.25">
      <c r="A503" s="1">
        <f t="shared" si="594"/>
        <v>1985</v>
      </c>
      <c r="B503" s="1">
        <v>4</v>
      </c>
      <c r="C503" s="1">
        <f t="shared" si="607"/>
        <v>36</v>
      </c>
      <c r="D503" s="10">
        <f>AVERAGE(H111:H113)</f>
        <v>123.43199979444491</v>
      </c>
      <c r="E503" s="10">
        <f>AVERAGE(I111:I113)</f>
        <v>146.74065649007281</v>
      </c>
      <c r="F503" s="10">
        <f>AVERAGE(J111:J113)</f>
        <v>110.66666666666667</v>
      </c>
      <c r="G503" s="10" t="s">
        <v>137</v>
      </c>
      <c r="H503" s="10">
        <f>AVERAGE(V111:V113)</f>
        <v>157</v>
      </c>
      <c r="I503" s="10">
        <f>AVERAGE(W111:W113)</f>
        <v>143.64934525046769</v>
      </c>
      <c r="J503" s="10">
        <f>AVERAGE(AC111:AC113)</f>
        <v>107.39746538582961</v>
      </c>
      <c r="K503" s="10">
        <f>AVERAGE(AD111:AD113)</f>
        <v>144.66172312194729</v>
      </c>
      <c r="L503" s="10">
        <f>AVERAGE(AJ111:AJ113)</f>
        <v>85.666666666666671</v>
      </c>
      <c r="M503" s="10">
        <f>AVERAGE(AK111:AK113)</f>
        <v>87</v>
      </c>
      <c r="N503" s="10">
        <f>AVERAGE(AQ111:AQ113)</f>
        <v>125.59582984268825</v>
      </c>
      <c r="O503" s="10">
        <f>AVERAGE(AR111:AR113)</f>
        <v>133.66666666666666</v>
      </c>
      <c r="P503" s="10">
        <f>AVERAGE(AX111:AX113)</f>
        <v>91.60468193384223</v>
      </c>
      <c r="Q503" s="10">
        <f>AVERAGE(AY111:AY113)</f>
        <v>128.33716311298744</v>
      </c>
      <c r="R503" s="10">
        <f>AVERAGE(AZ111:AZ113)</f>
        <v>105</v>
      </c>
      <c r="S503" s="10">
        <f>AVERAGE(BF111:BF113)</f>
        <v>143.87360000000001</v>
      </c>
      <c r="T503" s="10">
        <f>AVERAGE(BL111:BL113)</f>
        <v>65.033932135728548</v>
      </c>
      <c r="U503" s="10">
        <f>AVERAGE(BM111:BM113)</f>
        <v>78.858710562414274</v>
      </c>
      <c r="V503" s="10">
        <f>AVERAGE(BN111:BN113)</f>
        <v>83.333333333333329</v>
      </c>
      <c r="W503" s="10">
        <f>AVERAGE(BO111:BO113)</f>
        <v>73.333333333333329</v>
      </c>
      <c r="X503" s="10">
        <f>AVERAGE(BW111:BW113)</f>
        <v>77.166666666666686</v>
      </c>
      <c r="Y503" s="10">
        <f>AVERAGE(BX111:BX113)</f>
        <v>99.458443854995565</v>
      </c>
      <c r="Z503" s="10">
        <f>AVERAGE(CE111:CE113)</f>
        <v>16.747623163353502</v>
      </c>
      <c r="AA503" s="10">
        <f>AVERAGE(CF111:CF113)</f>
        <v>19.492184660123591</v>
      </c>
      <c r="AB503" s="10">
        <f>AVERAGE(CG111:CG113)</f>
        <v>11.5</v>
      </c>
      <c r="AC503" s="10" t="s">
        <v>137</v>
      </c>
      <c r="AD503" s="10">
        <f>AVERAGE(CS111:CS113)</f>
        <v>24.666666666666668</v>
      </c>
      <c r="AE503" s="10">
        <f>AVERAGE(CT111:CT113)</f>
        <v>25.626151012891345</v>
      </c>
      <c r="AF503" s="10">
        <f>AVERAGE(CZ111:CZ113)</f>
        <v>13.839305103148751</v>
      </c>
      <c r="AG503" s="10">
        <f>AVERAGE(DA111:DA113)</f>
        <v>21.291455874086559</v>
      </c>
      <c r="AH503" s="10">
        <f>AVERAGE(DG111:DG113)</f>
        <v>9.9166666666666661</v>
      </c>
      <c r="AI503" s="10">
        <f>AVERAGE(DH111:DH113)</f>
        <v>9.1666666666666661</v>
      </c>
      <c r="AJ503" s="10">
        <f>AVERAGE(DN111:DN113)</f>
        <v>11.823529411764703</v>
      </c>
      <c r="AK503" s="10">
        <f>AVERAGE(DO111:DO113)</f>
        <v>15</v>
      </c>
      <c r="AL503" s="10">
        <f>AVERAGE(DU111:DU113)</f>
        <v>7.9918699186991846</v>
      </c>
      <c r="AM503" s="10">
        <f>AVERAGE(DV111:DV113)</f>
        <v>9.4779874213836504</v>
      </c>
      <c r="AN503" s="10">
        <f>AVERAGE(EB111:EB113)</f>
        <v>11.108333333333334</v>
      </c>
      <c r="AO503" s="10">
        <f>AVERAGE(EC111:EC113)</f>
        <v>15.368027210884351</v>
      </c>
      <c r="AP503" s="10">
        <f>AVERAGE(EI111:EI113)</f>
        <v>9.8571428571428577</v>
      </c>
      <c r="AQ503" s="10">
        <f>AVERAGE(EJ111:EJ113)</f>
        <v>7.9999999999999991</v>
      </c>
      <c r="AR503" s="10">
        <f>AVERAGE(EK111:EK113)</f>
        <v>11.166666666666666</v>
      </c>
      <c r="AS503" s="10">
        <f>AVERAGE(EL111:EL113)</f>
        <v>10.166666666666666</v>
      </c>
      <c r="AT503" s="10" t="s">
        <v>137</v>
      </c>
      <c r="AU503" s="10">
        <f>AVERAGE(EU111:EU113)</f>
        <v>11.422542735042738</v>
      </c>
      <c r="AV503" s="5">
        <f t="shared" si="603"/>
        <v>103.3</v>
      </c>
      <c r="AW503" s="10">
        <v>406.14666666666665</v>
      </c>
      <c r="AX503" s="5">
        <f t="shared" si="604"/>
        <v>109</v>
      </c>
      <c r="AY503" s="10">
        <f t="shared" si="605"/>
        <v>108.72232440103447</v>
      </c>
      <c r="AZ503" s="62">
        <f t="shared" si="606"/>
        <v>14.833648182258564</v>
      </c>
      <c r="BA503" s="3" t="str">
        <f t="shared" si="602"/>
        <v>1985:4</v>
      </c>
      <c r="BB503" s="5">
        <f t="shared" si="599"/>
        <v>108.72232440103447</v>
      </c>
      <c r="BC503" s="5">
        <f t="shared" si="600"/>
        <v>14.833648182258564</v>
      </c>
      <c r="BD503"/>
      <c r="BE503" s="3"/>
      <c r="BF503"/>
      <c r="BG503"/>
      <c r="BH503"/>
      <c r="CD503" s="10"/>
      <c r="CE503" s="10"/>
      <c r="CF503" s="10"/>
      <c r="CG503" s="10"/>
      <c r="CH503" s="10"/>
      <c r="CI503" s="10"/>
    </row>
    <row r="504" spans="1:87" x14ac:dyDescent="0.25">
      <c r="A504" s="1">
        <f t="shared" si="594"/>
        <v>1986</v>
      </c>
      <c r="B504" s="1">
        <v>1</v>
      </c>
      <c r="C504" s="1">
        <f t="shared" si="607"/>
        <v>37</v>
      </c>
      <c r="D504" s="10">
        <f>AVERAGE(H114:H116)</f>
        <v>145.57735296384803</v>
      </c>
      <c r="E504" s="10">
        <f>AVERAGE(I114:I116)</f>
        <v>171.85850543749373</v>
      </c>
      <c r="F504" s="10">
        <f>AVERAGE(J114:J116)</f>
        <v>153.33333333333334</v>
      </c>
      <c r="G504" s="10" t="s">
        <v>137</v>
      </c>
      <c r="H504" s="10">
        <f>AVERAGE(V114:V116)</f>
        <v>156.33333333333334</v>
      </c>
      <c r="I504" s="10">
        <f>AVERAGE(W114:W116)</f>
        <v>149.21298413358275</v>
      </c>
      <c r="J504" s="10">
        <f>AVERAGE(AC114:AC116)</f>
        <v>127.15600054119874</v>
      </c>
      <c r="K504" s="10">
        <f>AVERAGE(AD114:AD116)</f>
        <v>153.54788317415111</v>
      </c>
      <c r="L504" s="10">
        <f>AVERAGE(AJ114:AJ116)</f>
        <v>119.66666666666667</v>
      </c>
      <c r="M504" s="10">
        <f>AVERAGE(AK114:AK116)</f>
        <v>120.33333333333333</v>
      </c>
      <c r="N504" s="10">
        <f>AVERAGE(AQ114:AQ116)</f>
        <v>127.5399795215489</v>
      </c>
      <c r="O504" s="10">
        <f>AVERAGE(AR114:AR116)</f>
        <v>143.66666666666666</v>
      </c>
      <c r="P504" s="10">
        <f>AVERAGE(AX114:AX116)</f>
        <v>112.54676844783712</v>
      </c>
      <c r="Q504" s="10">
        <f>AVERAGE(AY114:AY116)</f>
        <v>144.05842640588546</v>
      </c>
      <c r="R504" s="10">
        <f>AVERAGE(AZ114:AZ116)</f>
        <v>116.33333333333333</v>
      </c>
      <c r="S504" s="10">
        <f>AVERAGE(BF114:BF116)</f>
        <v>154.44485333333333</v>
      </c>
      <c r="T504" s="10">
        <f>AVERAGE(BL114:BL116)</f>
        <v>76.540918163672657</v>
      </c>
      <c r="U504" s="10">
        <f>AVERAGE(BM114:BM116)</f>
        <v>74.743484224965712</v>
      </c>
      <c r="V504" s="10">
        <f>AVERAGE(BN114:BN116)</f>
        <v>108</v>
      </c>
      <c r="W504" s="10">
        <f>AVERAGE(BO114:BO116)</f>
        <v>109</v>
      </c>
      <c r="X504" s="10">
        <f>AVERAGE(BW114:BW116)</f>
        <v>69.088888888888903</v>
      </c>
      <c r="Y504" s="10">
        <f>AVERAGE(BX114:BX116)</f>
        <v>113.16710875331565</v>
      </c>
      <c r="Z504" s="10">
        <f>AVERAGE(CE114:CE116)</f>
        <v>17.424373379429561</v>
      </c>
      <c r="AA504" s="10">
        <f>AVERAGE(CF114:CF116)</f>
        <v>20.34896401308615</v>
      </c>
      <c r="AB504" s="10">
        <f>AVERAGE(CG114:CG116)</f>
        <v>12.5</v>
      </c>
      <c r="AC504" s="10" t="s">
        <v>137</v>
      </c>
      <c r="AD504" s="10">
        <f>AVERAGE(CS114:CS116)</f>
        <v>28</v>
      </c>
      <c r="AE504" s="10">
        <f>AVERAGE(CT114:CT116)</f>
        <v>26.560773480662988</v>
      </c>
      <c r="AF504" s="10">
        <f>AVERAGE(CZ114:CZ116)</f>
        <v>13.878935939196523</v>
      </c>
      <c r="AG504" s="10">
        <f>AVERAGE(DA114:DA116)</f>
        <v>21.935356942102299</v>
      </c>
      <c r="AH504" s="10">
        <f>AVERAGE(DG114:DG116)</f>
        <v>13.333333333333334</v>
      </c>
      <c r="AI504" s="10">
        <f>AVERAGE(DH114:DH116)</f>
        <v>12</v>
      </c>
      <c r="AJ504" s="10">
        <f>AVERAGE(DN114:DN116)</f>
        <v>11.17647058823529</v>
      </c>
      <c r="AK504" s="10">
        <f>AVERAGE(DO114:DO116)</f>
        <v>14</v>
      </c>
      <c r="AL504" s="10">
        <f>AVERAGE(DU114:DU116)</f>
        <v>7.8265582655826549</v>
      </c>
      <c r="AM504" s="10">
        <f>AVERAGE(DV114:DV116)</f>
        <v>8.9056603773584921</v>
      </c>
      <c r="AN504" s="10">
        <f>AVERAGE(EB114:EB116)</f>
        <v>11.25</v>
      </c>
      <c r="AO504" s="10">
        <f>AVERAGE(EC114:EC116)</f>
        <v>16.034693877551021</v>
      </c>
      <c r="AP504" s="10">
        <f>AVERAGE(EI114:EI116)</f>
        <v>9.8571428571428577</v>
      </c>
      <c r="AQ504" s="10">
        <f>AVERAGE(EJ114:EJ116)</f>
        <v>7.9999999999999991</v>
      </c>
      <c r="AR504" s="10">
        <f>AVERAGE(EK114:EK116)</f>
        <v>13.166666666666666</v>
      </c>
      <c r="AS504" s="10">
        <f>AVERAGE(EL114:EL116)</f>
        <v>11.5</v>
      </c>
      <c r="AT504" s="10" t="s">
        <v>137</v>
      </c>
      <c r="AU504" s="10">
        <f>AVERAGE(EU114:EU116)</f>
        <v>11.727029914529917</v>
      </c>
      <c r="AV504" s="5">
        <f t="shared" si="603"/>
        <v>101.73333333333333</v>
      </c>
      <c r="AW504" s="10">
        <v>460.49333333333334</v>
      </c>
      <c r="AX504" s="5">
        <f t="shared" si="604"/>
        <v>109.23333333333333</v>
      </c>
      <c r="AY504" s="10">
        <f t="shared" si="605"/>
        <v>126.95671792144589</v>
      </c>
      <c r="AZ504" s="62">
        <f t="shared" si="606"/>
        <v>15.991819395859405</v>
      </c>
      <c r="BA504" s="3" t="str">
        <f t="shared" si="602"/>
        <v>1986:1</v>
      </c>
      <c r="BB504" s="5">
        <f t="shared" si="599"/>
        <v>126.95671792144589</v>
      </c>
      <c r="BC504" s="5">
        <f t="shared" si="600"/>
        <v>15.991819395859405</v>
      </c>
      <c r="BD504"/>
      <c r="BE504" s="3"/>
      <c r="BF504"/>
      <c r="BG504"/>
      <c r="BH504"/>
      <c r="CD504" s="10"/>
      <c r="CE504" s="10"/>
      <c r="CF504" s="10"/>
      <c r="CG504" s="10"/>
      <c r="CH504" s="10"/>
      <c r="CI504" s="10"/>
    </row>
    <row r="505" spans="1:87" x14ac:dyDescent="0.25">
      <c r="A505" s="1">
        <f t="shared" si="594"/>
        <v>1986</v>
      </c>
      <c r="B505" s="1">
        <v>2</v>
      </c>
      <c r="C505" s="1">
        <f t="shared" si="607"/>
        <v>38</v>
      </c>
      <c r="D505" s="10">
        <f>AVERAGE(H117:H119)</f>
        <v>124.941134150415</v>
      </c>
      <c r="E505" s="10">
        <f>AVERAGE(I117:I119)</f>
        <v>147.28947420931854</v>
      </c>
      <c r="F505" s="10">
        <f>AVERAGE(J117:J119)</f>
        <v>144</v>
      </c>
      <c r="G505" s="10" t="s">
        <v>137</v>
      </c>
      <c r="H505" s="10">
        <f>AVERAGE(V117:V119)</f>
        <v>154.66666666666666</v>
      </c>
      <c r="I505" s="10">
        <f>AVERAGE(W117:W119)</f>
        <v>132.11889420078987</v>
      </c>
      <c r="J505" s="10">
        <f>AVERAGE(AC117:AC119)</f>
        <v>118.98507193433454</v>
      </c>
      <c r="K505" s="10">
        <f>AVERAGE(AD117:AD119)</f>
        <v>153.31201676850364</v>
      </c>
      <c r="L505" s="10">
        <f>AVERAGE(AJ117:AJ119)</f>
        <v>108.66666666666667</v>
      </c>
      <c r="M505" s="10">
        <f>AVERAGE(AK117:AK119)</f>
        <v>123.66666666666667</v>
      </c>
      <c r="N505" s="10">
        <f>AVERAGE(AQ117:AQ119)</f>
        <v>116.87107884203665</v>
      </c>
      <c r="O505" s="10">
        <f>AVERAGE(AR117:AR119)</f>
        <v>126.66666666666667</v>
      </c>
      <c r="P505" s="10">
        <f>AVERAGE(AX117:AX119)</f>
        <v>109.21221374045801</v>
      </c>
      <c r="Q505" s="10">
        <f>AVERAGE(AY117:AY119)</f>
        <v>155.91474732360754</v>
      </c>
      <c r="R505" s="10">
        <f>AVERAGE(AZ117:AZ119)</f>
        <v>113.33333333333333</v>
      </c>
      <c r="S505" s="10">
        <f>AVERAGE(BF117:BF119)</f>
        <v>151.98229333333333</v>
      </c>
      <c r="T505" s="10">
        <f>AVERAGE(BL117:BL119)</f>
        <v>79.858283433133735</v>
      </c>
      <c r="U505" s="10">
        <f>AVERAGE(BM117:BM119)</f>
        <v>85.577503429355303</v>
      </c>
      <c r="V505" s="10">
        <f>AVERAGE(BN117:BN119)</f>
        <v>118.33333333333333</v>
      </c>
      <c r="W505" s="10">
        <f>AVERAGE(BO117:BO119)</f>
        <v>124.33333333333333</v>
      </c>
      <c r="X505" s="10">
        <f>AVERAGE(BW117:BW119)</f>
        <v>83.162222222222226</v>
      </c>
      <c r="Y505" s="10">
        <f>AVERAGE(BX117:BX119)</f>
        <v>115.49955791335101</v>
      </c>
      <c r="Z505" s="10">
        <f>AVERAGE(CE117:CE119)</f>
        <v>17.585998271391531</v>
      </c>
      <c r="AA505" s="10">
        <f>AVERAGE(CF117:CF119)</f>
        <v>21.467466375863324</v>
      </c>
      <c r="AB505" s="10">
        <f>AVERAGE(CG117:CG119)</f>
        <v>12.5</v>
      </c>
      <c r="AC505" s="10" t="s">
        <v>137</v>
      </c>
      <c r="AD505" s="10">
        <f>AVERAGE(CS117:CS119)</f>
        <v>30.333333333333332</v>
      </c>
      <c r="AE505" s="10">
        <f>AVERAGE(CT117:CT119)</f>
        <v>27.934622467771646</v>
      </c>
      <c r="AF505" s="10">
        <f>AVERAGE(CZ117:CZ119)</f>
        <v>12.228555917480998</v>
      </c>
      <c r="AG505" s="10">
        <f>AVERAGE(DA117:DA119)</f>
        <v>20.064080944350753</v>
      </c>
      <c r="AH505" s="10">
        <f>AVERAGE(DG117:DG119)</f>
        <v>13.5</v>
      </c>
      <c r="AI505" s="10">
        <f>AVERAGE(DH117:DH119)</f>
        <v>13</v>
      </c>
      <c r="AJ505" s="10">
        <f>AVERAGE(DN117:DN119)</f>
        <v>9.3774509803921546</v>
      </c>
      <c r="AK505" s="10">
        <f>AVERAGE(DO117:DO119)</f>
        <v>11.083333333333334</v>
      </c>
      <c r="AL505" s="10">
        <f>AVERAGE(DU117:DU119)</f>
        <v>6.9092140921409211</v>
      </c>
      <c r="AM505" s="10">
        <f>AVERAGE(DV117:DV119)</f>
        <v>9.1477987421383666</v>
      </c>
      <c r="AN505" s="10">
        <f>AVERAGE(EB117:EB119)</f>
        <v>11.133333333333335</v>
      </c>
      <c r="AO505" s="10">
        <f>AVERAGE(EC117:EC119)</f>
        <v>14.98299319727891</v>
      </c>
      <c r="AP505" s="10">
        <f>AVERAGE(EI117:EI119)</f>
        <v>9.8571428571428577</v>
      </c>
      <c r="AQ505" s="10">
        <f>AVERAGE(EJ117:EJ119)</f>
        <v>7.9999999999999991</v>
      </c>
      <c r="AR505" s="10">
        <f>AVERAGE(EK117:EK119)</f>
        <v>9.5</v>
      </c>
      <c r="AS505" s="10">
        <f>AVERAGE(EL117:EL119)</f>
        <v>9.3333333333333339</v>
      </c>
      <c r="AT505" s="10" t="s">
        <v>137</v>
      </c>
      <c r="AU505" s="10">
        <f>AVERAGE(EU117:EU119)</f>
        <v>11.784722222222223</v>
      </c>
      <c r="AV505" s="5">
        <f t="shared" si="603"/>
        <v>99.833333333333329</v>
      </c>
      <c r="AW505" s="10">
        <v>502.92</v>
      </c>
      <c r="AX505" s="5">
        <f t="shared" si="604"/>
        <v>109</v>
      </c>
      <c r="AY505" s="10">
        <f t="shared" si="605"/>
        <v>119.60703478878324</v>
      </c>
      <c r="AZ505" s="62">
        <f t="shared" si="606"/>
        <v>16.180255014483009</v>
      </c>
      <c r="BA505" s="3" t="str">
        <f t="shared" si="602"/>
        <v>1986:2</v>
      </c>
      <c r="BB505" s="5">
        <f t="shared" si="599"/>
        <v>119.60703478878324</v>
      </c>
      <c r="BC505" s="5">
        <f t="shared" si="600"/>
        <v>16.180255014483009</v>
      </c>
      <c r="BD505"/>
      <c r="BE505" s="3"/>
      <c r="BF505"/>
      <c r="BG505"/>
      <c r="BH505"/>
      <c r="CD505" s="10"/>
      <c r="CE505" s="10"/>
      <c r="CF505" s="10"/>
      <c r="CG505" s="10"/>
      <c r="CH505" s="10"/>
      <c r="CI505" s="10"/>
    </row>
    <row r="506" spans="1:87" x14ac:dyDescent="0.25">
      <c r="A506" s="1">
        <f t="shared" si="594"/>
        <v>1986</v>
      </c>
      <c r="B506" s="1">
        <v>3</v>
      </c>
      <c r="C506" s="1">
        <f t="shared" si="607"/>
        <v>39</v>
      </c>
      <c r="D506" s="10">
        <f>AVERAGE(H120:H122)</f>
        <v>115.41576093938697</v>
      </c>
      <c r="E506" s="10">
        <f>AVERAGE(I120:I122)</f>
        <v>139.39499151950511</v>
      </c>
      <c r="F506" s="10">
        <f>AVERAGE(J120:J122)</f>
        <v>122.66666666666667</v>
      </c>
      <c r="G506" s="10" t="s">
        <v>137</v>
      </c>
      <c r="H506" s="10">
        <f>AVERAGE(V120:V122)</f>
        <v>148.33333333333334</v>
      </c>
      <c r="I506" s="10">
        <f>AVERAGE(W120:W122)</f>
        <v>132.31254763389455</v>
      </c>
      <c r="J506" s="10">
        <f>AVERAGE(AC120:AC122)</f>
        <v>113.3739683398728</v>
      </c>
      <c r="K506" s="10">
        <f>AVERAGE(AD120:AD122)</f>
        <v>152.67238140436211</v>
      </c>
      <c r="L506" s="10">
        <f>AVERAGE(AJ120:AJ122)</f>
        <v>103.33333333333333</v>
      </c>
      <c r="M506" s="10">
        <f>AVERAGE(AK120:AK122)</f>
        <v>105.66666666666667</v>
      </c>
      <c r="N506" s="10">
        <f>AVERAGE(AQ120:AQ122)</f>
        <v>98.581029507586322</v>
      </c>
      <c r="O506" s="10">
        <f>AVERAGE(AR120:AR122)</f>
        <v>105.66666666666667</v>
      </c>
      <c r="P506" s="10">
        <f>AVERAGE(AX120:AX122)</f>
        <v>93.702697201017784</v>
      </c>
      <c r="Q506" s="10">
        <f>AVERAGE(AY120:AY122)</f>
        <v>142.18869235290978</v>
      </c>
      <c r="R506" s="10">
        <f>AVERAGE(AZ120:AZ122)</f>
        <v>107.33333333333333</v>
      </c>
      <c r="S506" s="10">
        <f>AVERAGE(BF120:BF122)</f>
        <v>150.47423999999998</v>
      </c>
      <c r="T506" s="10">
        <f>AVERAGE(BL120:BL122)</f>
        <v>70.830339321357286</v>
      </c>
      <c r="U506" s="10">
        <f>AVERAGE(BM120:BM122)</f>
        <v>75.163237311385458</v>
      </c>
      <c r="V506" s="10">
        <f>AVERAGE(BN120:BN122)</f>
        <v>103.33333333333333</v>
      </c>
      <c r="W506" s="10">
        <f>AVERAGE(BO120:BO122)</f>
        <v>110.33333333333333</v>
      </c>
      <c r="X506" s="10">
        <f>AVERAGE(BW120:BW122)</f>
        <v>77.7</v>
      </c>
      <c r="Y506" s="10">
        <f>AVERAGE(BX120:BX122)</f>
        <v>107.86648983200706</v>
      </c>
      <c r="Z506" s="10">
        <f>AVERAGE(CE120:CE122)</f>
        <v>15.462258715067705</v>
      </c>
      <c r="AA506" s="10">
        <f>AVERAGE(CF120:CF122)</f>
        <v>19.824245728825883</v>
      </c>
      <c r="AB506" s="10">
        <f>AVERAGE(CG120:CG122)</f>
        <v>11.833333333333334</v>
      </c>
      <c r="AC506" s="10" t="s">
        <v>137</v>
      </c>
      <c r="AD506" s="10">
        <f>AVERAGE(CS120:CS122)</f>
        <v>23.333333333333332</v>
      </c>
      <c r="AE506" s="10">
        <f>AVERAGE(CT120:CT122)</f>
        <v>20.694751381215472</v>
      </c>
      <c r="AF506" s="10">
        <f>AVERAGE(CZ120:CZ122)</f>
        <v>11.347448425624322</v>
      </c>
      <c r="AG506" s="10">
        <f>AVERAGE(DA120:DA122)</f>
        <v>19.802698145025285</v>
      </c>
      <c r="AH506" s="10">
        <f>AVERAGE(DG120:DG122)</f>
        <v>11.166666666666666</v>
      </c>
      <c r="AI506" s="10">
        <f>AVERAGE(DH120:DH122)</f>
        <v>10.833333333333334</v>
      </c>
      <c r="AJ506" s="10">
        <f>AVERAGE(DN120:DN122)</f>
        <v>9.8921568627450966</v>
      </c>
      <c r="AK506" s="10">
        <f>AVERAGE(DO120:DO122)</f>
        <v>10.833333333333334</v>
      </c>
      <c r="AL506" s="10">
        <f>AVERAGE(DU120:DU122)</f>
        <v>7.1598915989159879</v>
      </c>
      <c r="AM506" s="10">
        <f>AVERAGE(DV120:DV122)</f>
        <v>9.4339622641509457</v>
      </c>
      <c r="AN506" s="10">
        <f>AVERAGE(EB120:EB122)</f>
        <v>9.9500000000000011</v>
      </c>
      <c r="AO506" s="10">
        <f>AVERAGE(EC120:EC122)</f>
        <v>13.937074829931971</v>
      </c>
      <c r="AP506" s="10">
        <f>AVERAGE(EI120:EI122)</f>
        <v>9.9523809523809543</v>
      </c>
      <c r="AQ506" s="10">
        <f>AVERAGE(EJ120:EJ122)</f>
        <v>9.6790123456790109</v>
      </c>
      <c r="AR506" s="10">
        <f>AVERAGE(EK120:EK122)</f>
        <v>8.3333333333333339</v>
      </c>
      <c r="AS506" s="10">
        <f>AVERAGE(EL120:EL122)</f>
        <v>9.3333333333333339</v>
      </c>
      <c r="AT506" s="10">
        <f>AVERAGE(ET120:ET122)</f>
        <v>9.8563829787234063</v>
      </c>
      <c r="AU506" s="10">
        <f>AVERAGE(EU120:EU122)</f>
        <v>12.35950854700855</v>
      </c>
      <c r="AV506" s="5">
        <f t="shared" si="603"/>
        <v>99.366666666666674</v>
      </c>
      <c r="AW506" s="10">
        <v>497.9666666666667</v>
      </c>
      <c r="AX506" s="5">
        <f t="shared" si="604"/>
        <v>109.8</v>
      </c>
      <c r="AY506" s="10">
        <f t="shared" si="605"/>
        <v>110.3766718198769</v>
      </c>
      <c r="AZ506" s="62">
        <f t="shared" si="606"/>
        <v>14.061656505830099</v>
      </c>
      <c r="BA506" s="3" t="str">
        <f t="shared" si="602"/>
        <v>1986:3</v>
      </c>
      <c r="BB506" s="5">
        <f t="shared" si="599"/>
        <v>110.3766718198769</v>
      </c>
      <c r="BC506" s="5">
        <f t="shared" si="600"/>
        <v>14.061656505830099</v>
      </c>
      <c r="BD506"/>
      <c r="BE506" s="3"/>
      <c r="BF506"/>
      <c r="BG506"/>
      <c r="BH506"/>
      <c r="CD506" s="10"/>
      <c r="CE506" s="10"/>
      <c r="CF506" s="10"/>
      <c r="CG506" s="10"/>
      <c r="CH506" s="10"/>
      <c r="CI506" s="10"/>
    </row>
    <row r="507" spans="1:87" x14ac:dyDescent="0.25">
      <c r="A507" s="1">
        <f t="shared" si="594"/>
        <v>1986</v>
      </c>
      <c r="B507" s="1">
        <v>4</v>
      </c>
      <c r="C507" s="1">
        <f t="shared" si="607"/>
        <v>40</v>
      </c>
      <c r="D507" s="10">
        <f>AVERAGE(H123:H125)</f>
        <v>112.1047560317583</v>
      </c>
      <c r="E507" s="10">
        <f>AVERAGE(I123:I125)</f>
        <v>134.9561408759852</v>
      </c>
      <c r="F507" s="10">
        <f>AVERAGE(J123:J125)</f>
        <v>86</v>
      </c>
      <c r="G507" s="10" t="s">
        <v>137</v>
      </c>
      <c r="H507" s="10">
        <f>AVERAGE(V123:V125)</f>
        <v>139.33333333333334</v>
      </c>
      <c r="I507" s="10">
        <f>AVERAGE(W123:W125)</f>
        <v>120.34573546733179</v>
      </c>
      <c r="J507" s="10">
        <f>AVERAGE(AC123:AC125)</f>
        <v>107.64961890587649</v>
      </c>
      <c r="K507" s="10">
        <f>AVERAGE(AD123:AD125)</f>
        <v>154.29564374839327</v>
      </c>
      <c r="L507" s="10">
        <f>AVERAGE(AJ123:AJ125)</f>
        <v>92.666666666666671</v>
      </c>
      <c r="M507" s="10">
        <f>AVERAGE(AK123:AK125)</f>
        <v>89.333333333333329</v>
      </c>
      <c r="N507" s="10">
        <f>AVERAGE(AQ123:AQ125)</f>
        <v>93.991063948617693</v>
      </c>
      <c r="O507" s="10">
        <f>AVERAGE(AR123:AR125)</f>
        <v>99.333333333333329</v>
      </c>
      <c r="P507" s="10">
        <f>AVERAGE(AX123:AX125)</f>
        <v>89.683256997455445</v>
      </c>
      <c r="Q507" s="10">
        <f>AVERAGE(AY123:AY125)</f>
        <v>133.86398047703025</v>
      </c>
      <c r="R507" s="10">
        <f>AVERAGE(AZ123:AZ125)</f>
        <v>110.33333333333333</v>
      </c>
      <c r="S507" s="10">
        <f>AVERAGE(BF123:BF125)</f>
        <v>151.11594666666664</v>
      </c>
      <c r="T507" s="10">
        <f>AVERAGE(BL123:BL125)</f>
        <v>94.207584830339329</v>
      </c>
      <c r="U507" s="10">
        <f>AVERAGE(BM123:BM125)</f>
        <v>87.792181069958858</v>
      </c>
      <c r="V507" s="10">
        <f>AVERAGE(BN123:BN125)</f>
        <v>84</v>
      </c>
      <c r="W507" s="10">
        <f>AVERAGE(BO123:BO125)</f>
        <v>80.666666666666671</v>
      </c>
      <c r="X507" s="10">
        <f>AVERAGE(BW123:BW125)</f>
        <v>85.004444444444459</v>
      </c>
      <c r="Y507" s="10">
        <f>AVERAGE(BX123:BX125)</f>
        <v>117.34173297966397</v>
      </c>
      <c r="Z507" s="10">
        <f>AVERAGE(CE123:CE125)</f>
        <v>13.808268510515703</v>
      </c>
      <c r="AA507" s="10">
        <f>AVERAGE(CF123:CF125)</f>
        <v>19.201199563794983</v>
      </c>
      <c r="AB507" s="10">
        <f>AVERAGE(CG123:CG125)</f>
        <v>12.5</v>
      </c>
      <c r="AC507" s="10" t="s">
        <v>137</v>
      </c>
      <c r="AD507" s="10">
        <f>AVERAGE(CS123:CS125)</f>
        <v>20.666666666666668</v>
      </c>
      <c r="AE507" s="10">
        <f>AVERAGE(CT123:CT125)</f>
        <v>20.906537753222839</v>
      </c>
      <c r="AF507" s="10">
        <f>AVERAGE(CZ123:CZ125)</f>
        <v>11.426710097719869</v>
      </c>
      <c r="AG507" s="10">
        <f>AVERAGE(DA123:DA125)</f>
        <v>20.573496346261937</v>
      </c>
      <c r="AH507" s="10">
        <f>AVERAGE(DG123:DG125)</f>
        <v>12</v>
      </c>
      <c r="AI507" s="10">
        <f>AVERAGE(DH123:DH125)</f>
        <v>10.5</v>
      </c>
      <c r="AJ507" s="10">
        <f>AVERAGE(DN123:DN125)</f>
        <v>10.348039215686272</v>
      </c>
      <c r="AK507" s="10">
        <f>AVERAGE(DO123:DO125)</f>
        <v>11.583333333333334</v>
      </c>
      <c r="AL507" s="10">
        <f>AVERAGE(DU123:DU125)</f>
        <v>9.0070460704607029</v>
      </c>
      <c r="AM507" s="10">
        <f>AVERAGE(DV123:DV125)</f>
        <v>10.295597484276731</v>
      </c>
      <c r="AN507" s="10">
        <f>AVERAGE(EB123:EB125)</f>
        <v>10.100000000000001</v>
      </c>
      <c r="AO507" s="10">
        <f>AVERAGE(EC123:EC125)</f>
        <v>14.05204081632653</v>
      </c>
      <c r="AP507" s="10">
        <f>AVERAGE(EI123:EI125)</f>
        <v>8.9761904761904763</v>
      </c>
      <c r="AQ507" s="10">
        <f>AVERAGE(EJ123:EJ125)</f>
        <v>8.8395061728395046</v>
      </c>
      <c r="AR507" s="10">
        <f>AVERAGE(EK123:EK125)</f>
        <v>11.5</v>
      </c>
      <c r="AS507" s="10">
        <f>AVERAGE(EL123:EL125)</f>
        <v>11.833333333333334</v>
      </c>
      <c r="AT507" s="10">
        <f>AVERAGE(ET123:ET125)</f>
        <v>9.8297872340425556</v>
      </c>
      <c r="AU507" s="10">
        <f>AVERAGE(EU123:EU125)</f>
        <v>11.862179487179489</v>
      </c>
      <c r="AV507" s="5">
        <f t="shared" si="603"/>
        <v>99.733333333333334</v>
      </c>
      <c r="AW507" s="10">
        <v>512.69333333333338</v>
      </c>
      <c r="AX507" s="5">
        <f t="shared" si="604"/>
        <v>110.39999999999999</v>
      </c>
      <c r="AY507" s="10">
        <f t="shared" si="605"/>
        <v>102.48137722432318</v>
      </c>
      <c r="AZ507" s="62">
        <f t="shared" si="606"/>
        <v>13.825127172243315</v>
      </c>
      <c r="BA507" s="3" t="str">
        <f t="shared" si="602"/>
        <v>1986:4</v>
      </c>
      <c r="BB507" s="5">
        <f t="shared" si="599"/>
        <v>102.48137722432318</v>
      </c>
      <c r="BC507" s="5">
        <f t="shared" si="600"/>
        <v>13.825127172243315</v>
      </c>
      <c r="BD507"/>
      <c r="BE507" s="3"/>
      <c r="BF507"/>
      <c r="BG507"/>
      <c r="BH507"/>
      <c r="CD507" s="10"/>
      <c r="CE507" s="10"/>
      <c r="CF507" s="10"/>
      <c r="CG507" s="10"/>
      <c r="CH507" s="10"/>
      <c r="CI507" s="10"/>
    </row>
    <row r="508" spans="1:87" x14ac:dyDescent="0.25">
      <c r="A508" s="1">
        <f t="shared" si="594"/>
        <v>1987</v>
      </c>
      <c r="B508" s="1">
        <v>1</v>
      </c>
      <c r="C508" s="1">
        <f t="shared" si="607"/>
        <v>41</v>
      </c>
      <c r="D508" s="10">
        <f>AVERAGE(H126:H128)</f>
        <v>104.58547239137698</v>
      </c>
      <c r="E508" s="10">
        <f>AVERAGE(I126:I128)</f>
        <v>126.96402274768032</v>
      </c>
      <c r="F508" s="10">
        <f>AVERAGE(J126:J128)</f>
        <v>104</v>
      </c>
      <c r="G508" s="10" t="s">
        <v>137</v>
      </c>
      <c r="H508" s="10">
        <f>AVERAGE(V126:V128)</f>
        <v>133</v>
      </c>
      <c r="I508" s="10">
        <f>AVERAGE(W126:W128)</f>
        <v>134.48340608328138</v>
      </c>
      <c r="J508" s="10">
        <f>AVERAGE(AC126:AC128)</f>
        <v>113.19447075271727</v>
      </c>
      <c r="K508" s="10">
        <f>AVERAGE(AD126:AD128)</f>
        <v>147.06549208044129</v>
      </c>
      <c r="L508" s="10">
        <f>AVERAGE(AJ126:AJ128)</f>
        <v>95.666666666666671</v>
      </c>
      <c r="M508" s="10">
        <f>AVERAGE(AK126:AK128)</f>
        <v>109</v>
      </c>
      <c r="N508" s="10">
        <f>AVERAGE(AQ126:AQ128)</f>
        <v>108.98743367774364</v>
      </c>
      <c r="O508" s="10">
        <f>AVERAGE(AR126:AR128)</f>
        <v>117.66666666666667</v>
      </c>
      <c r="P508" s="10">
        <f>AVERAGE(AX126:AX128)</f>
        <v>90.977302798982166</v>
      </c>
      <c r="Q508" s="10">
        <f>AVERAGE(AY126:AY128)</f>
        <v>128.06704786333924</v>
      </c>
      <c r="R508" s="10">
        <f>AVERAGE(AZ126:AZ128)</f>
        <v>92</v>
      </c>
      <c r="S508" s="10">
        <f>AVERAGE(BF126:BF128)</f>
        <v>129.13205333333335</v>
      </c>
      <c r="T508" s="10">
        <f>AVERAGE(BL126:BL128)</f>
        <v>76.389221556886227</v>
      </c>
      <c r="U508" s="10" t="e">
        <f>AVERAGE(BM126:BM128)</f>
        <v>#DIV/0!</v>
      </c>
      <c r="V508" s="10">
        <f>AVERAGE(BN126:BN128)</f>
        <v>87.333333333333329</v>
      </c>
      <c r="W508" s="10">
        <f>AVERAGE(BO126:BO128)</f>
        <v>93</v>
      </c>
      <c r="X508" s="10">
        <f>AVERAGE(BW126:BW128)</f>
        <v>55.868888888888897</v>
      </c>
      <c r="Y508" s="10">
        <f>AVERAGE(BX126:BX128)</f>
        <v>115.36781609195401</v>
      </c>
      <c r="Z508" s="10">
        <f>AVERAGE(CE126:CE128)</f>
        <v>12.681936041486603</v>
      </c>
      <c r="AA508" s="10">
        <f>AVERAGE(CF126:CF128)</f>
        <v>16.561613958560525</v>
      </c>
      <c r="AB508" s="10">
        <f>AVERAGE(CG126:CG128)</f>
        <v>12.666666666666666</v>
      </c>
      <c r="AC508" s="10" t="s">
        <v>137</v>
      </c>
      <c r="AD508" s="10">
        <f>AVERAGE(CS126:CS128)</f>
        <v>19.583333333333332</v>
      </c>
      <c r="AE508" s="10">
        <f>AVERAGE(CT126:CT128)</f>
        <v>19.763236648250466</v>
      </c>
      <c r="AF508" s="10">
        <f>AVERAGE(CZ126:CZ128)</f>
        <v>14.148642779587405</v>
      </c>
      <c r="AG508" s="10">
        <f>AVERAGE(DA126:DA128)</f>
        <v>20.936621697582904</v>
      </c>
      <c r="AH508" s="10">
        <f>AVERAGE(DG126:DG128)</f>
        <v>11.75</v>
      </c>
      <c r="AI508" s="10">
        <f>AVERAGE(DH126:DH128)</f>
        <v>11.833333333333334</v>
      </c>
      <c r="AJ508" s="10">
        <f>AVERAGE(DN126:DN128)</f>
        <v>9.3499999999999961</v>
      </c>
      <c r="AK508" s="10">
        <f>AVERAGE(DO126:DO128)</f>
        <v>8.9500000000000011</v>
      </c>
      <c r="AL508" s="10">
        <f>AVERAGE(DU126:DU128)</f>
        <v>11.87831978319783</v>
      </c>
      <c r="AM508" s="10">
        <f>AVERAGE(DV126:DV128)</f>
        <v>12.97798742138365</v>
      </c>
      <c r="AN508" s="10">
        <f>AVERAGE(EB126:EB128)</f>
        <v>11.219666666666669</v>
      </c>
      <c r="AO508" s="10">
        <f>AVERAGE(EC126:EC128)</f>
        <v>14.048564625850339</v>
      </c>
      <c r="AP508" s="10">
        <f>AVERAGE(EI126:EI128)</f>
        <v>11.446428571428575</v>
      </c>
      <c r="AQ508" s="10">
        <f>AVERAGE(EJ126:EJ128)</f>
        <v>8.2777777777777768</v>
      </c>
      <c r="AR508" s="10">
        <f>AVERAGE(EK126:EK128)</f>
        <v>13.666666666666666</v>
      </c>
      <c r="AS508" s="10">
        <f>AVERAGE(EL126:EL128)</f>
        <v>13.166666666666666</v>
      </c>
      <c r="AT508" s="10">
        <f>AVERAGE(ET126:ET128)</f>
        <v>8.9680851063829792</v>
      </c>
      <c r="AU508" s="10">
        <f>AVERAGE(EU126:EU128)</f>
        <v>11.669978632478637</v>
      </c>
      <c r="AV508" s="5">
        <f t="shared" si="603"/>
        <v>100.89999999999999</v>
      </c>
      <c r="AW508" s="10">
        <v>597.28666666666663</v>
      </c>
      <c r="AX508" s="5">
        <f t="shared" si="604"/>
        <v>111.63333333333333</v>
      </c>
      <c r="AY508" s="10">
        <f t="shared" si="605"/>
        <v>104.89723697178896</v>
      </c>
      <c r="AZ508" s="62">
        <f t="shared" si="606"/>
        <v>13.48838630841445</v>
      </c>
      <c r="BA508" s="3" t="str">
        <f t="shared" si="602"/>
        <v>1987:1</v>
      </c>
      <c r="BB508" s="5">
        <f t="shared" si="599"/>
        <v>104.89723697178896</v>
      </c>
      <c r="BC508" s="5">
        <f t="shared" si="600"/>
        <v>13.48838630841445</v>
      </c>
      <c r="BD508"/>
      <c r="BE508" s="3"/>
      <c r="CD508" s="10"/>
      <c r="CE508" s="10"/>
      <c r="CF508" s="10"/>
      <c r="CG508" s="10"/>
      <c r="CH508" s="10"/>
      <c r="CI508" s="10"/>
    </row>
    <row r="509" spans="1:87" x14ac:dyDescent="0.25">
      <c r="A509" s="1">
        <f t="shared" si="594"/>
        <v>1987</v>
      </c>
      <c r="B509" s="1">
        <v>2</v>
      </c>
      <c r="C509" s="1">
        <f t="shared" si="607"/>
        <v>42</v>
      </c>
      <c r="D509" s="10">
        <f>AVERAGE(H129:H131)</f>
        <v>104.58750224825923</v>
      </c>
      <c r="E509" s="10">
        <f>AVERAGE(I129:I131)</f>
        <v>126.99656789384414</v>
      </c>
      <c r="F509" s="10">
        <f>AVERAGE(J129:J131)</f>
        <v>114.33333333333333</v>
      </c>
      <c r="G509" s="10" t="s">
        <v>137</v>
      </c>
      <c r="H509" s="10">
        <f>AVERAGE(V129:V131)</f>
        <v>152.66666666666666</v>
      </c>
      <c r="I509" s="10">
        <f>AVERAGE(W129:W131)</f>
        <v>141.39278043372826</v>
      </c>
      <c r="J509" s="10">
        <f>AVERAGE(AC129:AC131)</f>
        <v>117.44662427276415</v>
      </c>
      <c r="K509" s="10">
        <f>AVERAGE(AD129:AD131)</f>
        <v>160.99752822764029</v>
      </c>
      <c r="L509" s="10">
        <f>AVERAGE(AJ129:AJ131)</f>
        <v>114.66666666666667</v>
      </c>
      <c r="M509" s="10">
        <f>AVERAGE(AK129:AK131)</f>
        <v>86</v>
      </c>
      <c r="N509" s="10">
        <f>AVERAGE(AQ129:AQ131)</f>
        <v>105.99162245182909</v>
      </c>
      <c r="O509" s="10">
        <f>AVERAGE(AR129:AR131)</f>
        <v>114.66666666666667</v>
      </c>
      <c r="P509" s="10">
        <f>AVERAGE(AX129:AX131)</f>
        <v>91.802340966921108</v>
      </c>
      <c r="Q509" s="10">
        <f>AVERAGE(AY129:AY131)</f>
        <v>127.88888295124606</v>
      </c>
      <c r="R509" s="10">
        <f>AVERAGE(AZ129:AZ131)</f>
        <v>85</v>
      </c>
      <c r="S509" s="10">
        <f>AVERAGE(BF129:BF131)</f>
        <v>149.45653333333331</v>
      </c>
      <c r="T509" s="10">
        <f>AVERAGE(BL129:BL131)</f>
        <v>53.566866267465066</v>
      </c>
      <c r="U509" s="10">
        <f>AVERAGE(BM129:BM131)</f>
        <v>68.351165980795614</v>
      </c>
      <c r="V509" s="10">
        <f>AVERAGE(BN129:BN131)</f>
        <v>94.666666666666671</v>
      </c>
      <c r="W509" s="10">
        <f>AVERAGE(BO129:BO131)</f>
        <v>90.666666666666671</v>
      </c>
      <c r="X509" s="10">
        <f>AVERAGE(BW129:BW131)</f>
        <v>73.100000000000009</v>
      </c>
      <c r="Y509" s="10">
        <f>AVERAGE(BX129:BX131)</f>
        <v>124.23342175066311</v>
      </c>
      <c r="Z509" s="10">
        <f>AVERAGE(CE129:CE131)</f>
        <v>12.847075770671276</v>
      </c>
      <c r="AA509" s="10">
        <f>AVERAGE(CF129:CF131)</f>
        <v>15.334641948382407</v>
      </c>
      <c r="AB509" s="10">
        <f>AVERAGE(CG129:CG131)</f>
        <v>13.166666666666666</v>
      </c>
      <c r="AC509" s="10" t="s">
        <v>137</v>
      </c>
      <c r="AD509" s="10">
        <f>AVERAGE(CS129:CS131)</f>
        <v>22.666666666666668</v>
      </c>
      <c r="AE509" s="10">
        <f>AVERAGE(CT129:CT131)</f>
        <v>21.39295119705341</v>
      </c>
      <c r="AF509" s="10">
        <f>AVERAGE(CZ129:CZ131)</f>
        <v>13.537459283387619</v>
      </c>
      <c r="AG509" s="10">
        <f>AVERAGE(DA129:DA131)</f>
        <v>21.592973580663287</v>
      </c>
      <c r="AH509" s="10">
        <f>AVERAGE(DG129:DG131)</f>
        <v>15.11</v>
      </c>
      <c r="AI509" s="10">
        <f>AVERAGE(DH129:DH131)</f>
        <v>10.5</v>
      </c>
      <c r="AJ509" s="10">
        <f>AVERAGE(DN129:DN131)</f>
        <v>9.5656862745098028</v>
      </c>
      <c r="AK509" s="10">
        <f>AVERAGE(DO129:DO131)</f>
        <v>12.083333333333334</v>
      </c>
      <c r="AL509" s="10">
        <f>AVERAGE(DU129:DU131)</f>
        <v>8.5913279132791303</v>
      </c>
      <c r="AM509" s="10">
        <f>AVERAGE(DV129:DV131)</f>
        <v>9.8522012578616369</v>
      </c>
      <c r="AN509" s="10">
        <f>AVERAGE(EB129:EB131)</f>
        <v>11.153333333333334</v>
      </c>
      <c r="AO509" s="10">
        <f>AVERAGE(EC129:EC131)</f>
        <v>17.136802721088433</v>
      </c>
      <c r="AP509" s="10">
        <f>AVERAGE(EI129:EI131)</f>
        <v>7.5</v>
      </c>
      <c r="AQ509" s="10">
        <f>AVERAGE(EJ129:EJ131)</f>
        <v>7.7592592592592586</v>
      </c>
      <c r="AR509" s="10">
        <f>AVERAGE(EK129:EK131)</f>
        <v>12.833333333333334</v>
      </c>
      <c r="AS509" s="10">
        <f>AVERAGE(EL129:EL131)</f>
        <v>10.433333333333334</v>
      </c>
      <c r="AT509" s="10">
        <f>AVERAGE(ET129:ET131)</f>
        <v>9.382978723404257</v>
      </c>
      <c r="AU509" s="10">
        <f>AVERAGE(EU129:EU131)</f>
        <v>12.586538461538462</v>
      </c>
      <c r="AV509" s="5">
        <f t="shared" si="603"/>
        <v>102.5</v>
      </c>
      <c r="AW509" s="10">
        <v>624.83666666666659</v>
      </c>
      <c r="AX509" s="5">
        <f t="shared" si="604"/>
        <v>113.10000000000001</v>
      </c>
      <c r="AY509" s="10">
        <f t="shared" si="605"/>
        <v>111.39108578341138</v>
      </c>
      <c r="AZ509" s="62">
        <f t="shared" si="606"/>
        <v>14.400967403001181</v>
      </c>
      <c r="BA509" s="3" t="str">
        <f t="shared" si="602"/>
        <v>1987:2</v>
      </c>
      <c r="BB509" s="5">
        <f t="shared" si="599"/>
        <v>111.39108578341138</v>
      </c>
      <c r="BC509" s="5">
        <f t="shared" si="600"/>
        <v>14.400967403001181</v>
      </c>
      <c r="BD509"/>
      <c r="BE509" s="3"/>
      <c r="CD509" s="10"/>
      <c r="CE509" s="10"/>
      <c r="CF509" s="10"/>
      <c r="CG509" s="10"/>
      <c r="CH509" s="10"/>
      <c r="CI509" s="10"/>
    </row>
    <row r="510" spans="1:87" x14ac:dyDescent="0.25">
      <c r="A510" s="1">
        <f t="shared" si="594"/>
        <v>1987</v>
      </c>
      <c r="B510" s="1">
        <v>3</v>
      </c>
      <c r="C510" s="1">
        <f t="shared" si="607"/>
        <v>43</v>
      </c>
      <c r="D510" s="10">
        <f>AVERAGE(H132:H134)</f>
        <v>120.02965132711533</v>
      </c>
      <c r="E510" s="10">
        <f>AVERAGE(I132:I134)</f>
        <v>146.50839070138679</v>
      </c>
      <c r="F510" s="10">
        <f>AVERAGE(J132:J134)</f>
        <v>123.66666666666667</v>
      </c>
      <c r="G510" s="10" t="s">
        <v>137</v>
      </c>
      <c r="H510" s="10">
        <f>AVERAGE(V132:V134)</f>
        <v>153</v>
      </c>
      <c r="I510" s="10">
        <f>AVERAGE(W132:W134)</f>
        <v>137.27589551721746</v>
      </c>
      <c r="J510" s="10">
        <f>AVERAGE(AC132:AC134)</f>
        <v>135.24146484463083</v>
      </c>
      <c r="K510" s="10">
        <f>AVERAGE(AD132:AD134)</f>
        <v>154.31201676850364</v>
      </c>
      <c r="L510" s="10">
        <f>AVERAGE(AJ132:AJ134)</f>
        <v>92</v>
      </c>
      <c r="M510" s="10">
        <f>AVERAGE(AK132:AK134)</f>
        <v>110.66666666666667</v>
      </c>
      <c r="N510" s="10">
        <f>AVERAGE(AQ132:AQ134)</f>
        <v>116.95839151075116</v>
      </c>
      <c r="O510" s="10">
        <f>AVERAGE(AR132:AR134)</f>
        <v>131.33333333333334</v>
      </c>
      <c r="P510" s="10">
        <f>AVERAGE(AX132:AX134)</f>
        <v>90.997150127226448</v>
      </c>
      <c r="Q510" s="10">
        <f>AVERAGE(AY132:AY134)</f>
        <v>130.69539892053658</v>
      </c>
      <c r="R510" s="10">
        <f>AVERAGE(AZ132:AZ134)</f>
        <v>118.33333333333333</v>
      </c>
      <c r="S510" s="10">
        <f>AVERAGE(BF132:BF134)</f>
        <v>144.76207999999997</v>
      </c>
      <c r="T510" s="10">
        <f>AVERAGE(BL132:BL134)</f>
        <v>58.972055888223558</v>
      </c>
      <c r="U510" s="10" t="e">
        <f>AVERAGE(BM132:BM134)</f>
        <v>#DIV/0!</v>
      </c>
      <c r="V510" s="10">
        <f>AVERAGE(BN132:BN134)</f>
        <v>103.33333333333333</v>
      </c>
      <c r="W510" s="10">
        <f>AVERAGE(BO132:BO134)</f>
        <v>100</v>
      </c>
      <c r="X510" s="10">
        <f>AVERAGE(BW132:BW134)</f>
        <v>64.555555555555557</v>
      </c>
      <c r="Y510" s="10">
        <f>AVERAGE(BX132:BX134)</f>
        <v>115.25198938992041</v>
      </c>
      <c r="Z510" s="10">
        <f>AVERAGE(CE132:CE134)</f>
        <v>14.815283779890523</v>
      </c>
      <c r="AA510" s="10">
        <f>AVERAGE(CF132:CF134)</f>
        <v>17.809251181388586</v>
      </c>
      <c r="AB510" s="10">
        <f>AVERAGE(CG132:CG134)</f>
        <v>12.5</v>
      </c>
      <c r="AC510" s="10" t="s">
        <v>137</v>
      </c>
      <c r="AD510" s="10">
        <f>AVERAGE(CS132:CS134)</f>
        <v>25.166666666666668</v>
      </c>
      <c r="AE510" s="10">
        <f>AVERAGE(CT132:CT134)</f>
        <v>22.408149171270722</v>
      </c>
      <c r="AF510" s="10">
        <f>AVERAGE(CZ132:CZ134)</f>
        <v>11.26357220412595</v>
      </c>
      <c r="AG510" s="10">
        <f>AVERAGE(DA132:DA134)</f>
        <v>20.933389544688019</v>
      </c>
      <c r="AH510" s="10">
        <f>AVERAGE(DG132:DG134)</f>
        <v>11.166666666666666</v>
      </c>
      <c r="AI510" s="10">
        <f>AVERAGE(DH132:DH134)</f>
        <v>9.8333333333333339</v>
      </c>
      <c r="AJ510" s="10">
        <f>AVERAGE(DN132:DN134)</f>
        <v>9.8088235294117609</v>
      </c>
      <c r="AK510" s="10">
        <f>AVERAGE(DO132:DO134)</f>
        <v>11.75</v>
      </c>
      <c r="AL510" s="10">
        <f>AVERAGE(DU132:DU134)</f>
        <v>10.165989159891597</v>
      </c>
      <c r="AM510" s="10">
        <f>AVERAGE(DV132:DV134)</f>
        <v>10.070754716981135</v>
      </c>
      <c r="AN510" s="10">
        <f>AVERAGE(EB132:EB134)</f>
        <v>11.25</v>
      </c>
      <c r="AO510" s="10">
        <f>AVERAGE(EC132:EC134)</f>
        <v>15.862244897959181</v>
      </c>
      <c r="AP510" s="10">
        <f>AVERAGE(EI132:EI134)</f>
        <v>7.5357142857142865</v>
      </c>
      <c r="AQ510" s="10">
        <f>AVERAGE(EJ132:EJ134)</f>
        <v>8.4148148148148145</v>
      </c>
      <c r="AR510" s="10">
        <f>AVERAGE(EK132:EK134)</f>
        <v>14.333333333333334</v>
      </c>
      <c r="AS510" s="10">
        <f>AVERAGE(EL132:EL134)</f>
        <v>10.5</v>
      </c>
      <c r="AT510" s="10">
        <f>AVERAGE(ET132:ET134)</f>
        <v>8.5531914893617031</v>
      </c>
      <c r="AU510" s="10">
        <f>AVERAGE(EU132:EU134)</f>
        <v>10.689102564102564</v>
      </c>
      <c r="AV510" s="5">
        <f t="shared" si="603"/>
        <v>103.66666666666667</v>
      </c>
      <c r="AW510" s="10">
        <v>691.90333333333331</v>
      </c>
      <c r="AX510" s="5">
        <f t="shared" si="604"/>
        <v>114.39999999999999</v>
      </c>
      <c r="AY510" s="10">
        <f t="shared" si="605"/>
        <v>113.55414636517308</v>
      </c>
      <c r="AZ510" s="62">
        <f t="shared" si="606"/>
        <v>14.506600073965476</v>
      </c>
      <c r="BA510" s="3" t="str">
        <f t="shared" si="602"/>
        <v>1987:3</v>
      </c>
      <c r="BB510" s="5">
        <f t="shared" si="599"/>
        <v>113.55414636517308</v>
      </c>
      <c r="BC510" s="5">
        <f t="shared" si="600"/>
        <v>14.506600073965476</v>
      </c>
      <c r="BD510"/>
      <c r="BE510" s="3"/>
      <c r="CD510" s="10"/>
      <c r="CE510" s="10"/>
      <c r="CF510" s="10"/>
      <c r="CG510" s="10"/>
      <c r="CH510" s="10"/>
      <c r="CI510" s="10"/>
    </row>
    <row r="511" spans="1:87" x14ac:dyDescent="0.25">
      <c r="A511" s="1">
        <f t="shared" si="594"/>
        <v>1987</v>
      </c>
      <c r="B511" s="1">
        <v>4</v>
      </c>
      <c r="C511" s="1">
        <f t="shared" si="607"/>
        <v>44</v>
      </c>
      <c r="D511" s="10">
        <f>AVERAGE(H135:H137)</f>
        <v>145.75518384336701</v>
      </c>
      <c r="E511" s="10">
        <f>AVERAGE(I135:I137)</f>
        <v>167.26481093484981</v>
      </c>
      <c r="F511" s="10">
        <f>AVERAGE(J135:J137)</f>
        <v>137.33333333333334</v>
      </c>
      <c r="G511" s="10" t="s">
        <v>137</v>
      </c>
      <c r="H511" s="10">
        <f>AVERAGE(V135:V137)</f>
        <v>175</v>
      </c>
      <c r="I511" s="10">
        <f>AVERAGE(W135:W137)</f>
        <v>159.86925795053003</v>
      </c>
      <c r="J511" s="10">
        <f>AVERAGE(AC135:AC137)</f>
        <v>144.3312136382086</v>
      </c>
      <c r="K511" s="10">
        <f>AVERAGE(AD135:AD137)</f>
        <v>164.40129718613426</v>
      </c>
      <c r="L511" s="10">
        <f>AVERAGE(AJ135:AJ137)</f>
        <v>129.33333333333334</v>
      </c>
      <c r="M511" s="10">
        <f>AVERAGE(AK135:AK137)</f>
        <v>128</v>
      </c>
      <c r="N511" s="10">
        <f>AVERAGE(AQ135:AQ137)</f>
        <v>125.22665921995717</v>
      </c>
      <c r="O511" s="10">
        <f>AVERAGE(AR135:AR137)</f>
        <v>153.66666666666666</v>
      </c>
      <c r="P511" s="10">
        <f>AVERAGE(AX135:AX137)</f>
        <v>97.270534351145031</v>
      </c>
      <c r="Q511" s="10">
        <f>AVERAGE(AY135:AY137)</f>
        <v>142.53543882149668</v>
      </c>
      <c r="R511" s="10">
        <f>AVERAGE(AZ135:AZ137)</f>
        <v>107.66666666666667</v>
      </c>
      <c r="S511" s="10">
        <f>AVERAGE(BF135:BF137)</f>
        <v>147.27898666666664</v>
      </c>
      <c r="T511" s="10">
        <f>AVERAGE(BL135:BL137)</f>
        <v>57.592814371257482</v>
      </c>
      <c r="U511" s="10" t="e">
        <f>AVERAGE(BM135:BM137)</f>
        <v>#DIV/0!</v>
      </c>
      <c r="V511" s="10">
        <f>AVERAGE(BN135:BN137)</f>
        <v>135</v>
      </c>
      <c r="W511" s="10">
        <f>AVERAGE(BO135:BO137)</f>
        <v>139.33333333333334</v>
      </c>
      <c r="X511" s="10">
        <f>AVERAGE(BW135:BW137)</f>
        <v>99.728888888888903</v>
      </c>
      <c r="Y511" s="10">
        <f>AVERAGE(BX135:BX137)</f>
        <v>133.35013262599469</v>
      </c>
      <c r="Z511" s="10">
        <f>AVERAGE(CE135:CE137)</f>
        <v>15.969749351771824</v>
      </c>
      <c r="AA511" s="10">
        <f>AVERAGE(CF135:CF137)</f>
        <v>18.657579062159215</v>
      </c>
      <c r="AB511" s="10">
        <f>AVERAGE(CG135:CG137)</f>
        <v>12.5</v>
      </c>
      <c r="AC511" s="10" t="s">
        <v>137</v>
      </c>
      <c r="AD511" s="10">
        <f>AVERAGE(CS135:CS137)</f>
        <v>26.333333333333332</v>
      </c>
      <c r="AE511" s="10">
        <f>AVERAGE(CT135:CT137)</f>
        <v>24.89410681399632</v>
      </c>
      <c r="AF511" s="10">
        <f>AVERAGE(CZ135:CZ137)</f>
        <v>12.3585776330076</v>
      </c>
      <c r="AG511" s="10">
        <f>AVERAGE(DA135:DA137)</f>
        <v>21.16835300730747</v>
      </c>
      <c r="AH511" s="10">
        <f>AVERAGE(DG135:DG137)</f>
        <v>12.5</v>
      </c>
      <c r="AI511" s="10">
        <f>AVERAGE(DH135:DH137)</f>
        <v>10.25</v>
      </c>
      <c r="AJ511" s="10">
        <f>AVERAGE(DN135:DN137)</f>
        <v>9.941176470588232</v>
      </c>
      <c r="AK511" s="10">
        <f>AVERAGE(DO135:DO137)</f>
        <v>12</v>
      </c>
      <c r="AL511" s="10">
        <f>AVERAGE(DU135:DU137)</f>
        <v>10.747967479674793</v>
      </c>
      <c r="AM511" s="10">
        <f>AVERAGE(DV135:DV137)</f>
        <v>11.238993710691824</v>
      </c>
      <c r="AN511" s="10">
        <f>AVERAGE(EB135:EB137)</f>
        <v>13.25</v>
      </c>
      <c r="AO511" s="10">
        <f>AVERAGE(EC135:EC137)</f>
        <v>17.632312925170066</v>
      </c>
      <c r="AP511" s="10">
        <f>AVERAGE(EI135:EI137)</f>
        <v>7.8869047619047619</v>
      </c>
      <c r="AQ511" s="10">
        <f>AVERAGE(EJ135:EJ137)</f>
        <v>8.9722222222222214</v>
      </c>
      <c r="AR511" s="10">
        <f>AVERAGE(EK135:EK137)</f>
        <v>15.5</v>
      </c>
      <c r="AS511" s="10">
        <f>AVERAGE(EL135:EL137)</f>
        <v>11.333333333333334</v>
      </c>
      <c r="AT511" s="10">
        <f>AVERAGE(ET135:ET137)</f>
        <v>7.7978723404255321</v>
      </c>
      <c r="AU511" s="10">
        <f>AVERAGE(EU135:EU137)</f>
        <v>12.637820512820516</v>
      </c>
      <c r="AV511" s="5">
        <f t="shared" si="603"/>
        <v>104.16666666666667</v>
      </c>
      <c r="AW511" s="10">
        <v>524.29333333333329</v>
      </c>
      <c r="AX511" s="5">
        <f t="shared" si="604"/>
        <v>115.36666666666667</v>
      </c>
      <c r="AY511" s="10">
        <f t="shared" si="605"/>
        <v>132.32908540161219</v>
      </c>
      <c r="AZ511" s="62">
        <f t="shared" si="606"/>
        <v>15.426317460434033</v>
      </c>
      <c r="BA511" s="3" t="str">
        <f t="shared" si="602"/>
        <v>1987:4</v>
      </c>
      <c r="BB511" s="5">
        <f t="shared" si="599"/>
        <v>132.32908540161219</v>
      </c>
      <c r="BC511" s="5">
        <f t="shared" si="600"/>
        <v>15.426317460434033</v>
      </c>
      <c r="BD511"/>
      <c r="BE511" s="3"/>
      <c r="CD511" s="10"/>
      <c r="CE511" s="10"/>
      <c r="CF511" s="10"/>
      <c r="CG511" s="10"/>
      <c r="CH511" s="10"/>
      <c r="CI511" s="10"/>
    </row>
    <row r="512" spans="1:87" x14ac:dyDescent="0.25">
      <c r="A512" s="1">
        <v>1988</v>
      </c>
      <c r="B512" s="1">
        <v>1</v>
      </c>
      <c r="C512" s="1">
        <f t="shared" si="607"/>
        <v>45</v>
      </c>
      <c r="D512" s="5">
        <f t="shared" ref="D512:AU512" si="608">D327</f>
        <v>156.87820858706547</v>
      </c>
      <c r="E512" s="5">
        <f t="shared" si="608"/>
        <v>177.54881771924573</v>
      </c>
      <c r="F512" s="5">
        <f t="shared" si="608"/>
        <v>151</v>
      </c>
      <c r="G512" s="5" t="str">
        <f t="shared" si="608"/>
        <v>na</v>
      </c>
      <c r="H512" s="5">
        <f t="shared" si="608"/>
        <v>178</v>
      </c>
      <c r="I512" s="5">
        <f t="shared" si="608"/>
        <v>168.20951985034299</v>
      </c>
      <c r="J512" s="5">
        <f t="shared" si="608"/>
        <v>153.26924638073331</v>
      </c>
      <c r="K512" s="5">
        <f t="shared" si="608"/>
        <v>171.02455953016545</v>
      </c>
      <c r="L512" s="5">
        <f t="shared" si="608"/>
        <v>148</v>
      </c>
      <c r="M512" s="5">
        <f t="shared" si="608"/>
        <v>155</v>
      </c>
      <c r="N512" s="5">
        <f t="shared" si="608"/>
        <v>146.84669086847248</v>
      </c>
      <c r="O512" s="5">
        <f t="shared" si="608"/>
        <v>157</v>
      </c>
      <c r="P512" s="5">
        <f t="shared" si="608"/>
        <v>106.17251908396945</v>
      </c>
      <c r="Q512" s="5">
        <f t="shared" si="608"/>
        <v>145.00000000000006</v>
      </c>
      <c r="R512" s="5">
        <f t="shared" si="608"/>
        <v>128</v>
      </c>
      <c r="S512" s="5">
        <f t="shared" si="608"/>
        <v>166.52415999999999</v>
      </c>
      <c r="T512" s="5">
        <f t="shared" si="608"/>
        <v>77.407185628742511</v>
      </c>
      <c r="U512" s="5" t="str">
        <f t="shared" si="608"/>
        <v>na</v>
      </c>
      <c r="V512" s="5">
        <f t="shared" si="608"/>
        <v>144</v>
      </c>
      <c r="W512" s="5">
        <f t="shared" si="608"/>
        <v>147</v>
      </c>
      <c r="X512" s="5">
        <f t="shared" si="608"/>
        <v>81.720000000000013</v>
      </c>
      <c r="Y512" s="5">
        <f t="shared" si="608"/>
        <v>138.62466843501323</v>
      </c>
      <c r="Z512" s="5">
        <f t="shared" si="608"/>
        <v>15.814883318928263</v>
      </c>
      <c r="AA512" s="5">
        <f t="shared" si="608"/>
        <v>18.593784078516904</v>
      </c>
      <c r="AB512" s="5">
        <f t="shared" si="608"/>
        <v>14</v>
      </c>
      <c r="AC512" s="5" t="str">
        <f t="shared" si="608"/>
        <v>na</v>
      </c>
      <c r="AD512" s="5">
        <f t="shared" si="608"/>
        <v>27.33</v>
      </c>
      <c r="AE512" s="5">
        <f t="shared" si="608"/>
        <v>24.336408839779011</v>
      </c>
      <c r="AF512" s="5">
        <f t="shared" si="608"/>
        <v>12.188925081433224</v>
      </c>
      <c r="AG512" s="5">
        <f t="shared" si="608"/>
        <v>20.376239460370989</v>
      </c>
      <c r="AH512" s="5">
        <f t="shared" si="608"/>
        <v>14.87</v>
      </c>
      <c r="AI512" s="5">
        <f t="shared" si="608"/>
        <v>14.92</v>
      </c>
      <c r="AJ512" s="5">
        <f t="shared" si="608"/>
        <v>11.02941176470588</v>
      </c>
      <c r="AK512" s="5">
        <f t="shared" si="608"/>
        <v>13.5</v>
      </c>
      <c r="AL512" s="5">
        <f t="shared" si="608"/>
        <v>10.65552845528455</v>
      </c>
      <c r="AM512" s="5">
        <f t="shared" si="608"/>
        <v>12.432264150943398</v>
      </c>
      <c r="AN512" s="5">
        <f t="shared" si="608"/>
        <v>12.536</v>
      </c>
      <c r="AO512" s="5">
        <f t="shared" si="608"/>
        <v>16.637061224489795</v>
      </c>
      <c r="AP512" s="5">
        <f t="shared" si="608"/>
        <v>8.2350000000000012</v>
      </c>
      <c r="AQ512" s="5">
        <f t="shared" si="608"/>
        <v>9.5570370370370359</v>
      </c>
      <c r="AR512" s="5">
        <f t="shared" si="608"/>
        <v>15.83</v>
      </c>
      <c r="AS512" s="5">
        <f t="shared" si="608"/>
        <v>14.83</v>
      </c>
      <c r="AT512" s="5">
        <f t="shared" si="608"/>
        <v>6.8510638297872353</v>
      </c>
      <c r="AU512" s="5">
        <f t="shared" si="608"/>
        <v>13.000000000000004</v>
      </c>
      <c r="AV512" s="5">
        <f t="shared" si="603"/>
        <v>104.76666666666665</v>
      </c>
      <c r="AW512" s="5">
        <v>568.41</v>
      </c>
      <c r="AX512" s="5">
        <f t="shared" si="604"/>
        <v>116.06666666666666</v>
      </c>
      <c r="AY512" s="10">
        <f t="shared" si="605"/>
        <v>141.62639333715788</v>
      </c>
      <c r="AZ512" s="62">
        <f t="shared" si="606"/>
        <v>16.014787582432266</v>
      </c>
      <c r="BA512" s="3" t="str">
        <f t="shared" si="602"/>
        <v>1988:1</v>
      </c>
      <c r="BB512" s="5">
        <f t="shared" si="599"/>
        <v>141.62639333715788</v>
      </c>
      <c r="BC512" s="5">
        <f t="shared" si="600"/>
        <v>16.014787582432266</v>
      </c>
      <c r="BD512"/>
      <c r="BE512" s="3"/>
    </row>
    <row r="513" spans="1:60" x14ac:dyDescent="0.25">
      <c r="A513" s="1">
        <v>1988</v>
      </c>
      <c r="B513" s="1">
        <v>2</v>
      </c>
      <c r="C513" s="1">
        <f t="shared" si="607"/>
        <v>46</v>
      </c>
      <c r="D513" s="5">
        <f t="shared" ref="D513:AU513" si="609">D328</f>
        <v>131.4177907962692</v>
      </c>
      <c r="E513" s="5">
        <f t="shared" si="609"/>
        <v>164.20862017360071</v>
      </c>
      <c r="F513" s="5">
        <f t="shared" si="609"/>
        <v>125</v>
      </c>
      <c r="G513" s="5" t="str">
        <f t="shared" si="609"/>
        <v>na</v>
      </c>
      <c r="H513" s="5">
        <f t="shared" si="609"/>
        <v>153</v>
      </c>
      <c r="I513" s="5">
        <f t="shared" si="609"/>
        <v>162.79048014965701</v>
      </c>
      <c r="J513" s="5">
        <f t="shared" si="609"/>
        <v>146.45514815315923</v>
      </c>
      <c r="K513" s="5">
        <f t="shared" si="609"/>
        <v>178.30954499614396</v>
      </c>
      <c r="L513" s="5">
        <f t="shared" si="609"/>
        <v>128</v>
      </c>
      <c r="M513" s="5">
        <f t="shared" si="609"/>
        <v>122</v>
      </c>
      <c r="N513" s="5">
        <f t="shared" si="609"/>
        <v>117.36163082937726</v>
      </c>
      <c r="O513" s="5">
        <f t="shared" si="609"/>
        <v>127</v>
      </c>
      <c r="P513" s="5">
        <f t="shared" si="609"/>
        <v>88.58442748091602</v>
      </c>
      <c r="Q513" s="5">
        <f t="shared" si="609"/>
        <v>148.32757975738795</v>
      </c>
      <c r="R513" s="5">
        <f t="shared" si="609"/>
        <v>126</v>
      </c>
      <c r="S513" s="5">
        <f t="shared" si="609"/>
        <v>165.04831999999999</v>
      </c>
      <c r="T513" s="5">
        <f t="shared" si="609"/>
        <v>54.443113772455092</v>
      </c>
      <c r="U513" s="5" t="str">
        <f t="shared" si="609"/>
        <v>na</v>
      </c>
      <c r="V513" s="5">
        <f t="shared" si="609"/>
        <v>131</v>
      </c>
      <c r="W513" s="5">
        <f t="shared" si="609"/>
        <v>114</v>
      </c>
      <c r="X513" s="5">
        <f t="shared" si="609"/>
        <v>69.76666666666668</v>
      </c>
      <c r="Y513" s="5">
        <f t="shared" si="609"/>
        <v>129.45092838196285</v>
      </c>
      <c r="Z513" s="5">
        <f t="shared" si="609"/>
        <v>13.492437337942956</v>
      </c>
      <c r="AA513" s="5">
        <f t="shared" si="609"/>
        <v>14.927753544165759</v>
      </c>
      <c r="AB513" s="5">
        <f t="shared" si="609"/>
        <v>12.5</v>
      </c>
      <c r="AC513" s="5" t="str">
        <f t="shared" si="609"/>
        <v>na</v>
      </c>
      <c r="AD513" s="5">
        <f t="shared" si="609"/>
        <v>26.5</v>
      </c>
      <c r="AE513" s="5">
        <f t="shared" si="609"/>
        <v>24.700966850828735</v>
      </c>
      <c r="AF513" s="5">
        <f t="shared" si="609"/>
        <v>12.806188925081432</v>
      </c>
      <c r="AG513" s="5">
        <f t="shared" si="609"/>
        <v>22.908937605396282</v>
      </c>
      <c r="AH513" s="5">
        <f t="shared" si="609"/>
        <v>15</v>
      </c>
      <c r="AI513" s="5">
        <f t="shared" si="609"/>
        <v>15</v>
      </c>
      <c r="AJ513" s="5">
        <f t="shared" si="609"/>
        <v>8.617647058823529</v>
      </c>
      <c r="AK513" s="5">
        <f t="shared" si="609"/>
        <v>12.5</v>
      </c>
      <c r="AL513" s="5">
        <f t="shared" si="609"/>
        <v>10.548780487804876</v>
      </c>
      <c r="AM513" s="5">
        <f t="shared" si="609"/>
        <v>12.349056603773587</v>
      </c>
      <c r="AN513" s="5">
        <f t="shared" si="609"/>
        <v>10.721000000000002</v>
      </c>
      <c r="AO513" s="5">
        <f t="shared" si="609"/>
        <v>15.224306122448979</v>
      </c>
      <c r="AP513" s="5">
        <f t="shared" si="609"/>
        <v>7.8571428571428577</v>
      </c>
      <c r="AQ513" s="5">
        <f t="shared" si="609"/>
        <v>12.240740740740739</v>
      </c>
      <c r="AR513" s="5">
        <f t="shared" si="609"/>
        <v>12.5</v>
      </c>
      <c r="AS513" s="5">
        <f t="shared" si="609"/>
        <v>13.57</v>
      </c>
      <c r="AT513" s="5">
        <f t="shared" si="609"/>
        <v>7.212765957446809</v>
      </c>
      <c r="AU513" s="5">
        <f t="shared" si="609"/>
        <v>13.137820512820516</v>
      </c>
      <c r="AV513" s="5">
        <f t="shared" si="603"/>
        <v>106.5</v>
      </c>
      <c r="AW513" s="5">
        <v>583.41999999999996</v>
      </c>
      <c r="AX513" s="5">
        <f t="shared" si="604"/>
        <v>117.53333333333335</v>
      </c>
      <c r="AY513" s="10">
        <f t="shared" si="605"/>
        <v>126.5999944770802</v>
      </c>
      <c r="AZ513" s="62">
        <f t="shared" si="606"/>
        <v>15.529583099671827</v>
      </c>
      <c r="BA513" s="3" t="str">
        <f t="shared" si="602"/>
        <v>1988:2</v>
      </c>
      <c r="BB513" s="5">
        <f t="shared" si="599"/>
        <v>126.5999944770802</v>
      </c>
      <c r="BC513" s="5">
        <f t="shared" si="600"/>
        <v>15.529583099671827</v>
      </c>
      <c r="BD513"/>
      <c r="BE513" s="3"/>
    </row>
    <row r="514" spans="1:60" x14ac:dyDescent="0.25">
      <c r="A514" s="1">
        <v>1988</v>
      </c>
      <c r="B514" s="1">
        <v>3</v>
      </c>
      <c r="C514" s="1">
        <f t="shared" si="607"/>
        <v>47</v>
      </c>
      <c r="D514" s="5">
        <f t="shared" ref="D514:AU514" si="610">D329</f>
        <v>121.96346257611967</v>
      </c>
      <c r="E514" s="5">
        <f t="shared" si="610"/>
        <v>138.97635438491469</v>
      </c>
      <c r="F514" s="5">
        <f t="shared" si="610"/>
        <v>118</v>
      </c>
      <c r="G514" s="5" t="str">
        <f t="shared" si="610"/>
        <v>na</v>
      </c>
      <c r="H514" s="5">
        <f t="shared" si="610"/>
        <v>158</v>
      </c>
      <c r="I514" s="5">
        <f t="shared" si="610"/>
        <v>149.98960715028062</v>
      </c>
      <c r="J514" s="5">
        <f t="shared" si="610"/>
        <v>119.46800162359625</v>
      </c>
      <c r="K514" s="5">
        <f t="shared" si="610"/>
        <v>175.83781218484896</v>
      </c>
      <c r="L514" s="5">
        <f t="shared" si="610"/>
        <v>126</v>
      </c>
      <c r="M514" s="5">
        <f t="shared" si="610"/>
        <v>125</v>
      </c>
      <c r="N514" s="5">
        <f t="shared" si="610"/>
        <v>123.77380619938563</v>
      </c>
      <c r="O514" s="5">
        <f t="shared" si="610"/>
        <v>132</v>
      </c>
      <c r="P514" s="5">
        <f t="shared" si="610"/>
        <v>83.878473282442741</v>
      </c>
      <c r="Q514" s="5">
        <f t="shared" si="610"/>
        <v>139.01148933896226</v>
      </c>
      <c r="R514" s="5">
        <f t="shared" si="610"/>
        <v>151</v>
      </c>
      <c r="S514" s="5">
        <f t="shared" si="610"/>
        <v>173.23791999999997</v>
      </c>
      <c r="T514" s="5">
        <f t="shared" si="610"/>
        <v>59.592814371257489</v>
      </c>
      <c r="U514" s="5">
        <f t="shared" si="610"/>
        <v>65.094650205761326</v>
      </c>
      <c r="V514" s="5">
        <f t="shared" si="610"/>
        <v>140</v>
      </c>
      <c r="W514" s="5">
        <f t="shared" si="610"/>
        <v>137</v>
      </c>
      <c r="X514" s="5">
        <f t="shared" si="610"/>
        <v>63.366666666666674</v>
      </c>
      <c r="Y514" s="5">
        <f t="shared" si="610"/>
        <v>143.70026525198938</v>
      </c>
      <c r="Z514" s="5">
        <f t="shared" si="610"/>
        <v>13.454624027657736</v>
      </c>
      <c r="AA514" s="5">
        <f t="shared" si="610"/>
        <v>15.261723009814613</v>
      </c>
      <c r="AB514" s="5">
        <f t="shared" si="610"/>
        <v>14.5</v>
      </c>
      <c r="AC514" s="5" t="str">
        <f t="shared" si="610"/>
        <v>na</v>
      </c>
      <c r="AD514" s="5">
        <f t="shared" si="610"/>
        <v>22.5</v>
      </c>
      <c r="AE514" s="5">
        <f t="shared" si="610"/>
        <v>19.621546961325969</v>
      </c>
      <c r="AF514" s="5">
        <f t="shared" si="610"/>
        <v>12.87785016286645</v>
      </c>
      <c r="AG514" s="5">
        <f t="shared" si="610"/>
        <v>21.693086003372674</v>
      </c>
      <c r="AH514" s="5">
        <f t="shared" si="610"/>
        <v>15</v>
      </c>
      <c r="AI514" s="5">
        <f t="shared" si="610"/>
        <v>15.5</v>
      </c>
      <c r="AJ514" s="5">
        <f t="shared" si="610"/>
        <v>10.602941176470585</v>
      </c>
      <c r="AK514" s="5">
        <f t="shared" si="610"/>
        <v>13.25</v>
      </c>
      <c r="AL514" s="5">
        <f t="shared" si="610"/>
        <v>12.243902439024389</v>
      </c>
      <c r="AM514" s="5">
        <f t="shared" si="610"/>
        <v>12.641509433962266</v>
      </c>
      <c r="AN514" s="5">
        <f t="shared" si="610"/>
        <v>11.200000000000001</v>
      </c>
      <c r="AO514" s="5">
        <f t="shared" si="610"/>
        <v>15.241836734693877</v>
      </c>
      <c r="AP514" s="5">
        <f t="shared" si="610"/>
        <v>7.75</v>
      </c>
      <c r="AQ514" s="5">
        <f t="shared" si="610"/>
        <v>11.777777777777777</v>
      </c>
      <c r="AR514" s="5">
        <f t="shared" si="610"/>
        <v>13.5</v>
      </c>
      <c r="AS514" s="5">
        <f t="shared" si="610"/>
        <v>13</v>
      </c>
      <c r="AT514" s="5">
        <f t="shared" si="610"/>
        <v>9.6063829787234063</v>
      </c>
      <c r="AU514" s="5">
        <f t="shared" si="610"/>
        <v>12.775641025641029</v>
      </c>
      <c r="AV514" s="5">
        <f t="shared" si="603"/>
        <v>108</v>
      </c>
      <c r="AW514" s="5">
        <v>595.05999999999995</v>
      </c>
      <c r="AX514" s="5">
        <f t="shared" si="604"/>
        <v>119.10000000000001</v>
      </c>
      <c r="AY514" s="10">
        <f t="shared" si="605"/>
        <v>122.97919553477912</v>
      </c>
      <c r="AZ514" s="62">
        <f t="shared" si="606"/>
        <v>14.662324342115655</v>
      </c>
      <c r="BA514" s="3" t="str">
        <f t="shared" si="602"/>
        <v>1988:3</v>
      </c>
      <c r="BB514" s="5">
        <f t="shared" si="599"/>
        <v>122.97919553477912</v>
      </c>
      <c r="BC514" s="5">
        <f t="shared" si="600"/>
        <v>14.662324342115655</v>
      </c>
      <c r="BD514"/>
      <c r="BE514" s="3"/>
    </row>
    <row r="515" spans="1:60" s="7" customFormat="1" ht="13.8" x14ac:dyDescent="0.3">
      <c r="A515" s="1">
        <v>1988</v>
      </c>
      <c r="B515" s="1">
        <v>4</v>
      </c>
      <c r="C515" s="1">
        <f t="shared" si="607"/>
        <v>48</v>
      </c>
      <c r="D515" s="5">
        <f t="shared" ref="D515:AU515" si="611">D330</f>
        <v>129.89038772835892</v>
      </c>
      <c r="E515" s="5">
        <f t="shared" si="611"/>
        <v>157.32990122717746</v>
      </c>
      <c r="F515" s="5">
        <f t="shared" si="611"/>
        <v>116</v>
      </c>
      <c r="G515" s="5" t="str">
        <f t="shared" si="611"/>
        <v>na</v>
      </c>
      <c r="H515" s="5">
        <f t="shared" si="611"/>
        <v>150</v>
      </c>
      <c r="I515" s="5">
        <f t="shared" si="611"/>
        <v>151.78008729993763</v>
      </c>
      <c r="J515" s="5">
        <f t="shared" si="611"/>
        <v>114.94236233256662</v>
      </c>
      <c r="K515" s="5">
        <f t="shared" si="611"/>
        <v>166.57738624903592</v>
      </c>
      <c r="L515" s="5">
        <f t="shared" si="611"/>
        <v>117</v>
      </c>
      <c r="M515" s="5">
        <f t="shared" si="611"/>
        <v>110</v>
      </c>
      <c r="N515" s="5">
        <f t="shared" si="611"/>
        <v>136.64953923485058</v>
      </c>
      <c r="O515" s="5">
        <f t="shared" si="611"/>
        <v>161</v>
      </c>
      <c r="P515" s="5">
        <f t="shared" si="611"/>
        <v>92.643969465648837</v>
      </c>
      <c r="Q515" s="5">
        <f t="shared" si="611"/>
        <v>138.41666221343456</v>
      </c>
      <c r="R515" s="5">
        <f t="shared" si="611"/>
        <v>141</v>
      </c>
      <c r="S515" s="5">
        <f t="shared" si="611"/>
        <v>167.70047999999997</v>
      </c>
      <c r="T515" s="5">
        <f t="shared" si="611"/>
        <v>49.119760479041915</v>
      </c>
      <c r="U515" s="5">
        <f t="shared" si="611"/>
        <v>63.897119341563787</v>
      </c>
      <c r="V515" s="5">
        <f t="shared" si="611"/>
        <v>138</v>
      </c>
      <c r="W515" s="5">
        <f t="shared" si="611"/>
        <v>129</v>
      </c>
      <c r="X515" s="5">
        <f t="shared" si="611"/>
        <v>62.373333333333342</v>
      </c>
      <c r="Y515" s="5">
        <f t="shared" si="611"/>
        <v>145.32758620689654</v>
      </c>
      <c r="Z515" s="5">
        <f t="shared" si="611"/>
        <v>15.454624027657736</v>
      </c>
      <c r="AA515" s="5">
        <f t="shared" si="611"/>
        <v>16.476553980370774</v>
      </c>
      <c r="AB515" s="5">
        <f t="shared" si="611"/>
        <v>12.5</v>
      </c>
      <c r="AC515" s="5" t="str">
        <f t="shared" si="611"/>
        <v>na</v>
      </c>
      <c r="AD515" s="5">
        <f t="shared" si="611"/>
        <v>24</v>
      </c>
      <c r="AE515" s="5">
        <f t="shared" si="611"/>
        <v>21.481353591160225</v>
      </c>
      <c r="AF515" s="5">
        <f t="shared" si="611"/>
        <v>14.164495114006513</v>
      </c>
      <c r="AG515" s="5">
        <f t="shared" si="611"/>
        <v>22.124789207419894</v>
      </c>
      <c r="AH515" s="5">
        <f t="shared" si="611"/>
        <v>16</v>
      </c>
      <c r="AI515" s="5">
        <f t="shared" si="611"/>
        <v>15</v>
      </c>
      <c r="AJ515" s="5">
        <f t="shared" si="611"/>
        <v>10.52941176470588</v>
      </c>
      <c r="AK515" s="5">
        <f t="shared" si="611"/>
        <v>13</v>
      </c>
      <c r="AL515" s="5">
        <f t="shared" si="611"/>
        <v>6.2113821138211369</v>
      </c>
      <c r="AM515" s="5">
        <f t="shared" si="611"/>
        <v>11.716981132075473</v>
      </c>
      <c r="AN515" s="5">
        <f t="shared" si="611"/>
        <v>11.85</v>
      </c>
      <c r="AO515" s="5">
        <f t="shared" si="611"/>
        <v>15.862244897959183</v>
      </c>
      <c r="AP515" s="5">
        <f t="shared" si="611"/>
        <v>7.2142857142857144</v>
      </c>
      <c r="AQ515" s="5">
        <f t="shared" si="611"/>
        <v>11.037037037037035</v>
      </c>
      <c r="AR515" s="5">
        <f t="shared" si="611"/>
        <v>12</v>
      </c>
      <c r="AS515" s="5">
        <f t="shared" si="611"/>
        <v>12</v>
      </c>
      <c r="AT515" s="5">
        <f t="shared" si="611"/>
        <v>8.7446808510638299</v>
      </c>
      <c r="AU515" s="5">
        <f t="shared" si="611"/>
        <v>12.275641025641029</v>
      </c>
      <c r="AV515" s="5">
        <f t="shared" si="603"/>
        <v>108.5</v>
      </c>
      <c r="AW515" s="5">
        <v>619.23666666666668</v>
      </c>
      <c r="AX515" s="5">
        <f t="shared" si="604"/>
        <v>120.33333333333333</v>
      </c>
      <c r="AY515" s="10">
        <f t="shared" si="605"/>
        <v>124.24280293491958</v>
      </c>
      <c r="AZ515" s="62">
        <f t="shared" si="606"/>
        <v>15.205647486516442</v>
      </c>
      <c r="BA515" s="3" t="str">
        <f t="shared" si="602"/>
        <v>1988:4</v>
      </c>
      <c r="BB515" s="5">
        <f t="shared" si="599"/>
        <v>124.24280293491958</v>
      </c>
      <c r="BC515" s="5">
        <f t="shared" si="600"/>
        <v>15.205647486516442</v>
      </c>
      <c r="BD515"/>
      <c r="BE515" s="2"/>
      <c r="BF515" s="1"/>
      <c r="BG515" s="1"/>
      <c r="BH515" s="1"/>
    </row>
    <row r="516" spans="1:60" x14ac:dyDescent="0.25">
      <c r="A516" s="1">
        <v>1989</v>
      </c>
      <c r="B516" s="1">
        <v>1</v>
      </c>
      <c r="C516" s="1">
        <f t="shared" si="607"/>
        <v>49</v>
      </c>
      <c r="D516" s="5">
        <f t="shared" ref="D516:AU516" si="612">D331</f>
        <v>137.7746858860711</v>
      </c>
      <c r="E516" s="5">
        <f t="shared" si="612"/>
        <v>174.99999999999997</v>
      </c>
      <c r="F516" s="5">
        <f t="shared" si="612"/>
        <v>115</v>
      </c>
      <c r="G516" s="5" t="str">
        <f t="shared" si="612"/>
        <v>na</v>
      </c>
      <c r="H516" s="5">
        <f t="shared" si="612"/>
        <v>144</v>
      </c>
      <c r="I516" s="5">
        <f t="shared" si="612"/>
        <v>158.24069839950116</v>
      </c>
      <c r="J516" s="5">
        <f t="shared" si="612"/>
        <v>124.04491949668514</v>
      </c>
      <c r="K516" s="5">
        <f t="shared" si="612"/>
        <v>173.15477249807196</v>
      </c>
      <c r="L516" s="5">
        <f t="shared" si="612"/>
        <v>136</v>
      </c>
      <c r="M516" s="5">
        <f t="shared" si="612"/>
        <v>134</v>
      </c>
      <c r="N516" s="5">
        <f t="shared" si="612"/>
        <v>149.89332588662381</v>
      </c>
      <c r="O516" s="5">
        <f t="shared" si="612"/>
        <v>188</v>
      </c>
      <c r="P516" s="5">
        <f t="shared" si="612"/>
        <v>98.760610687022876</v>
      </c>
      <c r="Q516" s="5">
        <f t="shared" si="612"/>
        <v>149.63218083685143</v>
      </c>
      <c r="R516" s="5">
        <f t="shared" si="612"/>
        <v>105</v>
      </c>
      <c r="S516" s="5">
        <f t="shared" si="612"/>
        <v>187.08816000000002</v>
      </c>
      <c r="T516" s="5">
        <f t="shared" si="612"/>
        <v>75.676646706586823</v>
      </c>
      <c r="U516" s="5">
        <f t="shared" si="612"/>
        <v>60.851851851851855</v>
      </c>
      <c r="V516" s="5">
        <f t="shared" si="612"/>
        <v>118</v>
      </c>
      <c r="W516" s="5">
        <f t="shared" si="612"/>
        <v>115</v>
      </c>
      <c r="X516" s="5">
        <f t="shared" si="612"/>
        <v>61.760000000000005</v>
      </c>
      <c r="Y516" s="5">
        <f t="shared" si="612"/>
        <v>155.27718832891244</v>
      </c>
      <c r="Z516" s="5">
        <f t="shared" si="612"/>
        <v>13.939498703543649</v>
      </c>
      <c r="AA516" s="5">
        <f t="shared" si="612"/>
        <v>17.455179934569248</v>
      </c>
      <c r="AB516" s="5">
        <f t="shared" si="612"/>
        <v>12.89</v>
      </c>
      <c r="AC516" s="5" t="str">
        <f t="shared" si="612"/>
        <v>na</v>
      </c>
      <c r="AD516" s="5">
        <f t="shared" si="612"/>
        <v>32.83</v>
      </c>
      <c r="AE516" s="5">
        <f t="shared" si="612"/>
        <v>29.455013812154704</v>
      </c>
      <c r="AF516" s="5">
        <f t="shared" si="612"/>
        <v>17.322182410423451</v>
      </c>
      <c r="AG516" s="5">
        <f t="shared" si="612"/>
        <v>30.071585160202353</v>
      </c>
      <c r="AH516" s="5">
        <f t="shared" si="612"/>
        <v>13.17</v>
      </c>
      <c r="AI516" s="5">
        <f t="shared" si="612"/>
        <v>14</v>
      </c>
      <c r="AJ516" s="5">
        <f t="shared" si="612"/>
        <v>10.358823529411762</v>
      </c>
      <c r="AK516" s="5">
        <f t="shared" si="612"/>
        <v>10.5</v>
      </c>
      <c r="AL516" s="5">
        <f t="shared" si="612"/>
        <v>10.951138211382112</v>
      </c>
      <c r="AM516" s="5">
        <f t="shared" si="612"/>
        <v>11.046603773584907</v>
      </c>
      <c r="AN516" s="5">
        <f t="shared" si="612"/>
        <v>13.649000000000001</v>
      </c>
      <c r="AO516" s="5">
        <f t="shared" si="612"/>
        <v>18.995530612244895</v>
      </c>
      <c r="AP516" s="5">
        <f t="shared" si="612"/>
        <v>8.7678571428571441</v>
      </c>
      <c r="AQ516" s="5">
        <f t="shared" si="612"/>
        <v>13.157407407407405</v>
      </c>
      <c r="AR516" s="5">
        <f t="shared" si="612"/>
        <v>13.5</v>
      </c>
      <c r="AS516" s="5">
        <f t="shared" si="612"/>
        <v>15</v>
      </c>
      <c r="AT516" s="5">
        <f t="shared" si="612"/>
        <v>8.882978723404257</v>
      </c>
      <c r="AU516" s="5">
        <f t="shared" si="612"/>
        <v>12.637820512820515</v>
      </c>
      <c r="AV516" s="5">
        <f t="shared" si="603"/>
        <v>110.93333333333334</v>
      </c>
      <c r="AW516" s="5">
        <v>663.01666666666654</v>
      </c>
      <c r="AX516" s="5">
        <f t="shared" si="604"/>
        <v>121.66666666666667</v>
      </c>
      <c r="AY516" s="10">
        <f t="shared" si="605"/>
        <v>133.5874689811119</v>
      </c>
      <c r="AZ516" s="62">
        <f t="shared" si="606"/>
        <v>17.636680085424324</v>
      </c>
      <c r="BA516" s="3" t="str">
        <f t="shared" si="602"/>
        <v>1989:1</v>
      </c>
      <c r="BB516" s="5">
        <f t="shared" si="599"/>
        <v>133.5874689811119</v>
      </c>
      <c r="BC516" s="5">
        <f t="shared" si="600"/>
        <v>17.636680085424324</v>
      </c>
      <c r="BD516"/>
      <c r="BE516" s="3"/>
    </row>
    <row r="517" spans="1:60" x14ac:dyDescent="0.25">
      <c r="A517" s="1">
        <v>1989</v>
      </c>
      <c r="B517" s="1">
        <v>2</v>
      </c>
      <c r="C517" s="1">
        <f t="shared" si="607"/>
        <v>50</v>
      </c>
      <c r="D517" s="5">
        <f t="shared" ref="D517:AU517" si="613">D332</f>
        <v>146.31426809527483</v>
      </c>
      <c r="E517" s="5">
        <f t="shared" si="613"/>
        <v>180.2929063154744</v>
      </c>
      <c r="F517" s="5">
        <f t="shared" si="613"/>
        <v>140</v>
      </c>
      <c r="G517" s="5" t="str">
        <f t="shared" si="613"/>
        <v>na</v>
      </c>
      <c r="H517" s="5">
        <f t="shared" si="613"/>
        <v>141</v>
      </c>
      <c r="I517" s="5">
        <f t="shared" si="613"/>
        <v>157.91082934940761</v>
      </c>
      <c r="J517" s="5">
        <f t="shared" si="613"/>
        <v>115.3333784332296</v>
      </c>
      <c r="K517" s="5">
        <f t="shared" si="613"/>
        <v>166.62650530936696</v>
      </c>
      <c r="L517" s="5">
        <f t="shared" si="613"/>
        <v>127</v>
      </c>
      <c r="M517" s="5">
        <f t="shared" si="613"/>
        <v>130</v>
      </c>
      <c r="N517" s="5">
        <f t="shared" si="613"/>
        <v>136.07148841105834</v>
      </c>
      <c r="O517" s="5">
        <f t="shared" si="613"/>
        <v>159</v>
      </c>
      <c r="P517" s="5">
        <f t="shared" si="613"/>
        <v>98.877251908396929</v>
      </c>
      <c r="Q517" s="5">
        <f t="shared" si="613"/>
        <v>170.26436167370284</v>
      </c>
      <c r="R517" s="5">
        <f t="shared" si="613"/>
        <v>74</v>
      </c>
      <c r="S517" s="5">
        <f t="shared" si="613"/>
        <v>173.22463999999997</v>
      </c>
      <c r="T517" s="5">
        <f t="shared" si="613"/>
        <v>72.796407185628752</v>
      </c>
      <c r="U517" s="5">
        <f t="shared" si="613"/>
        <v>78.695473251028815</v>
      </c>
      <c r="V517" s="5">
        <f t="shared" si="613"/>
        <v>128</v>
      </c>
      <c r="W517" s="5">
        <f t="shared" si="613"/>
        <v>130</v>
      </c>
      <c r="X517" s="5">
        <f t="shared" si="613"/>
        <v>66.026666666666671</v>
      </c>
      <c r="Y517" s="5">
        <f t="shared" si="613"/>
        <v>125.75066312997346</v>
      </c>
      <c r="Z517" s="5">
        <f t="shared" si="613"/>
        <v>15.727312013828868</v>
      </c>
      <c r="AA517" s="5">
        <f t="shared" si="613"/>
        <v>17.546892039258452</v>
      </c>
      <c r="AB517" s="5">
        <f t="shared" si="613"/>
        <v>12.5</v>
      </c>
      <c r="AC517" s="5" t="str">
        <f t="shared" si="613"/>
        <v>na</v>
      </c>
      <c r="AD517" s="5">
        <f t="shared" si="613"/>
        <v>32.5</v>
      </c>
      <c r="AE517" s="5">
        <f t="shared" si="613"/>
        <v>29.621546961325972</v>
      </c>
      <c r="AF517" s="5">
        <f t="shared" si="613"/>
        <v>15.73615635179153</v>
      </c>
      <c r="AG517" s="5">
        <f t="shared" si="613"/>
        <v>25.03372681281618</v>
      </c>
      <c r="AH517" s="5">
        <f t="shared" si="613"/>
        <v>15</v>
      </c>
      <c r="AI517" s="5">
        <f t="shared" si="613"/>
        <v>12.5</v>
      </c>
      <c r="AJ517" s="5">
        <f t="shared" si="613"/>
        <v>10.999999999999996</v>
      </c>
      <c r="AK517" s="5">
        <f t="shared" si="613"/>
        <v>11</v>
      </c>
      <c r="AL517" s="5">
        <f t="shared" si="613"/>
        <v>9.8223577235772339</v>
      </c>
      <c r="AM517" s="5">
        <f t="shared" si="613"/>
        <v>10.759433962264154</v>
      </c>
      <c r="AN517" s="5">
        <f t="shared" si="613"/>
        <v>13.850000000000001</v>
      </c>
      <c r="AO517" s="5">
        <f t="shared" si="613"/>
        <v>18.034693877551017</v>
      </c>
      <c r="AP517" s="5">
        <f t="shared" si="613"/>
        <v>8.2142857142857153</v>
      </c>
      <c r="AQ517" s="5">
        <f t="shared" si="613"/>
        <v>11.777777777777777</v>
      </c>
      <c r="AR517" s="5">
        <f t="shared" si="613"/>
        <v>15</v>
      </c>
      <c r="AS517" s="5">
        <f t="shared" si="613"/>
        <v>15.5</v>
      </c>
      <c r="AT517" s="5">
        <f t="shared" si="613"/>
        <v>10.829787234042554</v>
      </c>
      <c r="AU517" s="5">
        <f t="shared" si="613"/>
        <v>13.275641025641029</v>
      </c>
      <c r="AV517" s="5">
        <f t="shared" si="603"/>
        <v>112.8</v>
      </c>
      <c r="AW517" s="5">
        <v>719.82666666666648</v>
      </c>
      <c r="AX517" s="5">
        <f t="shared" si="604"/>
        <v>123.66666666666667</v>
      </c>
      <c r="AY517" s="10">
        <f t="shared" si="605"/>
        <v>130.93277847061577</v>
      </c>
      <c r="AZ517" s="62">
        <f t="shared" si="606"/>
        <v>17.542962742665036</v>
      </c>
      <c r="BA517" s="3" t="str">
        <f t="shared" si="602"/>
        <v>1989:2</v>
      </c>
      <c r="BB517" s="5">
        <f t="shared" si="599"/>
        <v>130.93277847061577</v>
      </c>
      <c r="BC517" s="5">
        <f t="shared" si="600"/>
        <v>17.542962742665036</v>
      </c>
      <c r="BD517"/>
      <c r="BE517" s="3"/>
    </row>
    <row r="518" spans="1:60" x14ac:dyDescent="0.25">
      <c r="A518" s="1">
        <v>1989</v>
      </c>
      <c r="B518" s="1">
        <v>3</v>
      </c>
      <c r="C518" s="1">
        <f t="shared" si="607"/>
        <v>51</v>
      </c>
      <c r="D518" s="5">
        <f t="shared" ref="D518:AU518" si="614">D333</f>
        <v>151.35080551915522</v>
      </c>
      <c r="E518" s="5">
        <f t="shared" si="614"/>
        <v>182.58581263094879</v>
      </c>
      <c r="F518" s="5">
        <f t="shared" si="614"/>
        <v>127</v>
      </c>
      <c r="G518" s="5" t="str">
        <f t="shared" si="614"/>
        <v>na</v>
      </c>
      <c r="H518" s="5">
        <f t="shared" si="614"/>
        <v>148</v>
      </c>
      <c r="I518" s="5">
        <f t="shared" si="614"/>
        <v>144.4398254001247</v>
      </c>
      <c r="J518" s="5">
        <f t="shared" si="614"/>
        <v>127.6731159518333</v>
      </c>
      <c r="K518" s="5">
        <f t="shared" si="614"/>
        <v>174.96802515275544</v>
      </c>
      <c r="L518" s="5">
        <f t="shared" si="614"/>
        <v>126</v>
      </c>
      <c r="M518" s="5">
        <f t="shared" si="614"/>
        <v>137</v>
      </c>
      <c r="N518" s="5">
        <f t="shared" si="614"/>
        <v>154.36191008098294</v>
      </c>
      <c r="O518" s="5">
        <f t="shared" si="614"/>
        <v>174</v>
      </c>
      <c r="P518" s="5">
        <f t="shared" si="614"/>
        <v>100.11297709923662</v>
      </c>
      <c r="Q518" s="5">
        <f t="shared" si="614"/>
        <v>155.56896275316632</v>
      </c>
      <c r="R518" s="5">
        <f t="shared" si="614"/>
        <v>118</v>
      </c>
      <c r="S518" s="5">
        <f t="shared" si="614"/>
        <v>168.52415999999999</v>
      </c>
      <c r="T518" s="5">
        <f t="shared" si="614"/>
        <v>67.101796407185631</v>
      </c>
      <c r="U518" s="5" t="str">
        <f t="shared" si="614"/>
        <v>na</v>
      </c>
      <c r="V518" s="5">
        <f t="shared" si="614"/>
        <v>138</v>
      </c>
      <c r="W518" s="5">
        <f t="shared" si="614"/>
        <v>130</v>
      </c>
      <c r="X518" s="5">
        <f t="shared" si="614"/>
        <v>58.980000000000004</v>
      </c>
      <c r="Y518" s="5">
        <f t="shared" si="614"/>
        <v>137.52652519893897</v>
      </c>
      <c r="Z518" s="5">
        <f t="shared" si="614"/>
        <v>16.71218668971478</v>
      </c>
      <c r="AA518" s="5">
        <f t="shared" si="614"/>
        <v>18.261723009814617</v>
      </c>
      <c r="AB518" s="5">
        <f t="shared" si="614"/>
        <v>14</v>
      </c>
      <c r="AC518" s="5" t="str">
        <f t="shared" si="614"/>
        <v>na</v>
      </c>
      <c r="AD518" s="5">
        <f t="shared" si="614"/>
        <v>34</v>
      </c>
      <c r="AE518" s="5">
        <f t="shared" si="614"/>
        <v>31.121546961325976</v>
      </c>
      <c r="AF518" s="5">
        <f t="shared" si="614"/>
        <v>15.521172638436482</v>
      </c>
      <c r="AG518" s="5">
        <f t="shared" si="614"/>
        <v>25.579258010118036</v>
      </c>
      <c r="AH518" s="5">
        <f t="shared" si="614"/>
        <v>19</v>
      </c>
      <c r="AI518" s="5">
        <f t="shared" si="614"/>
        <v>18</v>
      </c>
      <c r="AJ518" s="5">
        <f t="shared" si="614"/>
        <v>11.294117647058821</v>
      </c>
      <c r="AK518" s="5">
        <f t="shared" si="614"/>
        <v>12</v>
      </c>
      <c r="AL518" s="5">
        <f t="shared" si="614"/>
        <v>10.743902439024389</v>
      </c>
      <c r="AM518" s="5">
        <f t="shared" si="614"/>
        <v>12.216981132075473</v>
      </c>
      <c r="AN518" s="5">
        <f t="shared" si="614"/>
        <v>14.65</v>
      </c>
      <c r="AO518" s="5">
        <f t="shared" si="614"/>
        <v>17.896938775510201</v>
      </c>
      <c r="AP518" s="5">
        <f t="shared" si="614"/>
        <v>8.6428571428571441</v>
      </c>
      <c r="AQ518" s="5">
        <f t="shared" si="614"/>
        <v>11.277777777777775</v>
      </c>
      <c r="AR518" s="5">
        <f t="shared" si="614"/>
        <v>15.5</v>
      </c>
      <c r="AS518" s="5">
        <f t="shared" si="614"/>
        <v>16</v>
      </c>
      <c r="AT518" s="5">
        <f t="shared" si="614"/>
        <v>11.053191489361703</v>
      </c>
      <c r="AU518" s="5">
        <f t="shared" si="614"/>
        <v>13.051282051282055</v>
      </c>
      <c r="AV518" s="5">
        <f t="shared" si="603"/>
        <v>112.40000000000002</v>
      </c>
      <c r="AW518" s="5">
        <v>801.36333333333334</v>
      </c>
      <c r="AX518" s="5">
        <f t="shared" si="604"/>
        <v>124.66666666666667</v>
      </c>
      <c r="AY518" s="10">
        <f t="shared" si="605"/>
        <v>133.14690384402795</v>
      </c>
      <c r="AZ518" s="62">
        <f t="shared" si="606"/>
        <v>18.817785111740612</v>
      </c>
      <c r="BA518" s="3" t="str">
        <f t="shared" si="602"/>
        <v>1989:3</v>
      </c>
      <c r="BB518" s="5">
        <f t="shared" si="599"/>
        <v>133.14690384402795</v>
      </c>
      <c r="BC518" s="5">
        <f t="shared" si="600"/>
        <v>18.817785111740612</v>
      </c>
      <c r="BD518"/>
      <c r="BE518" s="3"/>
    </row>
    <row r="519" spans="1:60" s="8" customFormat="1" x14ac:dyDescent="0.25">
      <c r="A519" s="1">
        <v>1989</v>
      </c>
      <c r="B519" s="1">
        <v>4</v>
      </c>
      <c r="C519" s="1">
        <f t="shared" si="607"/>
        <v>52</v>
      </c>
      <c r="D519" s="5">
        <f t="shared" ref="D519:AU519" si="615">D334</f>
        <v>127.35080551915519</v>
      </c>
      <c r="E519" s="5">
        <f t="shared" si="615"/>
        <v>168.46453157737204</v>
      </c>
      <c r="F519" s="5">
        <f t="shared" si="615"/>
        <v>129</v>
      </c>
      <c r="G519" s="5" t="str">
        <f t="shared" si="615"/>
        <v>na</v>
      </c>
      <c r="H519" s="5">
        <f t="shared" si="615"/>
        <v>147</v>
      </c>
      <c r="I519" s="5">
        <f t="shared" si="615"/>
        <v>146.10995635003115</v>
      </c>
      <c r="J519" s="5">
        <f t="shared" si="615"/>
        <v>140.36544445947771</v>
      </c>
      <c r="K519" s="5">
        <f t="shared" si="615"/>
        <v>189.4226137509639</v>
      </c>
      <c r="L519" s="5">
        <f t="shared" si="615"/>
        <v>137</v>
      </c>
      <c r="M519" s="5">
        <f t="shared" si="615"/>
        <v>135</v>
      </c>
      <c r="N519" s="5">
        <f t="shared" si="615"/>
        <v>172.75677185143812</v>
      </c>
      <c r="O519" s="5">
        <f t="shared" si="615"/>
        <v>200</v>
      </c>
      <c r="P519" s="5">
        <f t="shared" si="615"/>
        <v>99.287938931297703</v>
      </c>
      <c r="Q519" s="5">
        <f t="shared" si="615"/>
        <v>161.59482712552779</v>
      </c>
      <c r="R519" s="5">
        <f t="shared" si="615"/>
        <v>84</v>
      </c>
      <c r="S519" s="5">
        <f t="shared" si="615"/>
        <v>113.97824</v>
      </c>
      <c r="T519" s="5">
        <f t="shared" si="615"/>
        <v>63.778443113772454</v>
      </c>
      <c r="U519" s="5">
        <f t="shared" si="615"/>
        <v>58.246913580246911</v>
      </c>
      <c r="V519" s="5">
        <f t="shared" si="615"/>
        <v>136</v>
      </c>
      <c r="W519" s="5">
        <f t="shared" si="615"/>
        <v>132</v>
      </c>
      <c r="X519" s="5">
        <f t="shared" si="615"/>
        <v>52.63333333333334</v>
      </c>
      <c r="Y519" s="5">
        <f t="shared" si="615"/>
        <v>120.10079575596815</v>
      </c>
      <c r="Z519" s="5">
        <f t="shared" si="615"/>
        <v>14.407942955920484</v>
      </c>
      <c r="AA519" s="5">
        <f t="shared" si="615"/>
        <v>16.486575790621593</v>
      </c>
      <c r="AB519" s="5">
        <f t="shared" si="615"/>
        <v>14.5</v>
      </c>
      <c r="AC519" s="5" t="str">
        <f t="shared" si="615"/>
        <v>na</v>
      </c>
      <c r="AD519" s="5">
        <f t="shared" si="615"/>
        <v>35.5</v>
      </c>
      <c r="AE519" s="5">
        <f t="shared" si="615"/>
        <v>33.700966850828735</v>
      </c>
      <c r="AF519" s="5">
        <f t="shared" si="615"/>
        <v>17.755700325732896</v>
      </c>
      <c r="AG519" s="5">
        <f t="shared" si="615"/>
        <v>32.999999999999993</v>
      </c>
      <c r="AH519" s="5">
        <f t="shared" si="615"/>
        <v>20</v>
      </c>
      <c r="AI519" s="5">
        <f t="shared" si="615"/>
        <v>13.5</v>
      </c>
      <c r="AJ519" s="5">
        <f t="shared" si="615"/>
        <v>12.088235294117643</v>
      </c>
      <c r="AK519" s="5">
        <f t="shared" si="615"/>
        <v>13.5</v>
      </c>
      <c r="AL519" s="5">
        <f t="shared" si="615"/>
        <v>12.995934959349592</v>
      </c>
      <c r="AM519" s="5">
        <f t="shared" si="615"/>
        <v>13.141509433962266</v>
      </c>
      <c r="AN519" s="5">
        <f t="shared" si="615"/>
        <v>10.17</v>
      </c>
      <c r="AO519" s="5">
        <f t="shared" si="615"/>
        <v>11.458571428571426</v>
      </c>
      <c r="AP519" s="5">
        <f t="shared" si="615"/>
        <v>9.1071428571428577</v>
      </c>
      <c r="AQ519" s="5">
        <f t="shared" si="615"/>
        <v>11.796296296296294</v>
      </c>
      <c r="AR519" s="5">
        <f t="shared" si="615"/>
        <v>13</v>
      </c>
      <c r="AS519" s="5">
        <f t="shared" si="615"/>
        <v>13.5</v>
      </c>
      <c r="AT519" s="5">
        <f t="shared" si="615"/>
        <v>9.1063829787234063</v>
      </c>
      <c r="AU519" s="5">
        <f t="shared" si="615"/>
        <v>12.413461538461542</v>
      </c>
      <c r="AV519" s="5">
        <f t="shared" si="603"/>
        <v>112.83333333333333</v>
      </c>
      <c r="AW519" s="5">
        <v>802.76666666666665</v>
      </c>
      <c r="AX519" s="5">
        <f t="shared" si="604"/>
        <v>125.86666666666667</v>
      </c>
      <c r="AY519" s="10">
        <f t="shared" si="605"/>
        <v>134.88990676253519</v>
      </c>
      <c r="AZ519" s="62">
        <f t="shared" si="606"/>
        <v>19.780226696562945</v>
      </c>
      <c r="BA519" s="3" t="str">
        <f t="shared" si="602"/>
        <v>1989:4</v>
      </c>
      <c r="BB519" s="5">
        <f t="shared" si="599"/>
        <v>134.88990676253519</v>
      </c>
      <c r="BC519" s="5">
        <f t="shared" si="600"/>
        <v>19.780226696562945</v>
      </c>
      <c r="BD519"/>
      <c r="BE519" s="11"/>
    </row>
    <row r="520" spans="1:60" x14ac:dyDescent="0.25">
      <c r="A520" s="1">
        <v>1990</v>
      </c>
      <c r="B520" s="1">
        <v>1</v>
      </c>
      <c r="C520" s="1">
        <f t="shared" si="607"/>
        <v>53</v>
      </c>
      <c r="D520" s="5">
        <f t="shared" ref="D520:AU520" si="616">D335</f>
        <v>136.78686502736454</v>
      </c>
      <c r="E520" s="5">
        <f t="shared" si="616"/>
        <v>164.86536964980542</v>
      </c>
      <c r="F520" s="5">
        <f t="shared" si="616"/>
        <v>130</v>
      </c>
      <c r="G520" s="5" t="str">
        <f t="shared" si="616"/>
        <v>na</v>
      </c>
      <c r="H520" s="5">
        <f t="shared" si="616"/>
        <v>163</v>
      </c>
      <c r="I520" s="5">
        <f t="shared" si="616"/>
        <v>148.75930160049887</v>
      </c>
      <c r="J520" s="5">
        <f t="shared" si="616"/>
        <v>172.70518197808141</v>
      </c>
      <c r="K520" s="5">
        <f t="shared" si="616"/>
        <v>213.29240078305739</v>
      </c>
      <c r="L520" s="5">
        <f t="shared" si="616"/>
        <v>136</v>
      </c>
      <c r="M520" s="5">
        <f t="shared" si="616"/>
        <v>138</v>
      </c>
      <c r="N520" s="5">
        <f t="shared" si="616"/>
        <v>157.67271711812342</v>
      </c>
      <c r="O520" s="5">
        <f t="shared" si="616"/>
        <v>183</v>
      </c>
      <c r="P520" s="5">
        <f t="shared" si="616"/>
        <v>104.76061068702288</v>
      </c>
      <c r="Q520" s="5">
        <f t="shared" si="616"/>
        <v>169.45401592475827</v>
      </c>
      <c r="R520" s="5">
        <f t="shared" si="616"/>
        <v>119</v>
      </c>
      <c r="S520" s="5">
        <f t="shared" si="616"/>
        <v>147.41424000000001</v>
      </c>
      <c r="T520" s="5">
        <f t="shared" si="616"/>
        <v>64.185628742514965</v>
      </c>
      <c r="U520" s="5" t="str">
        <f t="shared" si="616"/>
        <v>na</v>
      </c>
      <c r="V520" s="5">
        <f t="shared" si="616"/>
        <v>115</v>
      </c>
      <c r="W520" s="5">
        <f t="shared" si="616"/>
        <v>121</v>
      </c>
      <c r="X520" s="5">
        <f t="shared" si="616"/>
        <v>59.20000000000001</v>
      </c>
      <c r="Y520" s="5">
        <f t="shared" si="616"/>
        <v>115.35013262599469</v>
      </c>
      <c r="Z520" s="5">
        <f t="shared" si="616"/>
        <v>19.288245462402767</v>
      </c>
      <c r="AA520" s="5">
        <f t="shared" si="616"/>
        <v>23.097600872410034</v>
      </c>
      <c r="AB520" s="5">
        <f t="shared" si="616"/>
        <v>16.5</v>
      </c>
      <c r="AC520" s="5" t="str">
        <f t="shared" si="616"/>
        <v>na</v>
      </c>
      <c r="AD520" s="5">
        <f t="shared" si="616"/>
        <v>32.5</v>
      </c>
      <c r="AE520" s="5">
        <f t="shared" si="616"/>
        <v>28.901933701657462</v>
      </c>
      <c r="AF520" s="5">
        <f t="shared" si="616"/>
        <v>23.804560260586317</v>
      </c>
      <c r="AG520" s="5">
        <f t="shared" si="616"/>
        <v>37.19308600337267</v>
      </c>
      <c r="AH520" s="5">
        <f t="shared" si="616"/>
        <v>16.5</v>
      </c>
      <c r="AI520" s="5">
        <f t="shared" si="616"/>
        <v>12.5</v>
      </c>
      <c r="AJ520" s="5">
        <f t="shared" si="616"/>
        <v>12.499999999999996</v>
      </c>
      <c r="AK520" s="5">
        <f t="shared" si="616"/>
        <v>12.5</v>
      </c>
      <c r="AL520" s="5">
        <f t="shared" si="616"/>
        <v>11.99593495934959</v>
      </c>
      <c r="AM520" s="5">
        <f t="shared" si="616"/>
        <v>12.858490566037739</v>
      </c>
      <c r="AN520" s="5">
        <f t="shared" si="616"/>
        <v>11.3</v>
      </c>
      <c r="AO520" s="5">
        <f t="shared" si="616"/>
        <v>15.207142857142856</v>
      </c>
      <c r="AP520" s="5">
        <f t="shared" si="616"/>
        <v>8.1428571428571441</v>
      </c>
      <c r="AQ520" s="5" t="str">
        <f t="shared" si="616"/>
        <v>na</v>
      </c>
      <c r="AR520" s="5">
        <f t="shared" si="616"/>
        <v>12</v>
      </c>
      <c r="AS520" s="5">
        <f t="shared" si="616"/>
        <v>12.5</v>
      </c>
      <c r="AT520" s="5" t="str">
        <f t="shared" si="616"/>
        <v>na</v>
      </c>
      <c r="AU520" s="5">
        <f t="shared" si="616"/>
        <v>13.637820512820516</v>
      </c>
      <c r="AV520" s="5">
        <f t="shared" si="603"/>
        <v>114.5</v>
      </c>
      <c r="AW520" s="5">
        <v>779.25666666666666</v>
      </c>
      <c r="AX520" s="5">
        <f t="shared" si="604"/>
        <v>128.03333333333333</v>
      </c>
      <c r="AY520" s="10">
        <f t="shared" si="605"/>
        <v>137.84704170947035</v>
      </c>
      <c r="AZ520" s="62">
        <f t="shared" si="606"/>
        <v>19.664651241533853</v>
      </c>
      <c r="BA520" s="3" t="str">
        <f t="shared" si="602"/>
        <v>1990:1</v>
      </c>
      <c r="BB520" s="5">
        <f t="shared" si="599"/>
        <v>137.84704170947035</v>
      </c>
      <c r="BC520" s="5">
        <f t="shared" si="600"/>
        <v>19.664651241533853</v>
      </c>
      <c r="BD520"/>
      <c r="BE520" s="3"/>
    </row>
    <row r="521" spans="1:60" x14ac:dyDescent="0.25">
      <c r="A521" s="1">
        <v>1990</v>
      </c>
      <c r="B521" s="1">
        <v>2</v>
      </c>
      <c r="C521" s="1">
        <f t="shared" si="607"/>
        <v>54</v>
      </c>
      <c r="D521" s="5">
        <f t="shared" ref="D521:AU521" si="617">D336</f>
        <v>145.84167116318511</v>
      </c>
      <c r="E521" s="5">
        <f t="shared" si="617"/>
        <v>186.26926070038908</v>
      </c>
      <c r="F521" s="5">
        <f t="shared" si="617"/>
        <v>153</v>
      </c>
      <c r="G521" s="5" t="str">
        <f t="shared" si="617"/>
        <v>na</v>
      </c>
      <c r="H521" s="5">
        <f t="shared" si="617"/>
        <v>175</v>
      </c>
      <c r="I521" s="5">
        <f t="shared" si="617"/>
        <v>162.53938890043651</v>
      </c>
      <c r="J521" s="5">
        <f t="shared" si="617"/>
        <v>166.09619807874441</v>
      </c>
      <c r="K521" s="5">
        <f t="shared" si="617"/>
        <v>202.76413359435242</v>
      </c>
      <c r="L521" s="5">
        <f t="shared" si="617"/>
        <v>139</v>
      </c>
      <c r="M521" s="5">
        <f t="shared" si="617"/>
        <v>170</v>
      </c>
      <c r="N521" s="5">
        <f t="shared" si="617"/>
        <v>149.36889137112536</v>
      </c>
      <c r="O521" s="5">
        <f t="shared" si="617"/>
        <v>169</v>
      </c>
      <c r="P521" s="5">
        <f t="shared" si="617"/>
        <v>98.877251908396929</v>
      </c>
      <c r="Q521" s="5">
        <f t="shared" si="617"/>
        <v>167.07470742264741</v>
      </c>
      <c r="R521" s="5">
        <f t="shared" si="617"/>
        <v>145</v>
      </c>
      <c r="S521" s="5">
        <f t="shared" si="617"/>
        <v>170.70048</v>
      </c>
      <c r="T521" s="5">
        <f t="shared" si="617"/>
        <v>73.556886227544908</v>
      </c>
      <c r="U521" s="5" t="str">
        <f t="shared" si="617"/>
        <v>na</v>
      </c>
      <c r="V521" s="5">
        <f t="shared" si="617"/>
        <v>138</v>
      </c>
      <c r="W521" s="5">
        <f t="shared" si="617"/>
        <v>130</v>
      </c>
      <c r="X521" s="5">
        <f t="shared" si="617"/>
        <v>50.02000000000001</v>
      </c>
      <c r="Y521" s="5">
        <f t="shared" si="617"/>
        <v>144.92705570291776</v>
      </c>
      <c r="Z521" s="5">
        <f t="shared" si="617"/>
        <v>20.288245462402767</v>
      </c>
      <c r="AA521" s="5">
        <f t="shared" si="617"/>
        <v>26.976553980370774</v>
      </c>
      <c r="AB521" s="5">
        <f t="shared" si="617"/>
        <v>15</v>
      </c>
      <c r="AC521" s="5" t="str">
        <f t="shared" si="617"/>
        <v>na</v>
      </c>
      <c r="AD521" s="5">
        <f t="shared" si="617"/>
        <v>32</v>
      </c>
      <c r="AE521" s="5">
        <f t="shared" si="617"/>
        <v>32.143922651933707</v>
      </c>
      <c r="AF521" s="5">
        <f t="shared" si="617"/>
        <v>25.161237785016286</v>
      </c>
      <c r="AG521" s="5">
        <f t="shared" si="617"/>
        <v>37.306913996627308</v>
      </c>
      <c r="AH521" s="5">
        <f t="shared" si="617"/>
        <v>17</v>
      </c>
      <c r="AI521" s="5">
        <f t="shared" si="617"/>
        <v>16</v>
      </c>
      <c r="AJ521" s="5">
        <f t="shared" si="617"/>
        <v>12.529411764705879</v>
      </c>
      <c r="AK521" s="5">
        <f t="shared" si="617"/>
        <v>15</v>
      </c>
      <c r="AL521" s="5">
        <f t="shared" si="617"/>
        <v>12.739837398373982</v>
      </c>
      <c r="AM521" s="5">
        <f t="shared" si="617"/>
        <v>14.000000000000002</v>
      </c>
      <c r="AN521" s="5">
        <f t="shared" si="617"/>
        <v>13.200000000000001</v>
      </c>
      <c r="AO521" s="5">
        <f t="shared" si="617"/>
        <v>16.034693877551021</v>
      </c>
      <c r="AP521" s="5">
        <f t="shared" si="617"/>
        <v>8.6428571428571441</v>
      </c>
      <c r="AQ521" s="5" t="str">
        <f t="shared" si="617"/>
        <v>na</v>
      </c>
      <c r="AR521" s="5">
        <f t="shared" si="617"/>
        <v>13.5</v>
      </c>
      <c r="AS521" s="5">
        <f t="shared" si="617"/>
        <v>14</v>
      </c>
      <c r="AT521" s="5">
        <f t="shared" si="617"/>
        <v>12.106382978723406</v>
      </c>
      <c r="AU521" s="5">
        <f t="shared" si="617"/>
        <v>14.724358974358978</v>
      </c>
      <c r="AV521" s="5">
        <f t="shared" si="603"/>
        <v>114.33333333333333</v>
      </c>
      <c r="AW521" s="5">
        <v>824.93</v>
      </c>
      <c r="AX521" s="5">
        <f t="shared" si="604"/>
        <v>129.33333333333334</v>
      </c>
      <c r="AY521" s="10">
        <f t="shared" si="605"/>
        <v>145.3076327244242</v>
      </c>
      <c r="AZ521" s="62">
        <f t="shared" si="606"/>
        <v>20.832266122765976</v>
      </c>
      <c r="BA521" s="3" t="str">
        <f t="shared" si="602"/>
        <v>1990:2</v>
      </c>
      <c r="BB521" s="5">
        <f t="shared" si="599"/>
        <v>145.3076327244242</v>
      </c>
      <c r="BC521" s="5">
        <f t="shared" si="600"/>
        <v>20.832266122765976</v>
      </c>
      <c r="BD521"/>
      <c r="BE521" s="3"/>
    </row>
    <row r="522" spans="1:60" x14ac:dyDescent="0.25">
      <c r="A522" s="1">
        <v>1990</v>
      </c>
      <c r="B522" s="1">
        <v>3</v>
      </c>
      <c r="C522" s="1">
        <f t="shared" si="607"/>
        <v>55</v>
      </c>
      <c r="D522" s="5">
        <f t="shared" ref="D522:AU522" si="618">D337</f>
        <v>140.78077545671783</v>
      </c>
      <c r="E522" s="5">
        <f t="shared" si="618"/>
        <v>170.96300508829688</v>
      </c>
      <c r="F522" s="5">
        <f t="shared" si="618"/>
        <v>136</v>
      </c>
      <c r="G522" s="5" t="str">
        <f t="shared" si="618"/>
        <v>na</v>
      </c>
      <c r="H522" s="5">
        <f t="shared" si="618"/>
        <v>159</v>
      </c>
      <c r="I522" s="5">
        <f t="shared" si="618"/>
        <v>155.43982540012473</v>
      </c>
      <c r="J522" s="5">
        <f t="shared" si="618"/>
        <v>155.32052496279255</v>
      </c>
      <c r="K522" s="5">
        <f t="shared" si="618"/>
        <v>177.17933202823747</v>
      </c>
      <c r="L522" s="5">
        <f t="shared" si="618"/>
        <v>145</v>
      </c>
      <c r="M522" s="5">
        <f t="shared" si="618"/>
        <v>148</v>
      </c>
      <c r="N522" s="5">
        <f t="shared" si="618"/>
        <v>141.5375593409662</v>
      </c>
      <c r="O522" s="5">
        <f t="shared" si="618"/>
        <v>164</v>
      </c>
      <c r="P522" s="5">
        <f t="shared" si="618"/>
        <v>102.87725190839693</v>
      </c>
      <c r="Q522" s="5">
        <f t="shared" si="618"/>
        <v>167.35344412974942</v>
      </c>
      <c r="R522" s="5">
        <f t="shared" si="618"/>
        <v>160</v>
      </c>
      <c r="S522" s="5">
        <f t="shared" si="618"/>
        <v>181.68719999999999</v>
      </c>
      <c r="T522" s="5">
        <f t="shared" si="618"/>
        <v>78.982035928143716</v>
      </c>
      <c r="U522" s="5">
        <f t="shared" si="618"/>
        <v>68.251028806584372</v>
      </c>
      <c r="V522" s="5">
        <f t="shared" si="618"/>
        <v>129</v>
      </c>
      <c r="W522" s="5">
        <f t="shared" si="618"/>
        <v>128</v>
      </c>
      <c r="X522" s="5">
        <f t="shared" si="618"/>
        <v>74.073333333333352</v>
      </c>
      <c r="Y522" s="5">
        <f t="shared" si="618"/>
        <v>125.77586206896549</v>
      </c>
      <c r="Z522" s="5">
        <f t="shared" si="618"/>
        <v>21.970181503889371</v>
      </c>
      <c r="AA522" s="5">
        <f t="shared" si="618"/>
        <v>25.218647764449294</v>
      </c>
      <c r="AB522" s="5">
        <f t="shared" si="618"/>
        <v>14.5</v>
      </c>
      <c r="AC522" s="5" t="str">
        <f t="shared" si="618"/>
        <v>na</v>
      </c>
      <c r="AD522" s="5">
        <f t="shared" si="618"/>
        <v>35.5</v>
      </c>
      <c r="AE522" s="5">
        <f t="shared" si="618"/>
        <v>30.10290055248619</v>
      </c>
      <c r="AF522" s="5">
        <f t="shared" si="618"/>
        <v>19.664495114006513</v>
      </c>
      <c r="AG522" s="5">
        <f t="shared" si="618"/>
        <v>27.386172006745355</v>
      </c>
      <c r="AH522" s="5">
        <f t="shared" si="618"/>
        <v>17</v>
      </c>
      <c r="AI522" s="5">
        <f t="shared" si="618"/>
        <v>16.5</v>
      </c>
      <c r="AJ522" s="5">
        <f t="shared" si="618"/>
        <v>12.176470588235292</v>
      </c>
      <c r="AK522" s="5">
        <f t="shared" si="618"/>
        <v>15</v>
      </c>
      <c r="AL522" s="5">
        <f t="shared" si="618"/>
        <v>12.239837398373982</v>
      </c>
      <c r="AM522" s="5">
        <f t="shared" si="618"/>
        <v>12.783018867924529</v>
      </c>
      <c r="AN522" s="5">
        <f t="shared" si="618"/>
        <v>12.95</v>
      </c>
      <c r="AO522" s="5">
        <f t="shared" si="618"/>
        <v>17.862244897959179</v>
      </c>
      <c r="AP522" s="5">
        <f t="shared" si="618"/>
        <v>10.000000000000002</v>
      </c>
      <c r="AQ522" s="5" t="str">
        <f t="shared" si="618"/>
        <v>na</v>
      </c>
      <c r="AR522" s="5">
        <f t="shared" si="618"/>
        <v>16.5</v>
      </c>
      <c r="AS522" s="5">
        <f t="shared" si="618"/>
        <v>15</v>
      </c>
      <c r="AT522" s="5">
        <f t="shared" si="618"/>
        <v>11.385106382978725</v>
      </c>
      <c r="AU522" s="5">
        <f t="shared" si="618"/>
        <v>13.507051282051286</v>
      </c>
      <c r="AV522" s="5">
        <f t="shared" si="603"/>
        <v>116.46666666666665</v>
      </c>
      <c r="AW522" s="5">
        <v>780.33333333333326</v>
      </c>
      <c r="AX522" s="5">
        <f t="shared" si="604"/>
        <v>131.56666666666666</v>
      </c>
      <c r="AY522" s="10">
        <f t="shared" si="605"/>
        <v>136.86637452636649</v>
      </c>
      <c r="AZ522" s="62">
        <f t="shared" si="606"/>
        <v>20.066492802922063</v>
      </c>
      <c r="BA522" s="3" t="str">
        <f t="shared" si="602"/>
        <v>1990:3</v>
      </c>
      <c r="BB522" s="5">
        <f t="shared" si="599"/>
        <v>136.86637452636649</v>
      </c>
      <c r="BC522" s="5">
        <f t="shared" si="600"/>
        <v>20.066492802922063</v>
      </c>
      <c r="BD522"/>
      <c r="BE522" s="3"/>
    </row>
    <row r="523" spans="1:60" x14ac:dyDescent="0.25">
      <c r="A523" s="1">
        <v>1990</v>
      </c>
      <c r="B523" s="1">
        <v>4</v>
      </c>
      <c r="C523" s="1">
        <f t="shared" si="607"/>
        <v>56</v>
      </c>
      <c r="D523" s="5">
        <f t="shared" ref="D523:AU523" si="619">D338</f>
        <v>140.31426809527483</v>
      </c>
      <c r="E523" s="5">
        <f t="shared" si="619"/>
        <v>173.74408859622866</v>
      </c>
      <c r="F523" s="5">
        <f t="shared" si="619"/>
        <v>144</v>
      </c>
      <c r="G523" s="5" t="str">
        <f t="shared" si="619"/>
        <v>na</v>
      </c>
      <c r="H523" s="5">
        <f t="shared" si="619"/>
        <v>148</v>
      </c>
      <c r="I523" s="5">
        <f t="shared" si="619"/>
        <v>165.80087299937642</v>
      </c>
      <c r="J523" s="5">
        <f t="shared" si="619"/>
        <v>150.98078744418885</v>
      </c>
      <c r="K523" s="5">
        <f t="shared" si="619"/>
        <v>175.04911906033095</v>
      </c>
      <c r="L523" s="5">
        <f t="shared" si="619"/>
        <v>146</v>
      </c>
      <c r="M523" s="5">
        <f t="shared" si="619"/>
        <v>141</v>
      </c>
      <c r="N523" s="5">
        <f t="shared" si="619"/>
        <v>149.15833566043003</v>
      </c>
      <c r="O523" s="5">
        <f t="shared" si="619"/>
        <v>174</v>
      </c>
      <c r="P523" s="5">
        <f t="shared" si="619"/>
        <v>106.2891603053435</v>
      </c>
      <c r="Q523" s="5">
        <f t="shared" si="619"/>
        <v>171.47988029711971</v>
      </c>
      <c r="R523" s="5">
        <f t="shared" si="619"/>
        <v>142</v>
      </c>
      <c r="S523" s="5">
        <f t="shared" si="619"/>
        <v>171.14975999999999</v>
      </c>
      <c r="T523" s="5">
        <f t="shared" si="619"/>
        <v>65.185628742514965</v>
      </c>
      <c r="U523" s="5">
        <f t="shared" si="619"/>
        <v>60.448559670781897</v>
      </c>
      <c r="V523" s="5">
        <f t="shared" si="619"/>
        <v>128</v>
      </c>
      <c r="W523" s="5">
        <f t="shared" si="619"/>
        <v>130</v>
      </c>
      <c r="X523" s="5">
        <f t="shared" si="619"/>
        <v>66.98</v>
      </c>
      <c r="Y523" s="5">
        <f t="shared" si="619"/>
        <v>170.50397877984085</v>
      </c>
      <c r="Z523" s="5">
        <f t="shared" si="619"/>
        <v>18.076058772687986</v>
      </c>
      <c r="AA523" s="5">
        <f t="shared" si="619"/>
        <v>24</v>
      </c>
      <c r="AB523" s="5">
        <f t="shared" si="619"/>
        <v>14</v>
      </c>
      <c r="AC523" s="5" t="str">
        <f t="shared" si="619"/>
        <v>na</v>
      </c>
      <c r="AD523" s="5">
        <f t="shared" si="619"/>
        <v>38.5</v>
      </c>
      <c r="AE523" s="5">
        <f t="shared" si="619"/>
        <v>38.140193370165754</v>
      </c>
      <c r="AF523" s="5">
        <f t="shared" si="619"/>
        <v>18.140065146579804</v>
      </c>
      <c r="AG523" s="5">
        <f t="shared" si="619"/>
        <v>25.238617200674529</v>
      </c>
      <c r="AH523" s="5">
        <f t="shared" si="619"/>
        <v>17.5</v>
      </c>
      <c r="AI523" s="5">
        <f t="shared" si="619"/>
        <v>15.5</v>
      </c>
      <c r="AJ523" s="5">
        <f t="shared" si="619"/>
        <v>12.794117647058821</v>
      </c>
      <c r="AK523" s="5">
        <f t="shared" si="619"/>
        <v>13.5</v>
      </c>
      <c r="AL523" s="5">
        <f t="shared" si="619"/>
        <v>13.844715447154467</v>
      </c>
      <c r="AM523" s="5">
        <f t="shared" si="619"/>
        <v>13.245283018867926</v>
      </c>
      <c r="AN523" s="5">
        <f t="shared" si="619"/>
        <v>13.03</v>
      </c>
      <c r="AO523" s="5">
        <f t="shared" si="619"/>
        <v>16.689795918367345</v>
      </c>
      <c r="AP523" s="5">
        <f t="shared" si="619"/>
        <v>9.5</v>
      </c>
      <c r="AQ523" s="5" t="str">
        <f t="shared" si="619"/>
        <v>na</v>
      </c>
      <c r="AR523" s="5">
        <f t="shared" si="619"/>
        <v>15</v>
      </c>
      <c r="AS523" s="5">
        <f t="shared" si="619"/>
        <v>16.5</v>
      </c>
      <c r="AT523" s="5">
        <f t="shared" si="619"/>
        <v>9.0212765957446823</v>
      </c>
      <c r="AU523" s="5">
        <f t="shared" si="619"/>
        <v>13.000000000000004</v>
      </c>
      <c r="AV523" s="5">
        <f t="shared" si="603"/>
        <v>119.86666666666666</v>
      </c>
      <c r="AW523" s="5">
        <v>765.42333333333329</v>
      </c>
      <c r="AX523" s="5">
        <f t="shared" si="604"/>
        <v>133.70000000000002</v>
      </c>
      <c r="AY523" s="10">
        <f t="shared" si="605"/>
        <v>141.70006622948222</v>
      </c>
      <c r="AZ523" s="62">
        <f t="shared" si="606"/>
        <v>20.626458037048106</v>
      </c>
      <c r="BA523" s="3" t="str">
        <f t="shared" si="602"/>
        <v>1990:4</v>
      </c>
      <c r="BB523" s="5">
        <f t="shared" si="599"/>
        <v>141.70006622948222</v>
      </c>
      <c r="BC523" s="5">
        <f t="shared" si="600"/>
        <v>20.626458037048106</v>
      </c>
      <c r="BD523"/>
      <c r="BE523" s="3"/>
    </row>
    <row r="524" spans="1:60" x14ac:dyDescent="0.25">
      <c r="A524" s="1">
        <v>1991</v>
      </c>
      <c r="B524" s="1">
        <v>1</v>
      </c>
      <c r="C524" s="1">
        <f t="shared" si="607"/>
        <v>57</v>
      </c>
      <c r="D524" s="5">
        <f t="shared" ref="D524:AU524" si="620">D339</f>
        <v>136.35080551915519</v>
      </c>
      <c r="E524" s="5">
        <f t="shared" si="620"/>
        <v>162.6464531577372</v>
      </c>
      <c r="F524" s="5">
        <f t="shared" si="620"/>
        <v>126</v>
      </c>
      <c r="G524" s="5" t="str">
        <f t="shared" si="620"/>
        <v>na</v>
      </c>
      <c r="H524" s="5">
        <f t="shared" si="620"/>
        <v>153</v>
      </c>
      <c r="I524" s="5">
        <f t="shared" si="620"/>
        <v>147.6597381001871</v>
      </c>
      <c r="J524" s="5">
        <f t="shared" si="620"/>
        <v>139.48721417940737</v>
      </c>
      <c r="K524" s="5">
        <f t="shared" si="620"/>
        <v>181.62650530936696</v>
      </c>
      <c r="L524" s="5">
        <f t="shared" si="620"/>
        <v>144</v>
      </c>
      <c r="M524" s="5">
        <f t="shared" si="620"/>
        <v>132</v>
      </c>
      <c r="N524" s="5">
        <f t="shared" si="620"/>
        <v>146.16196593130408</v>
      </c>
      <c r="O524" s="5">
        <f t="shared" si="620"/>
        <v>180</v>
      </c>
      <c r="P524" s="5">
        <f t="shared" si="620"/>
        <v>106.46900763358776</v>
      </c>
      <c r="Q524" s="5">
        <f t="shared" si="620"/>
        <v>153.36493346871163</v>
      </c>
      <c r="R524" s="5">
        <f t="shared" si="620"/>
        <v>90</v>
      </c>
      <c r="S524" s="5">
        <f t="shared" si="620"/>
        <v>177.77535999999998</v>
      </c>
      <c r="T524" s="5">
        <f t="shared" si="620"/>
        <v>65.778443113772454</v>
      </c>
      <c r="U524" s="5">
        <f t="shared" si="620"/>
        <v>58.847736625514401</v>
      </c>
      <c r="V524" s="5">
        <f t="shared" si="620"/>
        <v>121</v>
      </c>
      <c r="W524" s="5">
        <f t="shared" si="620"/>
        <v>124</v>
      </c>
      <c r="X524" s="5">
        <f t="shared" si="620"/>
        <v>63.466666666666669</v>
      </c>
      <c r="Y524" s="5">
        <f t="shared" si="620"/>
        <v>123.62732095490713</v>
      </c>
      <c r="Z524" s="5">
        <f t="shared" si="620"/>
        <v>19.918582541054452</v>
      </c>
      <c r="AA524" s="5">
        <f t="shared" si="620"/>
        <v>27.381243184296622</v>
      </c>
      <c r="AB524" s="5">
        <f t="shared" si="620"/>
        <v>20</v>
      </c>
      <c r="AC524" s="5" t="str">
        <f t="shared" si="620"/>
        <v>na</v>
      </c>
      <c r="AD524" s="5">
        <f t="shared" si="620"/>
        <v>33.5</v>
      </c>
      <c r="AE524" s="5">
        <f t="shared" si="620"/>
        <v>34.579419889502766</v>
      </c>
      <c r="AF524" s="5">
        <f t="shared" si="620"/>
        <v>17.377850162866451</v>
      </c>
      <c r="AG524" s="5">
        <f t="shared" si="620"/>
        <v>25.715851602023601</v>
      </c>
      <c r="AH524" s="5">
        <f t="shared" si="620"/>
        <v>21</v>
      </c>
      <c r="AI524" s="5">
        <f t="shared" si="620"/>
        <v>19.5</v>
      </c>
      <c r="AJ524" s="5">
        <f t="shared" si="620"/>
        <v>13.147058823529408</v>
      </c>
      <c r="AK524" s="5">
        <f t="shared" si="620"/>
        <v>13.5</v>
      </c>
      <c r="AL524" s="5">
        <f t="shared" si="620"/>
        <v>16.747967479674791</v>
      </c>
      <c r="AM524" s="5">
        <f t="shared" si="620"/>
        <v>13.773584905660378</v>
      </c>
      <c r="AN524" s="5">
        <f t="shared" si="620"/>
        <v>12.450000000000001</v>
      </c>
      <c r="AO524" s="5">
        <f t="shared" si="620"/>
        <v>17.534693877551021</v>
      </c>
      <c r="AP524" s="5">
        <f t="shared" si="620"/>
        <v>9.3571428571428577</v>
      </c>
      <c r="AQ524" s="5" t="str">
        <f t="shared" si="620"/>
        <v>na</v>
      </c>
      <c r="AR524" s="5">
        <f t="shared" si="620"/>
        <v>17.5</v>
      </c>
      <c r="AS524" s="5">
        <f t="shared" si="620"/>
        <v>16.5</v>
      </c>
      <c r="AT524" s="5">
        <f t="shared" si="620"/>
        <v>7.7765957446808516</v>
      </c>
      <c r="AU524" s="5">
        <f t="shared" si="620"/>
        <v>9.0512820512820529</v>
      </c>
      <c r="AV524" s="5">
        <f t="shared" si="603"/>
        <v>117.46666666666665</v>
      </c>
      <c r="AW524" s="5">
        <v>876.85333333333324</v>
      </c>
      <c r="AX524" s="5">
        <f t="shared" si="604"/>
        <v>134.79999999999998</v>
      </c>
      <c r="AY524" s="10">
        <f t="shared" si="605"/>
        <v>133.0429242981559</v>
      </c>
      <c r="AZ524" s="62">
        <f t="shared" si="606"/>
        <v>20.570713428149421</v>
      </c>
      <c r="BA524" s="3" t="str">
        <f t="shared" si="602"/>
        <v>1991:1</v>
      </c>
      <c r="BB524" s="5">
        <f t="shared" si="599"/>
        <v>133.0429242981559</v>
      </c>
      <c r="BC524" s="5">
        <f t="shared" si="600"/>
        <v>20.570713428149421</v>
      </c>
      <c r="BD524"/>
      <c r="BE524" s="3"/>
    </row>
    <row r="525" spans="1:60" x14ac:dyDescent="0.25">
      <c r="A525" s="1">
        <v>1991</v>
      </c>
      <c r="B525" s="1">
        <v>2</v>
      </c>
      <c r="C525" s="1">
        <f t="shared" si="607"/>
        <v>58</v>
      </c>
      <c r="D525" s="5">
        <f t="shared" ref="D525:AU525" si="621">D340</f>
        <v>138.86602944577203</v>
      </c>
      <c r="E525" s="5">
        <f t="shared" si="621"/>
        <v>159.90236456150851</v>
      </c>
      <c r="F525" s="5">
        <f t="shared" si="621"/>
        <v>145</v>
      </c>
      <c r="G525" s="5" t="str">
        <f t="shared" si="621"/>
        <v>na</v>
      </c>
      <c r="H525" s="5">
        <f t="shared" si="621"/>
        <v>165</v>
      </c>
      <c r="I525" s="5">
        <f t="shared" si="621"/>
        <v>132.95842860112242</v>
      </c>
      <c r="J525" s="5">
        <f t="shared" si="621"/>
        <v>123.85901772425922</v>
      </c>
      <c r="K525" s="5">
        <f t="shared" si="621"/>
        <v>173.62650530936696</v>
      </c>
      <c r="L525" s="5">
        <f t="shared" si="621"/>
        <v>152</v>
      </c>
      <c r="M525" s="5">
        <f t="shared" si="621"/>
        <v>143</v>
      </c>
      <c r="N525" s="5">
        <f t="shared" si="621"/>
        <v>143.79726333426416</v>
      </c>
      <c r="O525" s="5">
        <f t="shared" si="621"/>
        <v>171</v>
      </c>
      <c r="P525" s="5">
        <f t="shared" si="621"/>
        <v>87.349923664122116</v>
      </c>
      <c r="Q525" s="5">
        <f t="shared" si="621"/>
        <v>158.99711430556303</v>
      </c>
      <c r="R525" s="5">
        <f t="shared" si="621"/>
        <v>97</v>
      </c>
      <c r="S525" s="5">
        <f t="shared" si="621"/>
        <v>180</v>
      </c>
      <c r="T525" s="5">
        <f t="shared" si="621"/>
        <v>76.389221556886227</v>
      </c>
      <c r="U525" s="5">
        <f t="shared" si="621"/>
        <v>74.148148148148152</v>
      </c>
      <c r="V525" s="5">
        <f t="shared" si="621"/>
        <v>130</v>
      </c>
      <c r="W525" s="5">
        <f t="shared" si="621"/>
        <v>144</v>
      </c>
      <c r="X525" s="5">
        <f t="shared" si="621"/>
        <v>74.560000000000016</v>
      </c>
      <c r="Y525" s="5">
        <f t="shared" si="621"/>
        <v>121.37798408488064</v>
      </c>
      <c r="Z525" s="5">
        <f t="shared" si="621"/>
        <v>18.454624027657736</v>
      </c>
      <c r="AA525" s="5">
        <f t="shared" si="621"/>
        <v>18.953107960741548</v>
      </c>
      <c r="AB525" s="5">
        <f t="shared" si="621"/>
        <v>20</v>
      </c>
      <c r="AC525" s="5" t="str">
        <f t="shared" si="621"/>
        <v>na</v>
      </c>
      <c r="AD525" s="5">
        <f t="shared" si="621"/>
        <v>34</v>
      </c>
      <c r="AE525" s="5">
        <f t="shared" si="621"/>
        <v>30.401933701657462</v>
      </c>
      <c r="AF525" s="5">
        <f t="shared" si="621"/>
        <v>17.664495114006513</v>
      </c>
      <c r="AG525" s="5">
        <f t="shared" si="621"/>
        <v>26.579258010118036</v>
      </c>
      <c r="AH525" s="5">
        <f t="shared" si="621"/>
        <v>19.5</v>
      </c>
      <c r="AI525" s="5">
        <f t="shared" si="621"/>
        <v>19.5</v>
      </c>
      <c r="AJ525" s="5">
        <f t="shared" si="621"/>
        <v>14.735294117647056</v>
      </c>
      <c r="AK525" s="5">
        <f t="shared" si="621"/>
        <v>16.5</v>
      </c>
      <c r="AL525" s="5">
        <f t="shared" si="621"/>
        <v>13.747967479674795</v>
      </c>
      <c r="AM525" s="5">
        <f t="shared" si="621"/>
        <v>16.509433962264154</v>
      </c>
      <c r="AN525" s="5">
        <f t="shared" si="621"/>
        <v>17.600000000000001</v>
      </c>
      <c r="AO525" s="5">
        <f t="shared" si="621"/>
        <v>19.017346938775507</v>
      </c>
      <c r="AP525" s="5">
        <f t="shared" si="621"/>
        <v>10.821428571428573</v>
      </c>
      <c r="AQ525" s="5">
        <f t="shared" si="621"/>
        <v>9.7962962962962941</v>
      </c>
      <c r="AR525" s="5">
        <f t="shared" si="621"/>
        <v>16</v>
      </c>
      <c r="AS525" s="5">
        <f t="shared" si="621"/>
        <v>15</v>
      </c>
      <c r="AT525" s="5">
        <f t="shared" si="621"/>
        <v>9.6063829787234063</v>
      </c>
      <c r="AU525" s="5">
        <f t="shared" si="621"/>
        <v>12.500000000000004</v>
      </c>
      <c r="AV525" s="5">
        <f t="shared" si="603"/>
        <v>116.3</v>
      </c>
      <c r="AW525" s="5">
        <v>924.87333333333322</v>
      </c>
      <c r="AX525" s="5">
        <f t="shared" si="604"/>
        <v>135.6</v>
      </c>
      <c r="AY525" s="10">
        <f t="shared" si="605"/>
        <v>134.97361405172433</v>
      </c>
      <c r="AZ525" s="62">
        <f t="shared" si="606"/>
        <v>20.023079209301958</v>
      </c>
      <c r="BA525" s="3" t="str">
        <f t="shared" si="602"/>
        <v>1991:2</v>
      </c>
      <c r="BB525" s="5">
        <f t="shared" si="599"/>
        <v>134.97361405172433</v>
      </c>
      <c r="BC525" s="5">
        <f t="shared" si="600"/>
        <v>20.023079209301958</v>
      </c>
      <c r="BD525"/>
      <c r="BE525" s="3"/>
    </row>
    <row r="526" spans="1:60" x14ac:dyDescent="0.25">
      <c r="A526" s="1">
        <v>1991</v>
      </c>
      <c r="B526" s="1">
        <v>3</v>
      </c>
      <c r="C526" s="1">
        <f t="shared" si="607"/>
        <v>59</v>
      </c>
      <c r="D526" s="5">
        <f t="shared" ref="D526:AU526" si="622">D341</f>
        <v>142.2838202420412</v>
      </c>
      <c r="E526" s="5">
        <f t="shared" si="622"/>
        <v>170.86536964980542</v>
      </c>
      <c r="F526" s="5">
        <f t="shared" si="622"/>
        <v>150</v>
      </c>
      <c r="G526" s="5" t="str">
        <f t="shared" si="622"/>
        <v>na</v>
      </c>
      <c r="H526" s="5">
        <f t="shared" si="622"/>
        <v>160</v>
      </c>
      <c r="I526" s="5">
        <f t="shared" si="622"/>
        <v>154.65973810018707</v>
      </c>
      <c r="J526" s="5">
        <f t="shared" si="622"/>
        <v>132.46800162359625</v>
      </c>
      <c r="K526" s="5">
        <f t="shared" si="622"/>
        <v>186.15477249807194</v>
      </c>
      <c r="L526" s="5">
        <f t="shared" si="622"/>
        <v>153</v>
      </c>
      <c r="M526" s="5">
        <f t="shared" si="622"/>
        <v>153</v>
      </c>
      <c r="N526" s="5">
        <f t="shared" si="622"/>
        <v>153.62580284836636</v>
      </c>
      <c r="O526" s="5">
        <f t="shared" si="622"/>
        <v>178</v>
      </c>
      <c r="P526" s="5">
        <f t="shared" si="622"/>
        <v>96.526106870228986</v>
      </c>
      <c r="Q526" s="5">
        <f t="shared" si="622"/>
        <v>151.85918879923054</v>
      </c>
      <c r="R526" s="5">
        <f t="shared" si="622"/>
        <v>100</v>
      </c>
      <c r="S526" s="5">
        <f t="shared" si="622"/>
        <v>185.37439999999998</v>
      </c>
      <c r="T526" s="5">
        <f t="shared" si="622"/>
        <v>64.982035928143716</v>
      </c>
      <c r="U526" s="5">
        <f t="shared" si="622"/>
        <v>60.197530864197532</v>
      </c>
      <c r="V526" s="5">
        <f t="shared" si="622"/>
        <v>128</v>
      </c>
      <c r="W526" s="5">
        <f t="shared" si="622"/>
        <v>148</v>
      </c>
      <c r="X526" s="5">
        <f t="shared" si="622"/>
        <v>90.340000000000018</v>
      </c>
      <c r="Y526" s="5">
        <f t="shared" si="622"/>
        <v>137.27718832891244</v>
      </c>
      <c r="Z526" s="5">
        <f t="shared" si="622"/>
        <v>22.894122731201385</v>
      </c>
      <c r="AA526" s="5">
        <f t="shared" si="622"/>
        <v>24.929661941112325</v>
      </c>
      <c r="AB526" s="5">
        <f t="shared" si="622"/>
        <v>18.5</v>
      </c>
      <c r="AC526" s="5" t="str">
        <f t="shared" si="622"/>
        <v>na</v>
      </c>
      <c r="AD526" s="5">
        <f t="shared" si="622"/>
        <v>31.5</v>
      </c>
      <c r="AE526" s="5">
        <f t="shared" si="622"/>
        <v>35.098066298342545</v>
      </c>
      <c r="AF526" s="5">
        <f t="shared" si="622"/>
        <v>19.49674267100977</v>
      </c>
      <c r="AG526" s="5">
        <f t="shared" si="622"/>
        <v>29.647554806070819</v>
      </c>
      <c r="AH526" s="5">
        <f t="shared" si="622"/>
        <v>20</v>
      </c>
      <c r="AI526" s="5">
        <f t="shared" si="622"/>
        <v>20.5</v>
      </c>
      <c r="AJ526" s="5">
        <f t="shared" si="622"/>
        <v>14.382352941176467</v>
      </c>
      <c r="AK526" s="5">
        <f t="shared" si="622"/>
        <v>16.5</v>
      </c>
      <c r="AL526" s="5">
        <f t="shared" si="622"/>
        <v>13.743902439024389</v>
      </c>
      <c r="AM526" s="5">
        <f t="shared" si="622"/>
        <v>16.29245283018868</v>
      </c>
      <c r="AN526" s="5">
        <f t="shared" si="622"/>
        <v>14.75</v>
      </c>
      <c r="AO526" s="5">
        <f t="shared" si="622"/>
        <v>18.724489795918366</v>
      </c>
      <c r="AP526" s="5">
        <f t="shared" si="622"/>
        <v>9.4142857142857146</v>
      </c>
      <c r="AQ526" s="5">
        <f t="shared" si="622"/>
        <v>8.8148148148148131</v>
      </c>
      <c r="AR526" s="5">
        <f t="shared" si="622"/>
        <v>17</v>
      </c>
      <c r="AS526" s="5">
        <f t="shared" si="622"/>
        <v>17.5</v>
      </c>
      <c r="AT526" s="5">
        <f t="shared" si="622"/>
        <v>9.9680851063829792</v>
      </c>
      <c r="AU526" s="5">
        <f t="shared" si="622"/>
        <v>12.775641025641029</v>
      </c>
      <c r="AV526" s="5">
        <f t="shared" si="603"/>
        <v>116.13333333333333</v>
      </c>
      <c r="AW526" s="5">
        <v>960.87333333333322</v>
      </c>
      <c r="AX526" s="5">
        <f t="shared" si="604"/>
        <v>136.66666666666666</v>
      </c>
      <c r="AY526" s="10">
        <f t="shared" si="605"/>
        <v>141.24675909550484</v>
      </c>
      <c r="AZ526" s="62">
        <f t="shared" si="606"/>
        <v>21.066808533450029</v>
      </c>
      <c r="BA526" s="3" t="str">
        <f t="shared" si="602"/>
        <v>1991:3</v>
      </c>
      <c r="BB526" s="5">
        <f t="shared" si="599"/>
        <v>141.24675909550484</v>
      </c>
      <c r="BC526" s="5">
        <f t="shared" si="600"/>
        <v>21.066808533450029</v>
      </c>
      <c r="BD526"/>
      <c r="BE526" s="3"/>
    </row>
    <row r="527" spans="1:60" x14ac:dyDescent="0.25">
      <c r="A527" s="1">
        <v>1991</v>
      </c>
      <c r="B527" s="1">
        <v>4</v>
      </c>
      <c r="C527" s="1">
        <f t="shared" si="607"/>
        <v>60</v>
      </c>
      <c r="D527" s="5">
        <f t="shared" ref="D527:AU527" si="623">D342</f>
        <v>175.42388036691594</v>
      </c>
      <c r="E527" s="5">
        <f t="shared" si="623"/>
        <v>189.09763543849147</v>
      </c>
      <c r="F527" s="5">
        <f t="shared" si="623"/>
        <v>151</v>
      </c>
      <c r="G527" s="5" t="str">
        <f t="shared" si="623"/>
        <v>na</v>
      </c>
      <c r="H527" s="5">
        <f t="shared" si="623"/>
        <v>169</v>
      </c>
      <c r="I527" s="5">
        <f t="shared" si="623"/>
        <v>166.32986905009355</v>
      </c>
      <c r="J527" s="5">
        <f t="shared" si="623"/>
        <v>134.51928020565549</v>
      </c>
      <c r="K527" s="5">
        <f t="shared" si="623"/>
        <v>186.94346562258994</v>
      </c>
      <c r="L527" s="5">
        <f t="shared" si="623"/>
        <v>160</v>
      </c>
      <c r="M527" s="5">
        <f t="shared" si="623"/>
        <v>147</v>
      </c>
      <c r="N527" s="5">
        <f t="shared" si="623"/>
        <v>160.7746439542027</v>
      </c>
      <c r="O527" s="5">
        <f t="shared" si="623"/>
        <v>170</v>
      </c>
      <c r="P527" s="5">
        <f t="shared" si="623"/>
        <v>110.87969465648852</v>
      </c>
      <c r="Q527" s="5">
        <f t="shared" si="623"/>
        <v>159.85918879923054</v>
      </c>
      <c r="R527" s="5">
        <f t="shared" si="623"/>
        <v>108</v>
      </c>
      <c r="S527" s="5">
        <f t="shared" si="623"/>
        <v>187.14975999999999</v>
      </c>
      <c r="T527" s="5">
        <f t="shared" si="623"/>
        <v>80.964071856287418</v>
      </c>
      <c r="U527" s="5">
        <f t="shared" si="623"/>
        <v>67.547325102880663</v>
      </c>
      <c r="V527" s="5">
        <f t="shared" si="623"/>
        <v>156</v>
      </c>
      <c r="W527" s="5">
        <f t="shared" si="623"/>
        <v>155</v>
      </c>
      <c r="X527" s="5">
        <f t="shared" si="623"/>
        <v>93.473333333333343</v>
      </c>
      <c r="Y527" s="5">
        <f t="shared" si="623"/>
        <v>119.1259946949602</v>
      </c>
      <c r="Z527" s="5">
        <f t="shared" si="623"/>
        <v>20.62143474503025</v>
      </c>
      <c r="AA527" s="5">
        <f t="shared" si="623"/>
        <v>26.308615049073065</v>
      </c>
      <c r="AB527" s="5">
        <f t="shared" si="623"/>
        <v>17</v>
      </c>
      <c r="AC527" s="5" t="str">
        <f t="shared" si="623"/>
        <v>na</v>
      </c>
      <c r="AD527" s="5">
        <f t="shared" si="623"/>
        <v>37</v>
      </c>
      <c r="AE527" s="5">
        <f t="shared" si="623"/>
        <v>39.158839779005532</v>
      </c>
      <c r="AF527" s="5">
        <f t="shared" si="623"/>
        <v>20.615635179153095</v>
      </c>
      <c r="AG527" s="5">
        <f t="shared" si="623"/>
        <v>31.386172006745351</v>
      </c>
      <c r="AH527" s="5">
        <f t="shared" si="623"/>
        <v>20</v>
      </c>
      <c r="AI527" s="5">
        <f t="shared" si="623"/>
        <v>20.5</v>
      </c>
      <c r="AJ527" s="5">
        <f t="shared" si="623"/>
        <v>14.088235294117643</v>
      </c>
      <c r="AK527" s="5">
        <f t="shared" si="623"/>
        <v>15.5</v>
      </c>
      <c r="AL527" s="5">
        <f t="shared" si="623"/>
        <v>16.99593495934959</v>
      </c>
      <c r="AM527" s="5">
        <f t="shared" si="623"/>
        <v>18.575471698113212</v>
      </c>
      <c r="AN527" s="5">
        <f t="shared" si="623"/>
        <v>16.399999999999999</v>
      </c>
      <c r="AO527" s="5">
        <f t="shared" si="623"/>
        <v>21.379591836734694</v>
      </c>
      <c r="AP527" s="5">
        <f t="shared" si="623"/>
        <v>10.821428571428573</v>
      </c>
      <c r="AQ527" s="5">
        <f t="shared" si="623"/>
        <v>10.314814814814813</v>
      </c>
      <c r="AR527" s="5">
        <f t="shared" si="623"/>
        <v>18.5</v>
      </c>
      <c r="AS527" s="5">
        <f t="shared" si="623"/>
        <v>23</v>
      </c>
      <c r="AT527" s="5">
        <f t="shared" si="623"/>
        <v>10.106382978723406</v>
      </c>
      <c r="AU527" s="5">
        <f t="shared" si="623"/>
        <v>13.137820512820516</v>
      </c>
      <c r="AV527" s="5">
        <f t="shared" si="603"/>
        <v>116.23333333333335</v>
      </c>
      <c r="AW527" s="5">
        <v>979.82666666666648</v>
      </c>
      <c r="AX527" s="5">
        <f t="shared" si="604"/>
        <v>137.70000000000002</v>
      </c>
      <c r="AY527" s="10">
        <f t="shared" si="605"/>
        <v>145.95404030496434</v>
      </c>
      <c r="AZ527" s="62">
        <f t="shared" si="606"/>
        <v>22.471306218232993</v>
      </c>
      <c r="BA527" s="3" t="str">
        <f t="shared" si="602"/>
        <v>1991:4</v>
      </c>
      <c r="BB527" s="5">
        <f t="shared" si="599"/>
        <v>145.95404030496434</v>
      </c>
      <c r="BC527" s="5">
        <f t="shared" si="600"/>
        <v>22.471306218232993</v>
      </c>
      <c r="BD527"/>
      <c r="BE527" s="3"/>
    </row>
    <row r="528" spans="1:60" x14ac:dyDescent="0.25">
      <c r="A528" s="1">
        <v>1992</v>
      </c>
      <c r="B528" s="1">
        <v>1</v>
      </c>
      <c r="C528" s="1">
        <f t="shared" si="607"/>
        <v>61</v>
      </c>
      <c r="D528" s="5">
        <f t="shared" ref="D528:AU528" si="624">D343</f>
        <v>200</v>
      </c>
      <c r="E528" s="5">
        <f t="shared" si="624"/>
        <v>210</v>
      </c>
      <c r="F528" s="5">
        <f t="shared" si="624"/>
        <v>147</v>
      </c>
      <c r="G528" s="5">
        <f t="shared" si="624"/>
        <v>136</v>
      </c>
      <c r="H528" s="5">
        <f t="shared" si="624"/>
        <v>168</v>
      </c>
      <c r="I528" s="5">
        <f t="shared" si="624"/>
        <v>182</v>
      </c>
      <c r="J528" s="5">
        <f t="shared" si="624"/>
        <v>193</v>
      </c>
      <c r="K528" s="5">
        <f t="shared" si="624"/>
        <v>199</v>
      </c>
      <c r="L528" s="5">
        <f t="shared" si="624"/>
        <v>164</v>
      </c>
      <c r="M528" s="5">
        <f t="shared" si="624"/>
        <v>149</v>
      </c>
      <c r="N528" s="5">
        <f t="shared" si="624"/>
        <v>155</v>
      </c>
      <c r="O528" s="5">
        <f t="shared" si="624"/>
        <v>191</v>
      </c>
      <c r="P528" s="5">
        <f t="shared" si="624"/>
        <v>80</v>
      </c>
      <c r="Q528" s="5">
        <f t="shared" si="624"/>
        <v>180</v>
      </c>
      <c r="R528" s="5">
        <f t="shared" si="624"/>
        <v>188</v>
      </c>
      <c r="S528" s="5">
        <f t="shared" si="624"/>
        <v>193</v>
      </c>
      <c r="T528" s="5">
        <f t="shared" si="624"/>
        <v>91</v>
      </c>
      <c r="U528" s="5">
        <f t="shared" si="624"/>
        <v>67</v>
      </c>
      <c r="V528" s="5">
        <f t="shared" si="624"/>
        <v>157</v>
      </c>
      <c r="W528" s="5">
        <f t="shared" si="624"/>
        <v>156</v>
      </c>
      <c r="X528" s="5">
        <f t="shared" si="624"/>
        <v>105</v>
      </c>
      <c r="Y528" s="5">
        <f t="shared" si="624"/>
        <v>116</v>
      </c>
      <c r="Z528" s="5">
        <f t="shared" si="624"/>
        <v>23</v>
      </c>
      <c r="AA528" s="5">
        <f t="shared" si="624"/>
        <v>23.5</v>
      </c>
      <c r="AB528" s="5">
        <f t="shared" si="624"/>
        <v>15</v>
      </c>
      <c r="AC528" s="5">
        <f t="shared" si="624"/>
        <v>14.5</v>
      </c>
      <c r="AD528" s="5">
        <f t="shared" si="624"/>
        <v>35.5</v>
      </c>
      <c r="AE528" s="5">
        <f t="shared" si="624"/>
        <v>38.5</v>
      </c>
      <c r="AF528" s="5">
        <f t="shared" si="624"/>
        <v>30.5</v>
      </c>
      <c r="AG528" s="5">
        <f t="shared" si="624"/>
        <v>32.5</v>
      </c>
      <c r="AH528" s="5">
        <f t="shared" si="624"/>
        <v>20</v>
      </c>
      <c r="AI528" s="5">
        <f t="shared" si="624"/>
        <v>21.5</v>
      </c>
      <c r="AJ528" s="5">
        <f t="shared" si="624"/>
        <v>17</v>
      </c>
      <c r="AK528" s="5">
        <f t="shared" si="624"/>
        <v>17.5</v>
      </c>
      <c r="AL528" s="5">
        <f t="shared" si="624"/>
        <v>15</v>
      </c>
      <c r="AM528" s="5">
        <f t="shared" si="624"/>
        <v>16.5</v>
      </c>
      <c r="AN528" s="5">
        <f t="shared" si="624"/>
        <v>20.5</v>
      </c>
      <c r="AO528" s="5">
        <f t="shared" si="624"/>
        <v>24</v>
      </c>
      <c r="AP528" s="5">
        <f t="shared" si="624"/>
        <v>11</v>
      </c>
      <c r="AQ528" s="5">
        <f t="shared" si="624"/>
        <v>12</v>
      </c>
      <c r="AR528" s="5">
        <f t="shared" si="624"/>
        <v>22.5</v>
      </c>
      <c r="AS528" s="5">
        <f t="shared" si="624"/>
        <v>20.5</v>
      </c>
      <c r="AT528" s="5">
        <f t="shared" si="624"/>
        <v>12.5</v>
      </c>
      <c r="AU528" s="5">
        <f t="shared" si="624"/>
        <v>13.5</v>
      </c>
      <c r="AV528" s="5">
        <f t="shared" si="603"/>
        <v>115.89999999999999</v>
      </c>
      <c r="AW528" s="5">
        <v>1020.5666666666667</v>
      </c>
      <c r="AX528" s="5">
        <f t="shared" si="604"/>
        <v>138.66666666666666</v>
      </c>
      <c r="AY528" s="10">
        <f t="shared" si="605"/>
        <v>155.46146552956313</v>
      </c>
      <c r="AZ528" s="62">
        <f t="shared" si="606"/>
        <v>22.726125244618402</v>
      </c>
      <c r="BA528" s="3" t="str">
        <f t="shared" si="602"/>
        <v>1992:1</v>
      </c>
      <c r="BB528" s="5">
        <f t="shared" si="599"/>
        <v>155.46146552956313</v>
      </c>
      <c r="BC528" s="5">
        <f t="shared" si="600"/>
        <v>22.726125244618402</v>
      </c>
      <c r="BD528"/>
      <c r="BE528" s="3"/>
      <c r="BF528"/>
      <c r="BG528"/>
      <c r="BH528"/>
    </row>
    <row r="529" spans="1:60" x14ac:dyDescent="0.25">
      <c r="A529" s="1">
        <v>1992</v>
      </c>
      <c r="B529" s="1">
        <v>2</v>
      </c>
      <c r="C529" s="1">
        <f t="shared" si="607"/>
        <v>62</v>
      </c>
      <c r="D529" s="5">
        <f t="shared" ref="D529:AU529" si="625">D344</f>
        <v>172</v>
      </c>
      <c r="E529" s="5">
        <f t="shared" si="625"/>
        <v>186</v>
      </c>
      <c r="F529" s="5">
        <f t="shared" si="625"/>
        <v>225</v>
      </c>
      <c r="G529" s="5">
        <f t="shared" si="625"/>
        <v>201</v>
      </c>
      <c r="H529" s="5">
        <f t="shared" si="625"/>
        <v>165</v>
      </c>
      <c r="I529" s="5">
        <f t="shared" si="625"/>
        <v>177</v>
      </c>
      <c r="J529" s="5">
        <f t="shared" si="625"/>
        <v>208</v>
      </c>
      <c r="K529" s="5">
        <f t="shared" si="625"/>
        <v>220</v>
      </c>
      <c r="L529" s="5">
        <f t="shared" si="625"/>
        <v>194</v>
      </c>
      <c r="M529" s="5">
        <f t="shared" si="625"/>
        <v>168</v>
      </c>
      <c r="N529" s="5">
        <f t="shared" si="625"/>
        <v>170</v>
      </c>
      <c r="O529" s="5">
        <f t="shared" si="625"/>
        <v>209</v>
      </c>
      <c r="P529" s="5">
        <f t="shared" si="625"/>
        <v>87</v>
      </c>
      <c r="Q529" s="5">
        <f t="shared" si="625"/>
        <v>200</v>
      </c>
      <c r="R529" s="5">
        <f t="shared" si="625"/>
        <v>173</v>
      </c>
      <c r="S529" s="5">
        <f t="shared" si="625"/>
        <v>211</v>
      </c>
      <c r="T529" s="5">
        <f t="shared" si="625"/>
        <v>97</v>
      </c>
      <c r="U529" s="5">
        <f t="shared" si="625"/>
        <v>76</v>
      </c>
      <c r="V529" s="5">
        <f t="shared" si="625"/>
        <v>173</v>
      </c>
      <c r="W529" s="5">
        <f t="shared" si="625"/>
        <v>188</v>
      </c>
      <c r="X529" s="5">
        <f t="shared" si="625"/>
        <v>133</v>
      </c>
      <c r="Y529" s="5">
        <f t="shared" si="625"/>
        <v>143</v>
      </c>
      <c r="Z529" s="5">
        <f t="shared" si="625"/>
        <v>20.75</v>
      </c>
      <c r="AA529" s="5">
        <f t="shared" si="625"/>
        <v>25.08</v>
      </c>
      <c r="AB529" s="5">
        <f t="shared" si="625"/>
        <v>18.59</v>
      </c>
      <c r="AC529" s="5" t="str">
        <f t="shared" si="625"/>
        <v>na</v>
      </c>
      <c r="AD529" s="5">
        <f t="shared" si="625"/>
        <v>33.340000000000003</v>
      </c>
      <c r="AE529" s="5">
        <f t="shared" si="625"/>
        <v>31</v>
      </c>
      <c r="AF529" s="5">
        <f t="shared" si="625"/>
        <v>32.5</v>
      </c>
      <c r="AG529" s="5">
        <f t="shared" si="625"/>
        <v>36.74</v>
      </c>
      <c r="AH529" s="5">
        <f t="shared" si="625"/>
        <v>23</v>
      </c>
      <c r="AI529" s="5">
        <f t="shared" si="625"/>
        <v>20.5</v>
      </c>
      <c r="AJ529" s="5">
        <f t="shared" si="625"/>
        <v>17.5</v>
      </c>
      <c r="AK529" s="5">
        <f t="shared" si="625"/>
        <v>19.21</v>
      </c>
      <c r="AL529" s="5">
        <f t="shared" si="625"/>
        <v>16.12</v>
      </c>
      <c r="AM529" s="5">
        <f t="shared" si="625"/>
        <v>15.54</v>
      </c>
      <c r="AN529" s="5">
        <f t="shared" si="625"/>
        <v>22</v>
      </c>
      <c r="AO529" s="5">
        <f t="shared" si="625"/>
        <v>24</v>
      </c>
      <c r="AP529" s="5">
        <f t="shared" si="625"/>
        <v>11.75</v>
      </c>
      <c r="AQ529" s="5">
        <f t="shared" si="625"/>
        <v>13</v>
      </c>
      <c r="AR529" s="5">
        <f t="shared" si="625"/>
        <v>21</v>
      </c>
      <c r="AS529" s="5">
        <f t="shared" si="625"/>
        <v>22.5</v>
      </c>
      <c r="AT529" s="5">
        <f t="shared" si="625"/>
        <v>12</v>
      </c>
      <c r="AU529" s="5">
        <f t="shared" si="625"/>
        <v>13</v>
      </c>
      <c r="AV529" s="5">
        <f t="shared" si="603"/>
        <v>117.16666666666667</v>
      </c>
      <c r="AW529" s="5">
        <v>1039.5533333333333</v>
      </c>
      <c r="AX529" s="5">
        <f t="shared" si="604"/>
        <v>139.79999999999998</v>
      </c>
      <c r="AY529" s="10">
        <f t="shared" si="605"/>
        <v>172.44341559864694</v>
      </c>
      <c r="AZ529" s="62">
        <f t="shared" si="606"/>
        <v>22.550714285714289</v>
      </c>
      <c r="BA529" s="3" t="str">
        <f t="shared" si="602"/>
        <v>1992:2</v>
      </c>
      <c r="BB529" s="5">
        <f t="shared" si="599"/>
        <v>172.44341559864694</v>
      </c>
      <c r="BC529" s="5">
        <f t="shared" si="600"/>
        <v>22.550714285714289</v>
      </c>
      <c r="BD529"/>
      <c r="BE529" s="3"/>
      <c r="BF529"/>
      <c r="BG529"/>
      <c r="BH529"/>
    </row>
    <row r="530" spans="1:60" x14ac:dyDescent="0.25">
      <c r="A530" s="1">
        <v>1992</v>
      </c>
      <c r="B530" s="1">
        <v>3</v>
      </c>
      <c r="C530" s="1">
        <f t="shared" si="607"/>
        <v>63</v>
      </c>
      <c r="D530" s="5">
        <f t="shared" ref="D530:AU530" si="626">D345</f>
        <v>166</v>
      </c>
      <c r="E530" s="5">
        <f t="shared" si="626"/>
        <v>178</v>
      </c>
      <c r="F530" s="5">
        <f t="shared" si="626"/>
        <v>178</v>
      </c>
      <c r="G530" s="5">
        <f t="shared" si="626"/>
        <v>155</v>
      </c>
      <c r="H530" s="5">
        <f t="shared" si="626"/>
        <v>174</v>
      </c>
      <c r="I530" s="5">
        <f t="shared" si="626"/>
        <v>182</v>
      </c>
      <c r="J530" s="5">
        <f t="shared" si="626"/>
        <v>225</v>
      </c>
      <c r="K530" s="5">
        <f t="shared" si="626"/>
        <v>219</v>
      </c>
      <c r="L530" s="5">
        <f t="shared" si="626"/>
        <v>221</v>
      </c>
      <c r="M530" s="5">
        <f t="shared" si="626"/>
        <v>200</v>
      </c>
      <c r="N530" s="5">
        <f t="shared" si="626"/>
        <v>170</v>
      </c>
      <c r="O530" s="5">
        <f t="shared" si="626"/>
        <v>186</v>
      </c>
      <c r="P530" s="5">
        <f t="shared" si="626"/>
        <v>113</v>
      </c>
      <c r="Q530" s="5">
        <f t="shared" si="626"/>
        <v>193</v>
      </c>
      <c r="R530" s="5">
        <f t="shared" si="626"/>
        <v>183</v>
      </c>
      <c r="S530" s="5">
        <f t="shared" si="626"/>
        <v>207</v>
      </c>
      <c r="T530" s="5">
        <f t="shared" si="626"/>
        <v>91</v>
      </c>
      <c r="U530" s="5">
        <f t="shared" si="626"/>
        <v>74</v>
      </c>
      <c r="V530" s="5">
        <f t="shared" si="626"/>
        <v>171</v>
      </c>
      <c r="W530" s="5">
        <f t="shared" si="626"/>
        <v>166</v>
      </c>
      <c r="X530" s="5">
        <f t="shared" si="626"/>
        <v>124</v>
      </c>
      <c r="Y530" s="5">
        <f t="shared" si="626"/>
        <v>147</v>
      </c>
      <c r="Z530" s="5">
        <f t="shared" si="626"/>
        <v>21.5</v>
      </c>
      <c r="AA530" s="5">
        <f t="shared" si="626"/>
        <v>24.5</v>
      </c>
      <c r="AB530" s="5">
        <f t="shared" si="626"/>
        <v>20.100000000000001</v>
      </c>
      <c r="AC530" s="5">
        <f t="shared" si="626"/>
        <v>16.25</v>
      </c>
      <c r="AD530" s="5">
        <f t="shared" si="626"/>
        <v>43.6</v>
      </c>
      <c r="AE530" s="5">
        <f t="shared" si="626"/>
        <v>33.5</v>
      </c>
      <c r="AF530" s="5">
        <f t="shared" si="626"/>
        <v>25.14</v>
      </c>
      <c r="AG530" s="5">
        <f t="shared" si="626"/>
        <v>35</v>
      </c>
      <c r="AH530" s="5">
        <f t="shared" si="626"/>
        <v>25</v>
      </c>
      <c r="AI530" s="5">
        <f t="shared" si="626"/>
        <v>22.5</v>
      </c>
      <c r="AJ530" s="5">
        <f t="shared" si="626"/>
        <v>17.559999999999999</v>
      </c>
      <c r="AK530" s="5">
        <f t="shared" si="626"/>
        <v>19.13</v>
      </c>
      <c r="AL530" s="5">
        <f t="shared" si="626"/>
        <v>12.89</v>
      </c>
      <c r="AM530" s="5">
        <f t="shared" si="626"/>
        <v>14.6</v>
      </c>
      <c r="AN530" s="5">
        <f t="shared" si="626"/>
        <v>20.100000000000001</v>
      </c>
      <c r="AO530" s="5">
        <f t="shared" si="626"/>
        <v>20.96</v>
      </c>
      <c r="AP530" s="5">
        <f t="shared" si="626"/>
        <v>12.42</v>
      </c>
      <c r="AQ530" s="5">
        <f t="shared" si="626"/>
        <v>13</v>
      </c>
      <c r="AR530" s="5">
        <f t="shared" si="626"/>
        <v>20.68</v>
      </c>
      <c r="AS530" s="5">
        <f t="shared" si="626"/>
        <v>19.95</v>
      </c>
      <c r="AT530" s="5">
        <f t="shared" si="626"/>
        <v>12.75</v>
      </c>
      <c r="AU530" s="5">
        <f t="shared" si="626"/>
        <v>14.25</v>
      </c>
      <c r="AV530" s="5">
        <f t="shared" si="603"/>
        <v>117.86666666666667</v>
      </c>
      <c r="AW530" s="5">
        <v>1062.4666666666667</v>
      </c>
      <c r="AX530" s="5">
        <f t="shared" si="604"/>
        <v>140.9</v>
      </c>
      <c r="AY530" s="10">
        <f t="shared" si="605"/>
        <v>170.71759969507841</v>
      </c>
      <c r="AZ530" s="62">
        <f t="shared" si="606"/>
        <v>24.232913894324859</v>
      </c>
      <c r="BA530" s="3" t="str">
        <f t="shared" si="602"/>
        <v>1992:3</v>
      </c>
      <c r="BB530" s="5">
        <f t="shared" si="599"/>
        <v>170.71759969507841</v>
      </c>
      <c r="BC530" s="5">
        <f t="shared" si="600"/>
        <v>24.232913894324859</v>
      </c>
      <c r="BD530"/>
      <c r="BE530" s="3"/>
      <c r="BF530"/>
      <c r="BG530"/>
      <c r="BH530"/>
    </row>
    <row r="531" spans="1:60" x14ac:dyDescent="0.25">
      <c r="A531" s="1">
        <v>1992</v>
      </c>
      <c r="B531" s="1">
        <v>4</v>
      </c>
      <c r="C531" s="1">
        <f t="shared" si="607"/>
        <v>64</v>
      </c>
      <c r="D531" s="5">
        <f t="shared" ref="D531:AU531" si="627">D346</f>
        <v>190</v>
      </c>
      <c r="E531" s="5">
        <f t="shared" si="627"/>
        <v>203</v>
      </c>
      <c r="F531" s="5">
        <f t="shared" si="627"/>
        <v>192</v>
      </c>
      <c r="G531" s="5">
        <f t="shared" si="627"/>
        <v>165</v>
      </c>
      <c r="H531" s="5">
        <f t="shared" si="627"/>
        <v>173</v>
      </c>
      <c r="I531" s="5">
        <f t="shared" si="627"/>
        <v>186</v>
      </c>
      <c r="J531" s="5">
        <f t="shared" si="627"/>
        <v>186</v>
      </c>
      <c r="K531" s="5">
        <f t="shared" si="627"/>
        <v>225</v>
      </c>
      <c r="L531" s="5">
        <f t="shared" si="627"/>
        <v>190</v>
      </c>
      <c r="M531" s="5">
        <f t="shared" si="627"/>
        <v>194</v>
      </c>
      <c r="N531" s="5">
        <f t="shared" si="627"/>
        <v>188</v>
      </c>
      <c r="O531" s="5">
        <f t="shared" si="627"/>
        <v>213</v>
      </c>
      <c r="P531" s="5">
        <f t="shared" si="627"/>
        <v>98</v>
      </c>
      <c r="Q531" s="5">
        <f t="shared" si="627"/>
        <v>200</v>
      </c>
      <c r="R531" s="5">
        <f t="shared" si="627"/>
        <v>161</v>
      </c>
      <c r="S531" s="5">
        <f t="shared" si="627"/>
        <v>220</v>
      </c>
      <c r="T531" s="5">
        <f t="shared" si="627"/>
        <v>88</v>
      </c>
      <c r="U531" s="5">
        <f t="shared" si="627"/>
        <v>75</v>
      </c>
      <c r="V531" s="5">
        <f t="shared" si="627"/>
        <v>171</v>
      </c>
      <c r="W531" s="5">
        <f t="shared" si="627"/>
        <v>179</v>
      </c>
      <c r="X531" s="5">
        <f t="shared" si="627"/>
        <v>125</v>
      </c>
      <c r="Y531" s="5">
        <f t="shared" si="627"/>
        <v>181</v>
      </c>
      <c r="Z531" s="5">
        <f t="shared" si="627"/>
        <v>18.170000000000002</v>
      </c>
      <c r="AA531" s="5">
        <f t="shared" si="627"/>
        <v>26.82</v>
      </c>
      <c r="AB531" s="5">
        <f t="shared" si="627"/>
        <v>18.25</v>
      </c>
      <c r="AC531" s="5">
        <f t="shared" si="627"/>
        <v>20.34</v>
      </c>
      <c r="AD531" s="5">
        <f t="shared" si="627"/>
        <v>34.11</v>
      </c>
      <c r="AE531" s="5">
        <f t="shared" si="627"/>
        <v>37.25</v>
      </c>
      <c r="AF531" s="5">
        <f t="shared" si="627"/>
        <v>27.1</v>
      </c>
      <c r="AG531" s="5">
        <f t="shared" si="627"/>
        <v>36.35</v>
      </c>
      <c r="AH531" s="5">
        <f t="shared" si="627"/>
        <v>23.75</v>
      </c>
      <c r="AI531" s="5">
        <f t="shared" si="627"/>
        <v>24.38</v>
      </c>
      <c r="AJ531" s="5">
        <f t="shared" si="627"/>
        <v>19.2</v>
      </c>
      <c r="AK531" s="5">
        <f t="shared" si="627"/>
        <v>17.3</v>
      </c>
      <c r="AL531" s="5">
        <f t="shared" si="627"/>
        <v>18.13</v>
      </c>
      <c r="AM531" s="5">
        <f t="shared" si="627"/>
        <v>16.86</v>
      </c>
      <c r="AN531" s="5">
        <f t="shared" si="627"/>
        <v>17.829999999999998</v>
      </c>
      <c r="AO531" s="5">
        <f t="shared" si="627"/>
        <v>22.8</v>
      </c>
      <c r="AP531" s="5">
        <f t="shared" si="627"/>
        <v>12.1</v>
      </c>
      <c r="AQ531" s="5">
        <f t="shared" si="627"/>
        <v>12.18</v>
      </c>
      <c r="AR531" s="5">
        <f t="shared" si="627"/>
        <v>21.67</v>
      </c>
      <c r="AS531" s="5">
        <f t="shared" si="627"/>
        <v>19.25</v>
      </c>
      <c r="AT531" s="5">
        <f t="shared" si="627"/>
        <v>11.5</v>
      </c>
      <c r="AU531" s="5">
        <f t="shared" si="627"/>
        <v>18.350000000000001</v>
      </c>
      <c r="AV531" s="5">
        <f t="shared" si="603"/>
        <v>117.83333333333333</v>
      </c>
      <c r="AW531" s="5">
        <v>1095.79</v>
      </c>
      <c r="AX531" s="5">
        <f t="shared" si="604"/>
        <v>141.9</v>
      </c>
      <c r="AY531" s="10">
        <f t="shared" si="605"/>
        <v>175.75756348563536</v>
      </c>
      <c r="AZ531" s="62">
        <f t="shared" si="606"/>
        <v>23.239297455968693</v>
      </c>
      <c r="BA531" s="3" t="str">
        <f t="shared" si="602"/>
        <v>1992:4</v>
      </c>
      <c r="BB531" s="5">
        <f t="shared" si="599"/>
        <v>175.75756348563536</v>
      </c>
      <c r="BC531" s="5">
        <f t="shared" si="600"/>
        <v>23.239297455968693</v>
      </c>
      <c r="BD531"/>
      <c r="BE531" s="3"/>
      <c r="BF531"/>
      <c r="BG531"/>
      <c r="BH531"/>
    </row>
    <row r="532" spans="1:60" x14ac:dyDescent="0.25">
      <c r="A532" s="1">
        <v>1993</v>
      </c>
      <c r="B532" s="1">
        <v>1</v>
      </c>
      <c r="C532" s="1">
        <f t="shared" si="607"/>
        <v>65</v>
      </c>
      <c r="D532" s="5">
        <f t="shared" ref="D532:AU532" si="628">D347</f>
        <v>232</v>
      </c>
      <c r="E532" s="5">
        <f t="shared" si="628"/>
        <v>249</v>
      </c>
      <c r="F532" s="5">
        <f t="shared" si="628"/>
        <v>283</v>
      </c>
      <c r="G532" s="5">
        <f t="shared" si="628"/>
        <v>213</v>
      </c>
      <c r="H532" s="5">
        <f t="shared" si="628"/>
        <v>188</v>
      </c>
      <c r="I532" s="5">
        <f t="shared" si="628"/>
        <v>193</v>
      </c>
      <c r="J532" s="5">
        <f t="shared" si="628"/>
        <v>217</v>
      </c>
      <c r="K532" s="5">
        <f t="shared" si="628"/>
        <v>270</v>
      </c>
      <c r="L532" s="5">
        <f t="shared" si="628"/>
        <v>204</v>
      </c>
      <c r="M532" s="5">
        <f t="shared" si="628"/>
        <v>204</v>
      </c>
      <c r="N532" s="5">
        <f t="shared" si="628"/>
        <v>206</v>
      </c>
      <c r="O532" s="5">
        <f t="shared" si="628"/>
        <v>264</v>
      </c>
      <c r="P532" s="5">
        <f t="shared" si="628"/>
        <v>122</v>
      </c>
      <c r="Q532" s="5">
        <f t="shared" si="628"/>
        <v>197</v>
      </c>
      <c r="R532" s="5">
        <f t="shared" si="628"/>
        <v>199</v>
      </c>
      <c r="S532" s="5">
        <f t="shared" si="628"/>
        <v>221</v>
      </c>
      <c r="T532" s="5">
        <f t="shared" si="628"/>
        <v>101</v>
      </c>
      <c r="U532" s="5">
        <f t="shared" si="628"/>
        <v>106</v>
      </c>
      <c r="V532" s="5">
        <f t="shared" si="628"/>
        <v>205</v>
      </c>
      <c r="W532" s="5">
        <f t="shared" si="628"/>
        <v>207</v>
      </c>
      <c r="X532" s="5">
        <f t="shared" si="628"/>
        <v>166</v>
      </c>
      <c r="Y532" s="5">
        <f t="shared" si="628"/>
        <v>196</v>
      </c>
      <c r="Z532" s="5">
        <f t="shared" si="628"/>
        <v>25.17</v>
      </c>
      <c r="AA532" s="5">
        <f t="shared" si="628"/>
        <v>26.75</v>
      </c>
      <c r="AB532" s="5">
        <f t="shared" si="628"/>
        <v>21.17</v>
      </c>
      <c r="AC532" s="5">
        <f t="shared" si="628"/>
        <v>21.84</v>
      </c>
      <c r="AD532" s="5">
        <f t="shared" si="628"/>
        <v>50.25</v>
      </c>
      <c r="AE532" s="5">
        <f t="shared" si="628"/>
        <v>47</v>
      </c>
      <c r="AF532" s="5">
        <f t="shared" si="628"/>
        <v>31.25</v>
      </c>
      <c r="AG532" s="5">
        <f t="shared" si="628"/>
        <v>41.67</v>
      </c>
      <c r="AH532" s="5">
        <f t="shared" si="628"/>
        <v>24.33</v>
      </c>
      <c r="AI532" s="5">
        <f t="shared" si="628"/>
        <v>24.33</v>
      </c>
      <c r="AJ532" s="5">
        <f t="shared" si="628"/>
        <v>25</v>
      </c>
      <c r="AK532" s="5">
        <f t="shared" si="628"/>
        <v>28.88</v>
      </c>
      <c r="AL532" s="5">
        <f t="shared" si="628"/>
        <v>18.13</v>
      </c>
      <c r="AM532" s="5">
        <f t="shared" si="628"/>
        <v>17.25</v>
      </c>
      <c r="AN532" s="5">
        <f t="shared" si="628"/>
        <v>23.84</v>
      </c>
      <c r="AO532" s="5">
        <f t="shared" si="628"/>
        <v>31.38</v>
      </c>
      <c r="AP532" s="5">
        <f t="shared" si="628"/>
        <v>11.93</v>
      </c>
      <c r="AQ532" s="5">
        <f t="shared" si="628"/>
        <v>9.57</v>
      </c>
      <c r="AR532" s="5">
        <f t="shared" si="628"/>
        <v>21.5</v>
      </c>
      <c r="AS532" s="5">
        <f t="shared" si="628"/>
        <v>22.5</v>
      </c>
      <c r="AT532" s="5">
        <f t="shared" si="628"/>
        <v>12.92</v>
      </c>
      <c r="AU532" s="5">
        <f t="shared" si="628"/>
        <v>13.75</v>
      </c>
      <c r="AV532" s="5">
        <f t="shared" ref="AV532:AV563" si="629">AX347</f>
        <v>118.36666666666667</v>
      </c>
      <c r="AW532" s="5">
        <v>1144.4733333333334</v>
      </c>
      <c r="AX532" s="5">
        <f t="shared" ref="AX532:AX563" si="630">AZ347</f>
        <v>143.1</v>
      </c>
      <c r="AY532" s="10">
        <f t="shared" ref="AY532:AY563" si="631">SUMPRODUCT(D532:F532,D$842:F$842)+SUMPRODUCT(H532:T532,H$842:T$842)+SUMPRODUCT(V532:Y532,V$842:Y$842)</f>
        <v>207.00305636285674</v>
      </c>
      <c r="AZ532" s="62">
        <f t="shared" ref="AZ532:AZ563" si="632">SUMPRODUCT(Z532:AB532,Z$842:AB$842)+SUMPRODUCT(AD532:AO532,AD$842:AO$842)+SUMPRODUCT(AR532:AU532,AR$842:AU$842)</f>
        <v>28.562744944553163</v>
      </c>
      <c r="BA532" s="3" t="str">
        <f t="shared" si="602"/>
        <v>1993:1</v>
      </c>
      <c r="BB532" s="5">
        <f t="shared" ref="BB532:BB559" si="633">AY532</f>
        <v>207.00305636285674</v>
      </c>
      <c r="BC532" s="5">
        <f t="shared" ref="BC532:BC559" si="634">AZ532</f>
        <v>28.562744944553163</v>
      </c>
      <c r="BD532"/>
      <c r="BE532" s="3"/>
      <c r="BF532"/>
      <c r="BG532"/>
      <c r="BH532"/>
    </row>
    <row r="533" spans="1:60" x14ac:dyDescent="0.25">
      <c r="A533" s="1">
        <v>1993</v>
      </c>
      <c r="B533" s="1">
        <v>2</v>
      </c>
      <c r="C533" s="1">
        <f t="shared" ref="C533:C556" si="635">C532+1</f>
        <v>66</v>
      </c>
      <c r="D533" s="5">
        <f t="shared" ref="D533:AU533" si="636">D348</f>
        <v>212</v>
      </c>
      <c r="E533" s="5">
        <f t="shared" si="636"/>
        <v>274</v>
      </c>
      <c r="F533" s="5">
        <f t="shared" si="636"/>
        <v>223</v>
      </c>
      <c r="G533" s="5">
        <f t="shared" si="636"/>
        <v>200</v>
      </c>
      <c r="H533" s="5">
        <f t="shared" si="636"/>
        <v>190</v>
      </c>
      <c r="I533" s="5">
        <f t="shared" si="636"/>
        <v>214</v>
      </c>
      <c r="J533" s="5">
        <f t="shared" si="636"/>
        <v>228</v>
      </c>
      <c r="K533" s="5">
        <f t="shared" si="636"/>
        <v>302</v>
      </c>
      <c r="L533" s="5">
        <f t="shared" si="636"/>
        <v>224</v>
      </c>
      <c r="M533" s="5">
        <f t="shared" si="636"/>
        <v>215</v>
      </c>
      <c r="N533" s="5">
        <f t="shared" si="636"/>
        <v>205</v>
      </c>
      <c r="O533" s="5">
        <f t="shared" si="636"/>
        <v>242</v>
      </c>
      <c r="P533" s="5">
        <f t="shared" si="636"/>
        <v>122</v>
      </c>
      <c r="Q533" s="5">
        <f t="shared" si="636"/>
        <v>200</v>
      </c>
      <c r="R533" s="5">
        <f t="shared" si="636"/>
        <v>189</v>
      </c>
      <c r="S533" s="5">
        <f t="shared" si="636"/>
        <v>221</v>
      </c>
      <c r="T533" s="5">
        <f t="shared" si="636"/>
        <v>108</v>
      </c>
      <c r="U533" s="5">
        <f t="shared" si="636"/>
        <v>150</v>
      </c>
      <c r="V533" s="5">
        <f t="shared" si="636"/>
        <v>134</v>
      </c>
      <c r="W533" s="5">
        <f t="shared" si="636"/>
        <v>227</v>
      </c>
      <c r="X533" s="5">
        <f t="shared" si="636"/>
        <v>132</v>
      </c>
      <c r="Y533" s="5">
        <f t="shared" si="636"/>
        <v>215</v>
      </c>
      <c r="Z533" s="5">
        <f t="shared" si="636"/>
        <v>24</v>
      </c>
      <c r="AA533" s="5">
        <f t="shared" si="636"/>
        <v>28.67</v>
      </c>
      <c r="AB533" s="5">
        <f t="shared" si="636"/>
        <v>19.5</v>
      </c>
      <c r="AC533" s="5">
        <f t="shared" si="636"/>
        <v>18.2</v>
      </c>
      <c r="AD533" s="5">
        <f t="shared" si="636"/>
        <v>57</v>
      </c>
      <c r="AE533" s="5">
        <f t="shared" si="636"/>
        <v>42.75</v>
      </c>
      <c r="AF533" s="5">
        <f t="shared" si="636"/>
        <v>32.5</v>
      </c>
      <c r="AG533" s="5">
        <f t="shared" si="636"/>
        <v>41.17</v>
      </c>
      <c r="AH533" s="5">
        <f t="shared" si="636"/>
        <v>24.39</v>
      </c>
      <c r="AI533" s="5">
        <f t="shared" si="636"/>
        <v>21.34</v>
      </c>
      <c r="AJ533" s="5">
        <f t="shared" si="636"/>
        <v>20.73</v>
      </c>
      <c r="AK533" s="5">
        <f t="shared" si="636"/>
        <v>23.57</v>
      </c>
      <c r="AL533" s="5">
        <f t="shared" si="636"/>
        <v>18.329999999999998</v>
      </c>
      <c r="AM533" s="5">
        <f t="shared" si="636"/>
        <v>18.59</v>
      </c>
      <c r="AN533" s="5">
        <f t="shared" si="636"/>
        <v>24.26</v>
      </c>
      <c r="AO533" s="5">
        <f t="shared" si="636"/>
        <v>30.95</v>
      </c>
      <c r="AP533" s="5">
        <f t="shared" si="636"/>
        <v>12.78</v>
      </c>
      <c r="AQ533" s="5">
        <f t="shared" si="636"/>
        <v>11.34</v>
      </c>
      <c r="AR533" s="5">
        <f t="shared" si="636"/>
        <v>24</v>
      </c>
      <c r="AS533" s="5">
        <f t="shared" si="636"/>
        <v>23</v>
      </c>
      <c r="AT533" s="5">
        <f t="shared" si="636"/>
        <v>12.92</v>
      </c>
      <c r="AU533" s="5">
        <f t="shared" si="636"/>
        <v>13.5</v>
      </c>
      <c r="AV533" s="5">
        <f t="shared" si="629"/>
        <v>119.5</v>
      </c>
      <c r="AW533" s="5">
        <v>1158.8966666666665</v>
      </c>
      <c r="AX533" s="5">
        <f t="shared" si="630"/>
        <v>144.20000000000002</v>
      </c>
      <c r="AY533" s="10">
        <f t="shared" si="631"/>
        <v>207.28253847253328</v>
      </c>
      <c r="AZ533" s="62">
        <f t="shared" si="632"/>
        <v>28.854358773646453</v>
      </c>
      <c r="BA533" s="3" t="str">
        <f t="shared" ref="BA533:BA596" si="637">CONCATENATE(A533,":",B533)</f>
        <v>1993:2</v>
      </c>
      <c r="BB533" s="5">
        <f t="shared" si="633"/>
        <v>207.28253847253328</v>
      </c>
      <c r="BC533" s="5">
        <f t="shared" si="634"/>
        <v>28.854358773646453</v>
      </c>
      <c r="BD533"/>
      <c r="BE533" s="3"/>
      <c r="BF533"/>
      <c r="BG533"/>
      <c r="BH533"/>
    </row>
    <row r="534" spans="1:60" x14ac:dyDescent="0.25">
      <c r="A534" s="1">
        <v>1993</v>
      </c>
      <c r="B534" s="1">
        <v>3</v>
      </c>
      <c r="C534" s="1">
        <f t="shared" si="635"/>
        <v>67</v>
      </c>
      <c r="D534" s="5">
        <f t="shared" ref="D534:AU534" si="638">D349</f>
        <v>196</v>
      </c>
      <c r="E534" s="5">
        <f t="shared" si="638"/>
        <v>248</v>
      </c>
      <c r="F534" s="5">
        <f t="shared" si="638"/>
        <v>206</v>
      </c>
      <c r="G534" s="5">
        <f t="shared" si="638"/>
        <v>213</v>
      </c>
      <c r="H534" s="5">
        <f t="shared" si="638"/>
        <v>177</v>
      </c>
      <c r="I534" s="5">
        <f t="shared" si="638"/>
        <v>188</v>
      </c>
      <c r="J534" s="5">
        <f t="shared" si="638"/>
        <v>206</v>
      </c>
      <c r="K534" s="5">
        <f t="shared" si="638"/>
        <v>231</v>
      </c>
      <c r="L534" s="5">
        <f t="shared" si="638"/>
        <v>203</v>
      </c>
      <c r="M534" s="5">
        <f t="shared" si="638"/>
        <v>183</v>
      </c>
      <c r="N534" s="5">
        <f t="shared" si="638"/>
        <v>182</v>
      </c>
      <c r="O534" s="5">
        <f t="shared" si="638"/>
        <v>194</v>
      </c>
      <c r="P534" s="5">
        <f t="shared" si="638"/>
        <v>91</v>
      </c>
      <c r="Q534" s="5">
        <f t="shared" si="638"/>
        <v>160</v>
      </c>
      <c r="R534" s="5">
        <f t="shared" si="638"/>
        <v>180</v>
      </c>
      <c r="S534" s="5">
        <f t="shared" si="638"/>
        <v>204</v>
      </c>
      <c r="T534" s="5">
        <f t="shared" si="638"/>
        <v>130</v>
      </c>
      <c r="U534" s="5">
        <f t="shared" si="638"/>
        <v>153</v>
      </c>
      <c r="V534" s="5">
        <f t="shared" si="638"/>
        <v>216</v>
      </c>
      <c r="W534" s="5">
        <f t="shared" si="638"/>
        <v>207</v>
      </c>
      <c r="X534" s="5">
        <f t="shared" si="638"/>
        <v>106</v>
      </c>
      <c r="Y534" s="5">
        <f t="shared" si="638"/>
        <v>162</v>
      </c>
      <c r="Z534" s="5">
        <f t="shared" si="638"/>
        <v>27.5</v>
      </c>
      <c r="AA534" s="5">
        <f t="shared" si="638"/>
        <v>28.65</v>
      </c>
      <c r="AB534" s="5">
        <f t="shared" si="638"/>
        <v>21.3</v>
      </c>
      <c r="AC534" s="5">
        <f t="shared" si="638"/>
        <v>17</v>
      </c>
      <c r="AD534" s="5">
        <f t="shared" si="638"/>
        <v>46.6</v>
      </c>
      <c r="AE534" s="5">
        <f t="shared" si="638"/>
        <v>40.6</v>
      </c>
      <c r="AF534" s="5">
        <f t="shared" si="638"/>
        <v>28.5</v>
      </c>
      <c r="AG534" s="5">
        <f t="shared" si="638"/>
        <v>34.65</v>
      </c>
      <c r="AH534" s="5">
        <f t="shared" si="638"/>
        <v>23.08</v>
      </c>
      <c r="AI534" s="5">
        <f t="shared" si="638"/>
        <v>20.88</v>
      </c>
      <c r="AJ534" s="5">
        <f t="shared" si="638"/>
        <v>22.75</v>
      </c>
      <c r="AK534" s="5">
        <f t="shared" si="638"/>
        <v>19.739999999999998</v>
      </c>
      <c r="AL534" s="5">
        <f t="shared" si="638"/>
        <v>19</v>
      </c>
      <c r="AM534" s="5">
        <f t="shared" si="638"/>
        <v>16.25</v>
      </c>
      <c r="AN534" s="5">
        <f t="shared" si="638"/>
        <v>22.13</v>
      </c>
      <c r="AO534" s="5">
        <f t="shared" si="638"/>
        <v>23.78</v>
      </c>
      <c r="AP534" s="5">
        <f t="shared" si="638"/>
        <v>13.5</v>
      </c>
      <c r="AQ534" s="5">
        <f t="shared" si="638"/>
        <v>12.75</v>
      </c>
      <c r="AR534" s="5">
        <f t="shared" si="638"/>
        <v>22.95</v>
      </c>
      <c r="AS534" s="5">
        <f t="shared" si="638"/>
        <v>22.88</v>
      </c>
      <c r="AT534" s="5">
        <f t="shared" si="638"/>
        <v>14.75</v>
      </c>
      <c r="AU534" s="5">
        <f t="shared" si="638"/>
        <v>15</v>
      </c>
      <c r="AV534" s="5">
        <f t="shared" si="629"/>
        <v>118.86666666666667</v>
      </c>
      <c r="AW534" s="5">
        <v>1193.0233333333331</v>
      </c>
      <c r="AX534" s="5">
        <f t="shared" si="630"/>
        <v>144.76666666666668</v>
      </c>
      <c r="AY534" s="10">
        <f t="shared" si="631"/>
        <v>179.57026775930251</v>
      </c>
      <c r="AZ534" s="62">
        <f t="shared" si="632"/>
        <v>26.452112198303983</v>
      </c>
      <c r="BA534" s="3" t="str">
        <f t="shared" si="637"/>
        <v>1993:3</v>
      </c>
      <c r="BB534" s="5">
        <f t="shared" si="633"/>
        <v>179.57026775930251</v>
      </c>
      <c r="BC534" s="5">
        <f t="shared" si="634"/>
        <v>26.452112198303983</v>
      </c>
      <c r="BD534"/>
      <c r="BE534" s="3"/>
      <c r="BF534"/>
      <c r="BG534"/>
      <c r="BH534"/>
    </row>
    <row r="535" spans="1:60" x14ac:dyDescent="0.25">
      <c r="A535" s="1">
        <v>1993</v>
      </c>
      <c r="B535" s="1">
        <v>4</v>
      </c>
      <c r="C535" s="1">
        <f t="shared" si="635"/>
        <v>68</v>
      </c>
      <c r="D535" s="5">
        <f t="shared" ref="D535:AU535" si="639">D350</f>
        <v>205</v>
      </c>
      <c r="E535" s="5">
        <f t="shared" si="639"/>
        <v>299</v>
      </c>
      <c r="F535" s="5">
        <f t="shared" si="639"/>
        <v>237</v>
      </c>
      <c r="G535" s="5">
        <f t="shared" si="639"/>
        <v>227</v>
      </c>
      <c r="H535" s="5">
        <f t="shared" si="639"/>
        <v>201</v>
      </c>
      <c r="I535" s="5">
        <f t="shared" si="639"/>
        <v>202</v>
      </c>
      <c r="J535" s="5">
        <f t="shared" si="639"/>
        <v>228</v>
      </c>
      <c r="K535" s="5">
        <f t="shared" si="639"/>
        <v>257</v>
      </c>
      <c r="L535" s="5">
        <f t="shared" si="639"/>
        <v>200</v>
      </c>
      <c r="M535" s="5">
        <f t="shared" si="639"/>
        <v>206</v>
      </c>
      <c r="N535" s="5">
        <f t="shared" si="639"/>
        <v>290</v>
      </c>
      <c r="O535" s="5">
        <f t="shared" si="639"/>
        <v>283</v>
      </c>
      <c r="P535" s="5">
        <f t="shared" si="639"/>
        <v>98</v>
      </c>
      <c r="Q535" s="5">
        <f t="shared" si="639"/>
        <v>189</v>
      </c>
      <c r="R535" s="5">
        <f t="shared" si="639"/>
        <v>151</v>
      </c>
      <c r="S535" s="5">
        <f t="shared" si="639"/>
        <v>218</v>
      </c>
      <c r="T535" s="5">
        <f t="shared" si="639"/>
        <v>122</v>
      </c>
      <c r="U535" s="5">
        <f t="shared" si="639"/>
        <v>147</v>
      </c>
      <c r="V535" s="5">
        <f t="shared" si="639"/>
        <v>203</v>
      </c>
      <c r="W535" s="5">
        <f t="shared" si="639"/>
        <v>236</v>
      </c>
      <c r="X535" s="5">
        <f t="shared" si="639"/>
        <v>111</v>
      </c>
      <c r="Y535" s="5">
        <f t="shared" si="639"/>
        <v>165</v>
      </c>
      <c r="Z535" s="5">
        <f t="shared" si="639"/>
        <v>27.08</v>
      </c>
      <c r="AA535" s="5">
        <f t="shared" si="639"/>
        <v>32.659999999999997</v>
      </c>
      <c r="AB535" s="5">
        <f t="shared" si="639"/>
        <v>22</v>
      </c>
      <c r="AC535" s="5">
        <f t="shared" si="639"/>
        <v>22.25</v>
      </c>
      <c r="AD535" s="5">
        <f t="shared" si="639"/>
        <v>36.47</v>
      </c>
      <c r="AE535" s="5">
        <f t="shared" si="639"/>
        <v>35.840000000000003</v>
      </c>
      <c r="AF535" s="5">
        <f t="shared" si="639"/>
        <v>22.46</v>
      </c>
      <c r="AG535" s="5">
        <f t="shared" si="639"/>
        <v>37.72</v>
      </c>
      <c r="AH535" s="5">
        <f t="shared" si="639"/>
        <v>21.58</v>
      </c>
      <c r="AI535" s="5">
        <f t="shared" si="639"/>
        <v>21.64</v>
      </c>
      <c r="AJ535" s="5">
        <f t="shared" si="639"/>
        <v>27.8</v>
      </c>
      <c r="AK535" s="5">
        <f t="shared" si="639"/>
        <v>22.86</v>
      </c>
      <c r="AL535" s="5">
        <f t="shared" si="639"/>
        <v>16.670000000000002</v>
      </c>
      <c r="AM535" s="5">
        <f t="shared" si="639"/>
        <v>16.75</v>
      </c>
      <c r="AN535" s="5">
        <f t="shared" si="639"/>
        <v>16.649999999999999</v>
      </c>
      <c r="AO535" s="5">
        <f t="shared" si="639"/>
        <v>22.08</v>
      </c>
      <c r="AP535" s="5">
        <f t="shared" si="639"/>
        <v>14.12</v>
      </c>
      <c r="AQ535" s="5">
        <f t="shared" si="639"/>
        <v>14.3</v>
      </c>
      <c r="AR535" s="5">
        <f t="shared" si="639"/>
        <v>20</v>
      </c>
      <c r="AS535" s="5">
        <f t="shared" si="639"/>
        <v>19.420000000000002</v>
      </c>
      <c r="AT535" s="5">
        <f t="shared" si="639"/>
        <v>12.5</v>
      </c>
      <c r="AU535" s="5">
        <f t="shared" si="639"/>
        <v>13.55</v>
      </c>
      <c r="AV535" s="5">
        <f t="shared" si="629"/>
        <v>118.89999999999999</v>
      </c>
      <c r="AW535" s="5">
        <v>1223.5366666666669</v>
      </c>
      <c r="AX535" s="5">
        <f t="shared" si="630"/>
        <v>145.76666666666668</v>
      </c>
      <c r="AY535" s="10">
        <f t="shared" si="631"/>
        <v>204.54292486540567</v>
      </c>
      <c r="AZ535" s="62">
        <f t="shared" si="632"/>
        <v>24.669654272667977</v>
      </c>
      <c r="BA535" s="3" t="str">
        <f t="shared" si="637"/>
        <v>1993:4</v>
      </c>
      <c r="BB535" s="5">
        <f t="shared" si="633"/>
        <v>204.54292486540567</v>
      </c>
      <c r="BC535" s="5">
        <f t="shared" si="634"/>
        <v>24.669654272667977</v>
      </c>
      <c r="BD535"/>
      <c r="BE535" s="3"/>
      <c r="BF535"/>
      <c r="BG535"/>
      <c r="BH535"/>
    </row>
    <row r="536" spans="1:60" x14ac:dyDescent="0.25">
      <c r="A536" s="1">
        <v>1994</v>
      </c>
      <c r="B536" s="1">
        <v>1</v>
      </c>
      <c r="C536" s="1">
        <f t="shared" si="635"/>
        <v>69</v>
      </c>
      <c r="D536" s="5">
        <f t="shared" ref="D536:AU536" si="640">D351</f>
        <v>230</v>
      </c>
      <c r="E536" s="5">
        <f t="shared" si="640"/>
        <v>395</v>
      </c>
      <c r="F536" s="5">
        <f t="shared" si="640"/>
        <v>340</v>
      </c>
      <c r="G536" s="5">
        <f t="shared" si="640"/>
        <v>319</v>
      </c>
      <c r="H536" s="5">
        <f t="shared" si="640"/>
        <v>211</v>
      </c>
      <c r="I536" s="5">
        <f t="shared" si="640"/>
        <v>212</v>
      </c>
      <c r="J536" s="5">
        <f t="shared" si="640"/>
        <v>246</v>
      </c>
      <c r="K536" s="5">
        <f t="shared" si="640"/>
        <v>290</v>
      </c>
      <c r="L536" s="5">
        <f t="shared" si="640"/>
        <v>211</v>
      </c>
      <c r="M536" s="5">
        <f t="shared" si="640"/>
        <v>247</v>
      </c>
      <c r="N536" s="5">
        <f t="shared" si="640"/>
        <v>285</v>
      </c>
      <c r="O536" s="5">
        <f t="shared" si="640"/>
        <v>352</v>
      </c>
      <c r="P536" s="5">
        <f t="shared" si="640"/>
        <v>102</v>
      </c>
      <c r="Q536" s="5">
        <f t="shared" si="640"/>
        <v>185</v>
      </c>
      <c r="R536" s="5">
        <f t="shared" si="640"/>
        <v>218</v>
      </c>
      <c r="S536" s="5">
        <f t="shared" si="640"/>
        <v>242</v>
      </c>
      <c r="T536" s="5">
        <f t="shared" si="640"/>
        <v>121</v>
      </c>
      <c r="U536" s="5">
        <f t="shared" si="640"/>
        <v>165</v>
      </c>
      <c r="V536" s="5">
        <f t="shared" si="640"/>
        <v>261</v>
      </c>
      <c r="W536" s="5">
        <f t="shared" si="640"/>
        <v>274</v>
      </c>
      <c r="X536" s="5">
        <f t="shared" si="640"/>
        <v>116</v>
      </c>
      <c r="Y536" s="5">
        <f t="shared" si="640"/>
        <v>170</v>
      </c>
      <c r="Z536" s="5">
        <f t="shared" si="640"/>
        <v>27.35</v>
      </c>
      <c r="AA536" s="5">
        <f t="shared" si="640"/>
        <v>33.5</v>
      </c>
      <c r="AB536" s="5">
        <f t="shared" si="640"/>
        <v>22.8</v>
      </c>
      <c r="AC536" s="5">
        <f t="shared" si="640"/>
        <v>22.91</v>
      </c>
      <c r="AD536" s="5">
        <f t="shared" si="640"/>
        <v>43.72</v>
      </c>
      <c r="AE536" s="5">
        <f t="shared" si="640"/>
        <v>41.11</v>
      </c>
      <c r="AF536" s="5">
        <f t="shared" si="640"/>
        <v>25</v>
      </c>
      <c r="AG536" s="5">
        <f t="shared" si="640"/>
        <v>34.5</v>
      </c>
      <c r="AH536" s="5">
        <f t="shared" si="640"/>
        <v>24.84</v>
      </c>
      <c r="AI536" s="5">
        <f t="shared" si="640"/>
        <v>24.13</v>
      </c>
      <c r="AJ536" s="5">
        <f t="shared" si="640"/>
        <v>26</v>
      </c>
      <c r="AK536" s="5">
        <f t="shared" si="640"/>
        <v>23.67</v>
      </c>
      <c r="AL536" s="5">
        <f t="shared" si="640"/>
        <v>18.920000000000002</v>
      </c>
      <c r="AM536" s="5">
        <f t="shared" si="640"/>
        <v>19.239999999999998</v>
      </c>
      <c r="AN536" s="5">
        <f t="shared" si="640"/>
        <v>19.5</v>
      </c>
      <c r="AO536" s="5">
        <f t="shared" si="640"/>
        <v>24.25</v>
      </c>
      <c r="AP536" s="5">
        <f t="shared" si="640"/>
        <v>15.1</v>
      </c>
      <c r="AQ536" s="5">
        <f t="shared" si="640"/>
        <v>14.56</v>
      </c>
      <c r="AR536" s="5">
        <f t="shared" si="640"/>
        <v>22.5</v>
      </c>
      <c r="AS536" s="5">
        <f t="shared" si="640"/>
        <v>22.45</v>
      </c>
      <c r="AT536" s="5">
        <f t="shared" si="640"/>
        <v>11</v>
      </c>
      <c r="AU536" s="5">
        <f t="shared" si="640"/>
        <v>13.63</v>
      </c>
      <c r="AV536" s="5">
        <f t="shared" si="629"/>
        <v>119.36666666666666</v>
      </c>
      <c r="AW536" s="5">
        <v>1230.2466666666664</v>
      </c>
      <c r="AX536" s="5">
        <f t="shared" si="630"/>
        <v>146.69999999999999</v>
      </c>
      <c r="AY536" s="10">
        <f t="shared" si="631"/>
        <v>238.00293725284675</v>
      </c>
      <c r="AZ536" s="62">
        <f t="shared" si="632"/>
        <v>26.791099804305286</v>
      </c>
      <c r="BA536" s="3" t="str">
        <f t="shared" si="637"/>
        <v>1994:1</v>
      </c>
      <c r="BB536" s="5">
        <f t="shared" si="633"/>
        <v>238.00293725284675</v>
      </c>
      <c r="BC536" s="5">
        <f t="shared" si="634"/>
        <v>26.791099804305286</v>
      </c>
      <c r="BD536"/>
      <c r="BE536" s="3"/>
      <c r="BF536"/>
      <c r="BG536"/>
      <c r="BH536"/>
    </row>
    <row r="537" spans="1:60" x14ac:dyDescent="0.25">
      <c r="A537" s="1">
        <v>1994</v>
      </c>
      <c r="B537" s="1">
        <v>2</v>
      </c>
      <c r="C537" s="1">
        <f t="shared" si="635"/>
        <v>70</v>
      </c>
      <c r="D537" s="5">
        <f t="shared" ref="D537:AU537" si="641">D352</f>
        <v>219</v>
      </c>
      <c r="E537" s="5">
        <f t="shared" si="641"/>
        <v>340</v>
      </c>
      <c r="F537" s="5">
        <f t="shared" si="641"/>
        <v>296</v>
      </c>
      <c r="G537" s="5">
        <f t="shared" si="641"/>
        <v>307</v>
      </c>
      <c r="H537" s="5">
        <f t="shared" si="641"/>
        <v>224</v>
      </c>
      <c r="I537" s="5">
        <f t="shared" si="641"/>
        <v>211</v>
      </c>
      <c r="J537" s="5">
        <f t="shared" si="641"/>
        <v>219</v>
      </c>
      <c r="K537" s="5">
        <f t="shared" si="641"/>
        <v>276</v>
      </c>
      <c r="L537" s="5">
        <f t="shared" si="641"/>
        <v>241</v>
      </c>
      <c r="M537" s="5">
        <f t="shared" si="641"/>
        <v>294</v>
      </c>
      <c r="N537" s="5">
        <f t="shared" si="641"/>
        <v>256</v>
      </c>
      <c r="O537" s="5">
        <f t="shared" si="641"/>
        <v>342</v>
      </c>
      <c r="P537" s="5">
        <f t="shared" si="641"/>
        <v>118</v>
      </c>
      <c r="Q537" s="5">
        <f t="shared" si="641"/>
        <v>245</v>
      </c>
      <c r="R537" s="5">
        <f t="shared" si="641"/>
        <v>237</v>
      </c>
      <c r="S537" s="5">
        <f t="shared" si="641"/>
        <v>274</v>
      </c>
      <c r="T537" s="5">
        <f t="shared" si="641"/>
        <v>115</v>
      </c>
      <c r="U537" s="5">
        <f t="shared" si="641"/>
        <v>159</v>
      </c>
      <c r="V537" s="5">
        <f t="shared" si="641"/>
        <v>271</v>
      </c>
      <c r="W537" s="5">
        <f t="shared" si="641"/>
        <v>245</v>
      </c>
      <c r="X537" s="5">
        <f t="shared" si="641"/>
        <v>126</v>
      </c>
      <c r="Y537" s="5">
        <f t="shared" si="641"/>
        <v>182</v>
      </c>
      <c r="Z537" s="5">
        <f t="shared" si="641"/>
        <v>25.67</v>
      </c>
      <c r="AA537" s="5">
        <f t="shared" si="641"/>
        <v>29.04</v>
      </c>
      <c r="AB537" s="5">
        <f t="shared" si="641"/>
        <v>18.07</v>
      </c>
      <c r="AC537" s="5">
        <f t="shared" si="641"/>
        <v>20.56</v>
      </c>
      <c r="AD537" s="5">
        <f t="shared" si="641"/>
        <v>32.67</v>
      </c>
      <c r="AE537" s="5">
        <f t="shared" si="641"/>
        <v>30</v>
      </c>
      <c r="AF537" s="5">
        <f t="shared" si="641"/>
        <v>20.63</v>
      </c>
      <c r="AG537" s="5">
        <f t="shared" si="641"/>
        <v>31.03</v>
      </c>
      <c r="AH537" s="5">
        <f t="shared" si="641"/>
        <v>22.4</v>
      </c>
      <c r="AI537" s="5">
        <f t="shared" si="641"/>
        <v>23</v>
      </c>
      <c r="AJ537" s="5">
        <f t="shared" si="641"/>
        <v>27.5</v>
      </c>
      <c r="AK537" s="5">
        <f t="shared" si="641"/>
        <v>20.82</v>
      </c>
      <c r="AL537" s="5">
        <f t="shared" si="641"/>
        <v>16.399999999999999</v>
      </c>
      <c r="AM537" s="5">
        <f t="shared" si="641"/>
        <v>16.079999999999998</v>
      </c>
      <c r="AN537" s="5">
        <f t="shared" si="641"/>
        <v>19</v>
      </c>
      <c r="AO537" s="5">
        <f t="shared" si="641"/>
        <v>20.75</v>
      </c>
      <c r="AP537" s="5">
        <f t="shared" si="641"/>
        <v>14.75</v>
      </c>
      <c r="AQ537" s="5">
        <f t="shared" si="641"/>
        <v>15.6</v>
      </c>
      <c r="AR537" s="5">
        <f t="shared" si="641"/>
        <v>23.38</v>
      </c>
      <c r="AS537" s="5">
        <f t="shared" si="641"/>
        <v>19.920000000000002</v>
      </c>
      <c r="AT537" s="5">
        <f t="shared" si="641"/>
        <v>12</v>
      </c>
      <c r="AU537" s="5">
        <f t="shared" si="641"/>
        <v>14.5</v>
      </c>
      <c r="AV537" s="5">
        <f t="shared" si="629"/>
        <v>120.03333333333335</v>
      </c>
      <c r="AW537" s="5">
        <v>1201.1266666666666</v>
      </c>
      <c r="AX537" s="5">
        <f t="shared" si="630"/>
        <v>147.63333333333333</v>
      </c>
      <c r="AY537" s="10">
        <f t="shared" si="631"/>
        <v>234.6462265948831</v>
      </c>
      <c r="AZ537" s="62">
        <f t="shared" si="632"/>
        <v>22.440094585779523</v>
      </c>
      <c r="BA537" s="3" t="str">
        <f t="shared" si="637"/>
        <v>1994:2</v>
      </c>
      <c r="BB537" s="5">
        <f t="shared" si="633"/>
        <v>234.6462265948831</v>
      </c>
      <c r="BC537" s="5">
        <f t="shared" si="634"/>
        <v>22.440094585779523</v>
      </c>
      <c r="BD537"/>
      <c r="BE537" s="3"/>
      <c r="BF537"/>
      <c r="BG537"/>
      <c r="BH537"/>
    </row>
    <row r="538" spans="1:60" x14ac:dyDescent="0.25">
      <c r="A538" s="1">
        <v>1994</v>
      </c>
      <c r="B538" s="1">
        <v>3</v>
      </c>
      <c r="C538" s="1">
        <f t="shared" si="635"/>
        <v>71</v>
      </c>
      <c r="D538" s="5">
        <f t="shared" ref="D538:AU538" si="642">D353</f>
        <v>200</v>
      </c>
      <c r="E538" s="5">
        <f t="shared" si="642"/>
        <v>343</v>
      </c>
      <c r="F538" s="5">
        <f t="shared" si="642"/>
        <v>295</v>
      </c>
      <c r="G538" s="5">
        <f t="shared" si="642"/>
        <v>252</v>
      </c>
      <c r="H538" s="5">
        <f t="shared" si="642"/>
        <v>237</v>
      </c>
      <c r="I538" s="5">
        <f t="shared" si="642"/>
        <v>221</v>
      </c>
      <c r="J538" s="5">
        <f t="shared" si="642"/>
        <v>246</v>
      </c>
      <c r="K538" s="5">
        <f t="shared" si="642"/>
        <v>280</v>
      </c>
      <c r="L538" s="5">
        <f t="shared" si="642"/>
        <v>263</v>
      </c>
      <c r="M538" s="5">
        <f t="shared" si="642"/>
        <v>270</v>
      </c>
      <c r="N538" s="5">
        <f t="shared" si="642"/>
        <v>302</v>
      </c>
      <c r="O538" s="5">
        <f t="shared" si="642"/>
        <v>339</v>
      </c>
      <c r="P538" s="5">
        <f t="shared" si="642"/>
        <v>162</v>
      </c>
      <c r="Q538" s="5">
        <f t="shared" si="642"/>
        <v>235</v>
      </c>
      <c r="R538" s="5">
        <f t="shared" si="642"/>
        <v>252</v>
      </c>
      <c r="S538" s="5">
        <f t="shared" si="642"/>
        <v>279</v>
      </c>
      <c r="T538" s="5">
        <f t="shared" si="642"/>
        <v>161</v>
      </c>
      <c r="U538" s="5">
        <f t="shared" si="642"/>
        <v>178</v>
      </c>
      <c r="V538" s="5">
        <f t="shared" si="642"/>
        <v>286</v>
      </c>
      <c r="W538" s="5">
        <f t="shared" si="642"/>
        <v>290</v>
      </c>
      <c r="X538" s="5">
        <f t="shared" si="642"/>
        <v>150</v>
      </c>
      <c r="Y538" s="5">
        <f t="shared" si="642"/>
        <v>200</v>
      </c>
      <c r="Z538" s="5">
        <f t="shared" si="642"/>
        <v>25</v>
      </c>
      <c r="AA538" s="5">
        <f t="shared" si="642"/>
        <v>33.67</v>
      </c>
      <c r="AB538" s="5">
        <f t="shared" si="642"/>
        <v>31</v>
      </c>
      <c r="AC538" s="5">
        <f t="shared" si="642"/>
        <v>25.25</v>
      </c>
      <c r="AD538" s="5">
        <f t="shared" si="642"/>
        <v>35.840000000000003</v>
      </c>
      <c r="AE538" s="5">
        <f t="shared" si="642"/>
        <v>33.68</v>
      </c>
      <c r="AF538" s="5">
        <f t="shared" si="642"/>
        <v>27.83</v>
      </c>
      <c r="AG538" s="5">
        <f t="shared" si="642"/>
        <v>31.45</v>
      </c>
      <c r="AH538" s="5">
        <f t="shared" si="642"/>
        <v>20.239999999999998</v>
      </c>
      <c r="AI538" s="5">
        <f t="shared" si="642"/>
        <v>23.56</v>
      </c>
      <c r="AJ538" s="5">
        <f t="shared" si="642"/>
        <v>24.34</v>
      </c>
      <c r="AK538" s="5">
        <f t="shared" si="642"/>
        <v>24.33</v>
      </c>
      <c r="AL538" s="5">
        <f t="shared" si="642"/>
        <v>16.75</v>
      </c>
      <c r="AM538" s="5">
        <f t="shared" si="642"/>
        <v>14.38</v>
      </c>
      <c r="AN538" s="5">
        <f t="shared" si="642"/>
        <v>20.63</v>
      </c>
      <c r="AO538" s="5">
        <f t="shared" si="642"/>
        <v>22.07</v>
      </c>
      <c r="AP538" s="5">
        <f t="shared" si="642"/>
        <v>15.88</v>
      </c>
      <c r="AQ538" s="5">
        <f t="shared" si="642"/>
        <v>17.13</v>
      </c>
      <c r="AR538" s="5">
        <f t="shared" si="642"/>
        <v>17.600000000000001</v>
      </c>
      <c r="AS538" s="5">
        <f t="shared" si="642"/>
        <v>16.829999999999998</v>
      </c>
      <c r="AT538" s="5">
        <f t="shared" si="642"/>
        <v>12.5</v>
      </c>
      <c r="AU538" s="5">
        <f t="shared" si="642"/>
        <v>14</v>
      </c>
      <c r="AV538" s="5">
        <f t="shared" si="629"/>
        <v>120.96666666666665</v>
      </c>
      <c r="AW538" s="5">
        <v>1249.9066666666665</v>
      </c>
      <c r="AX538" s="5">
        <f t="shared" si="630"/>
        <v>148.93333333333331</v>
      </c>
      <c r="AY538" s="10">
        <f t="shared" si="631"/>
        <v>242.22345276097002</v>
      </c>
      <c r="AZ538" s="62">
        <f t="shared" si="632"/>
        <v>24.202898891063278</v>
      </c>
      <c r="BA538" s="3" t="str">
        <f t="shared" si="637"/>
        <v>1994:3</v>
      </c>
      <c r="BB538" s="5">
        <f t="shared" si="633"/>
        <v>242.22345276097002</v>
      </c>
      <c r="BC538" s="5">
        <f t="shared" si="634"/>
        <v>24.202898891063278</v>
      </c>
      <c r="BD538"/>
      <c r="BE538" s="3"/>
      <c r="BF538"/>
      <c r="BG538"/>
      <c r="BH538"/>
    </row>
    <row r="539" spans="1:60" x14ac:dyDescent="0.25">
      <c r="A539" s="1">
        <v>1994</v>
      </c>
      <c r="B539" s="1">
        <v>4</v>
      </c>
      <c r="C539" s="1">
        <f t="shared" si="635"/>
        <v>72</v>
      </c>
      <c r="D539" s="5">
        <f t="shared" ref="D539:AU539" si="643">D354</f>
        <v>263</v>
      </c>
      <c r="E539" s="5">
        <f t="shared" si="643"/>
        <v>363</v>
      </c>
      <c r="F539" s="5">
        <f t="shared" si="643"/>
        <v>326</v>
      </c>
      <c r="G539" s="5">
        <f t="shared" si="643"/>
        <v>266</v>
      </c>
      <c r="H539" s="5">
        <f t="shared" si="643"/>
        <v>277</v>
      </c>
      <c r="I539" s="5">
        <f t="shared" si="643"/>
        <v>291</v>
      </c>
      <c r="J539" s="5">
        <f t="shared" si="643"/>
        <v>322</v>
      </c>
      <c r="K539" s="5">
        <f t="shared" si="643"/>
        <v>340</v>
      </c>
      <c r="L539" s="5">
        <f t="shared" si="643"/>
        <v>242</v>
      </c>
      <c r="M539" s="5">
        <f t="shared" si="643"/>
        <v>292</v>
      </c>
      <c r="N539" s="5">
        <f t="shared" si="643"/>
        <v>295</v>
      </c>
      <c r="O539" s="5">
        <f t="shared" si="643"/>
        <v>336</v>
      </c>
      <c r="P539" s="5">
        <f t="shared" si="643"/>
        <v>153</v>
      </c>
      <c r="Q539" s="5">
        <f t="shared" si="643"/>
        <v>223</v>
      </c>
      <c r="R539" s="5">
        <f t="shared" si="643"/>
        <v>246</v>
      </c>
      <c r="S539" s="5">
        <f t="shared" si="643"/>
        <v>302</v>
      </c>
      <c r="T539" s="5">
        <f t="shared" si="643"/>
        <v>182</v>
      </c>
      <c r="U539" s="5">
        <f t="shared" si="643"/>
        <v>209</v>
      </c>
      <c r="V539" s="5">
        <f t="shared" si="643"/>
        <v>282</v>
      </c>
      <c r="W539" s="5">
        <f t="shared" si="643"/>
        <v>301</v>
      </c>
      <c r="X539" s="5">
        <f t="shared" si="643"/>
        <v>183</v>
      </c>
      <c r="Y539" s="5">
        <f t="shared" si="643"/>
        <v>275</v>
      </c>
      <c r="Z539" s="5">
        <f t="shared" si="643"/>
        <v>26.43</v>
      </c>
      <c r="AA539" s="5">
        <f t="shared" si="643"/>
        <v>30.67</v>
      </c>
      <c r="AB539" s="5">
        <f t="shared" si="643"/>
        <v>21.56</v>
      </c>
      <c r="AC539" s="5">
        <f t="shared" si="643"/>
        <v>20.149999999999999</v>
      </c>
      <c r="AD539" s="5">
        <f t="shared" si="643"/>
        <v>30</v>
      </c>
      <c r="AE539" s="5">
        <f t="shared" si="643"/>
        <v>34.159999999999997</v>
      </c>
      <c r="AF539" s="5">
        <f t="shared" si="643"/>
        <v>26.65</v>
      </c>
      <c r="AG539" s="5">
        <f t="shared" si="643"/>
        <v>34.67</v>
      </c>
      <c r="AH539" s="5">
        <f t="shared" si="643"/>
        <v>22.56</v>
      </c>
      <c r="AI539" s="5">
        <f t="shared" si="643"/>
        <v>19.75</v>
      </c>
      <c r="AJ539" s="5">
        <f t="shared" si="643"/>
        <v>27.92</v>
      </c>
      <c r="AK539" s="5">
        <f t="shared" si="643"/>
        <v>31.42</v>
      </c>
      <c r="AL539" s="5">
        <f t="shared" si="643"/>
        <v>15.64</v>
      </c>
      <c r="AM539" s="5">
        <f t="shared" si="643"/>
        <v>12.91</v>
      </c>
      <c r="AN539" s="5">
        <f t="shared" si="643"/>
        <v>17.75</v>
      </c>
      <c r="AO539" s="5">
        <f t="shared" si="643"/>
        <v>23.75</v>
      </c>
      <c r="AP539" s="5">
        <f t="shared" si="643"/>
        <v>14.41</v>
      </c>
      <c r="AQ539" s="5">
        <f t="shared" si="643"/>
        <v>14.42</v>
      </c>
      <c r="AR539" s="5">
        <f t="shared" si="643"/>
        <v>18.05</v>
      </c>
      <c r="AS539" s="5">
        <f t="shared" si="643"/>
        <v>15.25</v>
      </c>
      <c r="AT539" s="5">
        <f t="shared" si="643"/>
        <v>11.31</v>
      </c>
      <c r="AU539" s="5">
        <f t="shared" si="643"/>
        <v>12.25</v>
      </c>
      <c r="AV539" s="5">
        <f t="shared" si="629"/>
        <v>121.43333333333334</v>
      </c>
      <c r="AW539" s="5">
        <v>1248.9833333333331</v>
      </c>
      <c r="AX539" s="5">
        <f t="shared" si="630"/>
        <v>149.63333333333333</v>
      </c>
      <c r="AY539" s="10">
        <f t="shared" si="631"/>
        <v>267.3886464338463</v>
      </c>
      <c r="AZ539" s="62">
        <f t="shared" si="632"/>
        <v>23.357865622961516</v>
      </c>
      <c r="BA539" s="3" t="str">
        <f t="shared" si="637"/>
        <v>1994:4</v>
      </c>
      <c r="BB539" s="5">
        <f t="shared" si="633"/>
        <v>267.3886464338463</v>
      </c>
      <c r="BC539" s="5">
        <f t="shared" si="634"/>
        <v>23.357865622961516</v>
      </c>
      <c r="BD539"/>
      <c r="BE539" s="3"/>
      <c r="BF539"/>
      <c r="BG539"/>
      <c r="BH539"/>
    </row>
    <row r="540" spans="1:60" x14ac:dyDescent="0.25">
      <c r="A540" s="1">
        <v>1995</v>
      </c>
      <c r="B540" s="1">
        <v>1</v>
      </c>
      <c r="C540" s="1">
        <f t="shared" si="635"/>
        <v>73</v>
      </c>
      <c r="D540" s="5">
        <f t="shared" ref="D540:AU540" si="644">D355</f>
        <v>282</v>
      </c>
      <c r="E540" s="5">
        <f t="shared" si="644"/>
        <v>356</v>
      </c>
      <c r="F540" s="5">
        <f t="shared" si="644"/>
        <v>330</v>
      </c>
      <c r="G540" s="5">
        <f t="shared" si="644"/>
        <v>351</v>
      </c>
      <c r="H540" s="5">
        <f t="shared" si="644"/>
        <v>256</v>
      </c>
      <c r="I540" s="5">
        <f t="shared" si="644"/>
        <v>298</v>
      </c>
      <c r="J540" s="5">
        <f t="shared" si="644"/>
        <v>345</v>
      </c>
      <c r="K540" s="5">
        <f t="shared" si="644"/>
        <v>382</v>
      </c>
      <c r="L540" s="5">
        <f t="shared" si="644"/>
        <v>334</v>
      </c>
      <c r="M540" s="5">
        <f t="shared" si="644"/>
        <v>337</v>
      </c>
      <c r="N540" s="5">
        <f t="shared" si="644"/>
        <v>273</v>
      </c>
      <c r="O540" s="5">
        <f t="shared" si="644"/>
        <v>389</v>
      </c>
      <c r="P540" s="5">
        <f t="shared" si="644"/>
        <v>108</v>
      </c>
      <c r="Q540" s="5">
        <f t="shared" si="644"/>
        <v>224</v>
      </c>
      <c r="R540" s="5">
        <f t="shared" si="644"/>
        <v>204</v>
      </c>
      <c r="S540" s="5">
        <f t="shared" si="644"/>
        <v>332</v>
      </c>
      <c r="T540" s="5">
        <f t="shared" si="644"/>
        <v>172</v>
      </c>
      <c r="U540" s="5">
        <f t="shared" si="644"/>
        <v>185</v>
      </c>
      <c r="V540" s="5">
        <f t="shared" si="644"/>
        <v>316</v>
      </c>
      <c r="W540" s="5">
        <f t="shared" si="644"/>
        <v>342</v>
      </c>
      <c r="X540" s="5">
        <f t="shared" si="644"/>
        <v>166</v>
      </c>
      <c r="Y540" s="5">
        <f t="shared" si="644"/>
        <v>261</v>
      </c>
      <c r="Z540" s="5">
        <f t="shared" si="644"/>
        <v>33.5</v>
      </c>
      <c r="AA540" s="5">
        <f t="shared" si="644"/>
        <v>34.68</v>
      </c>
      <c r="AB540" s="5">
        <f t="shared" si="644"/>
        <v>19.29</v>
      </c>
      <c r="AC540" s="5">
        <f t="shared" si="644"/>
        <v>17</v>
      </c>
      <c r="AD540" s="5">
        <f t="shared" si="644"/>
        <v>39.01</v>
      </c>
      <c r="AE540" s="5">
        <f t="shared" si="644"/>
        <v>42.89</v>
      </c>
      <c r="AF540" s="5">
        <f t="shared" si="644"/>
        <v>29</v>
      </c>
      <c r="AG540" s="5">
        <f t="shared" si="644"/>
        <v>42.74</v>
      </c>
      <c r="AH540" s="5">
        <f t="shared" si="644"/>
        <v>27</v>
      </c>
      <c r="AI540" s="5">
        <f t="shared" si="644"/>
        <v>20</v>
      </c>
      <c r="AJ540" s="5">
        <f t="shared" si="644"/>
        <v>28.75</v>
      </c>
      <c r="AK540" s="5">
        <f t="shared" si="644"/>
        <v>36.25</v>
      </c>
      <c r="AL540" s="5">
        <f t="shared" si="644"/>
        <v>15.42</v>
      </c>
      <c r="AM540" s="5">
        <f t="shared" si="644"/>
        <v>13.17</v>
      </c>
      <c r="AN540" s="5">
        <f t="shared" si="644"/>
        <v>21.75</v>
      </c>
      <c r="AO540" s="5">
        <f t="shared" si="644"/>
        <v>23.96</v>
      </c>
      <c r="AP540" s="5">
        <f t="shared" si="644"/>
        <v>13.18</v>
      </c>
      <c r="AQ540" s="5">
        <f t="shared" si="644"/>
        <v>15.14</v>
      </c>
      <c r="AR540" s="5">
        <f t="shared" si="644"/>
        <v>20.83</v>
      </c>
      <c r="AS540" s="5">
        <f t="shared" si="644"/>
        <v>17.5</v>
      </c>
      <c r="AT540" s="5">
        <f t="shared" si="644"/>
        <v>11.26</v>
      </c>
      <c r="AU540" s="5">
        <f t="shared" si="644"/>
        <v>13.82</v>
      </c>
      <c r="AV540" s="5">
        <f t="shared" si="629"/>
        <v>123.43333333333334</v>
      </c>
      <c r="AW540" s="5">
        <v>1324.2266666666667</v>
      </c>
      <c r="AX540" s="5">
        <f t="shared" si="630"/>
        <v>150.86666666666667</v>
      </c>
      <c r="AY540" s="10">
        <f t="shared" si="631"/>
        <v>286.92437943684786</v>
      </c>
      <c r="AZ540" s="62">
        <f t="shared" si="632"/>
        <v>27.753340508806268</v>
      </c>
      <c r="BA540" s="3" t="str">
        <f t="shared" si="637"/>
        <v>1995:1</v>
      </c>
      <c r="BB540" s="5">
        <f t="shared" si="633"/>
        <v>286.92437943684786</v>
      </c>
      <c r="BC540" s="5">
        <f t="shared" si="634"/>
        <v>27.753340508806268</v>
      </c>
      <c r="BD540"/>
      <c r="BE540" s="3"/>
      <c r="BF540"/>
      <c r="BG540"/>
      <c r="BH540"/>
    </row>
    <row r="541" spans="1:60" x14ac:dyDescent="0.25">
      <c r="A541" s="1">
        <v>1995</v>
      </c>
      <c r="B541" s="1">
        <v>2</v>
      </c>
      <c r="C541" s="1">
        <f t="shared" si="635"/>
        <v>74</v>
      </c>
      <c r="D541" s="5">
        <f t="shared" ref="D541:AU541" si="645">D356</f>
        <v>301</v>
      </c>
      <c r="E541" s="5">
        <f t="shared" si="645"/>
        <v>374</v>
      </c>
      <c r="F541" s="5">
        <f t="shared" si="645"/>
        <v>308</v>
      </c>
      <c r="G541" s="5">
        <f t="shared" si="645"/>
        <v>302</v>
      </c>
      <c r="H541" s="5">
        <f t="shared" si="645"/>
        <v>296</v>
      </c>
      <c r="I541" s="5">
        <f t="shared" si="645"/>
        <v>310</v>
      </c>
      <c r="J541" s="5">
        <f t="shared" si="645"/>
        <v>330</v>
      </c>
      <c r="K541" s="5">
        <f t="shared" si="645"/>
        <v>363</v>
      </c>
      <c r="L541" s="5">
        <f t="shared" si="645"/>
        <v>290</v>
      </c>
      <c r="M541" s="5">
        <f t="shared" si="645"/>
        <v>325</v>
      </c>
      <c r="N541" s="5">
        <f t="shared" si="645"/>
        <v>380</v>
      </c>
      <c r="O541" s="5">
        <f t="shared" si="645"/>
        <v>388</v>
      </c>
      <c r="P541" s="5">
        <f t="shared" si="645"/>
        <v>88</v>
      </c>
      <c r="Q541" s="5">
        <f t="shared" si="645"/>
        <v>305</v>
      </c>
      <c r="R541" s="5">
        <f t="shared" si="645"/>
        <v>251</v>
      </c>
      <c r="S541" s="5">
        <f t="shared" si="645"/>
        <v>324</v>
      </c>
      <c r="T541" s="5">
        <f t="shared" si="645"/>
        <v>163</v>
      </c>
      <c r="U541" s="5">
        <f t="shared" si="645"/>
        <v>181</v>
      </c>
      <c r="V541" s="5">
        <f t="shared" si="645"/>
        <v>311</v>
      </c>
      <c r="W541" s="5">
        <f t="shared" si="645"/>
        <v>312</v>
      </c>
      <c r="X541" s="5">
        <f t="shared" si="645"/>
        <v>135</v>
      </c>
      <c r="Y541" s="5">
        <f t="shared" si="645"/>
        <v>235</v>
      </c>
      <c r="Z541" s="5">
        <f t="shared" si="645"/>
        <v>30.1</v>
      </c>
      <c r="AA541" s="5">
        <f t="shared" si="645"/>
        <v>34.33</v>
      </c>
      <c r="AB541" s="5">
        <f t="shared" si="645"/>
        <v>17.5</v>
      </c>
      <c r="AC541" s="5">
        <f t="shared" si="645"/>
        <v>16.37</v>
      </c>
      <c r="AD541" s="5">
        <f t="shared" si="645"/>
        <v>41.25</v>
      </c>
      <c r="AE541" s="5">
        <f t="shared" si="645"/>
        <v>36.53</v>
      </c>
      <c r="AF541" s="5">
        <f t="shared" si="645"/>
        <v>38.090000000000003</v>
      </c>
      <c r="AG541" s="5">
        <f t="shared" si="645"/>
        <v>46.25</v>
      </c>
      <c r="AH541" s="5">
        <f t="shared" si="645"/>
        <v>24</v>
      </c>
      <c r="AI541" s="5">
        <f t="shared" si="645"/>
        <v>26</v>
      </c>
      <c r="AJ541" s="5">
        <f t="shared" si="645"/>
        <v>32.65</v>
      </c>
      <c r="AK541" s="5">
        <f t="shared" si="645"/>
        <v>29.37</v>
      </c>
      <c r="AL541" s="5">
        <f t="shared" si="645"/>
        <v>15.5</v>
      </c>
      <c r="AM541" s="5">
        <f t="shared" si="645"/>
        <v>14.2</v>
      </c>
      <c r="AN541" s="5">
        <f t="shared" si="645"/>
        <v>20</v>
      </c>
      <c r="AO541" s="5">
        <f t="shared" si="645"/>
        <v>25</v>
      </c>
      <c r="AP541" s="5">
        <f t="shared" si="645"/>
        <v>13.26</v>
      </c>
      <c r="AQ541" s="5">
        <f t="shared" si="645"/>
        <v>15.33</v>
      </c>
      <c r="AR541" s="5">
        <f t="shared" si="645"/>
        <v>20.059999999999999</v>
      </c>
      <c r="AS541" s="5">
        <f t="shared" si="645"/>
        <v>19</v>
      </c>
      <c r="AT541" s="5">
        <f t="shared" si="645"/>
        <v>12.5</v>
      </c>
      <c r="AU541" s="5">
        <f t="shared" si="645"/>
        <v>13.5</v>
      </c>
      <c r="AV541" s="5">
        <f t="shared" si="629"/>
        <v>124.93333333333334</v>
      </c>
      <c r="AW541" s="5">
        <v>1456.0233333333335</v>
      </c>
      <c r="AX541" s="5">
        <f t="shared" si="630"/>
        <v>152.20000000000002</v>
      </c>
      <c r="AY541" s="10">
        <f t="shared" si="631"/>
        <v>286.34970460717523</v>
      </c>
      <c r="AZ541" s="62">
        <f t="shared" si="632"/>
        <v>27.436519895629488</v>
      </c>
      <c r="BA541" s="3" t="str">
        <f t="shared" si="637"/>
        <v>1995:2</v>
      </c>
      <c r="BB541" s="5">
        <f t="shared" si="633"/>
        <v>286.34970460717523</v>
      </c>
      <c r="BC541" s="5">
        <f t="shared" si="634"/>
        <v>27.436519895629488</v>
      </c>
      <c r="BD541"/>
      <c r="BE541" s="3"/>
      <c r="BF541"/>
      <c r="BG541"/>
      <c r="BH541"/>
    </row>
    <row r="542" spans="1:60" x14ac:dyDescent="0.25">
      <c r="A542" s="1">
        <v>1995</v>
      </c>
      <c r="B542" s="1">
        <v>3</v>
      </c>
      <c r="C542" s="1">
        <f t="shared" si="635"/>
        <v>75</v>
      </c>
      <c r="D542" s="5">
        <f t="shared" ref="D542:AU542" si="646">D357</f>
        <v>268</v>
      </c>
      <c r="E542" s="5">
        <f t="shared" si="646"/>
        <v>312</v>
      </c>
      <c r="F542" s="5">
        <f t="shared" si="646"/>
        <v>246</v>
      </c>
      <c r="G542" s="5">
        <f t="shared" si="646"/>
        <v>255</v>
      </c>
      <c r="H542" s="5">
        <f t="shared" si="646"/>
        <v>282</v>
      </c>
      <c r="I542" s="5">
        <f t="shared" si="646"/>
        <v>263</v>
      </c>
      <c r="J542" s="5">
        <f t="shared" si="646"/>
        <v>276</v>
      </c>
      <c r="K542" s="5">
        <f t="shared" si="646"/>
        <v>302</v>
      </c>
      <c r="L542" s="5">
        <f t="shared" si="646"/>
        <v>280</v>
      </c>
      <c r="M542" s="5">
        <f t="shared" si="646"/>
        <v>263</v>
      </c>
      <c r="N542" s="5">
        <f t="shared" si="646"/>
        <v>288</v>
      </c>
      <c r="O542" s="5">
        <f t="shared" si="646"/>
        <v>310</v>
      </c>
      <c r="P542" s="5">
        <f t="shared" si="646"/>
        <v>121</v>
      </c>
      <c r="Q542" s="5">
        <f t="shared" si="646"/>
        <v>207</v>
      </c>
      <c r="R542" s="5">
        <f t="shared" si="646"/>
        <v>181</v>
      </c>
      <c r="S542" s="5">
        <f t="shared" si="646"/>
        <v>330</v>
      </c>
      <c r="T542" s="5">
        <f t="shared" si="646"/>
        <v>137</v>
      </c>
      <c r="U542" s="5">
        <f t="shared" si="646"/>
        <v>190</v>
      </c>
      <c r="V542" s="5">
        <f t="shared" si="646"/>
        <v>308</v>
      </c>
      <c r="W542" s="5">
        <f t="shared" si="646"/>
        <v>300</v>
      </c>
      <c r="X542" s="5">
        <f t="shared" si="646"/>
        <v>128</v>
      </c>
      <c r="Y542" s="5">
        <f t="shared" si="646"/>
        <v>192</v>
      </c>
      <c r="Z542" s="5">
        <f t="shared" si="646"/>
        <v>23.8</v>
      </c>
      <c r="AA542" s="5">
        <f t="shared" si="646"/>
        <v>34.840000000000003</v>
      </c>
      <c r="AB542" s="5">
        <f t="shared" si="646"/>
        <v>18.13</v>
      </c>
      <c r="AC542" s="5">
        <f t="shared" si="646"/>
        <v>18.68</v>
      </c>
      <c r="AD542" s="5">
        <f t="shared" si="646"/>
        <v>41.6</v>
      </c>
      <c r="AE542" s="5">
        <f t="shared" si="646"/>
        <v>37.9</v>
      </c>
      <c r="AF542" s="5">
        <f t="shared" si="646"/>
        <v>25.08</v>
      </c>
      <c r="AG542" s="5">
        <f t="shared" si="646"/>
        <v>36.03</v>
      </c>
      <c r="AH542" s="5">
        <f t="shared" si="646"/>
        <v>24.18</v>
      </c>
      <c r="AI542" s="5">
        <f t="shared" si="646"/>
        <v>29.17</v>
      </c>
      <c r="AJ542" s="5">
        <f t="shared" si="646"/>
        <v>31.21</v>
      </c>
      <c r="AK542" s="5">
        <f t="shared" si="646"/>
        <v>25.37</v>
      </c>
      <c r="AL542" s="5">
        <f t="shared" si="646"/>
        <v>22.5</v>
      </c>
      <c r="AM542" s="5">
        <f t="shared" si="646"/>
        <v>17</v>
      </c>
      <c r="AN542" s="5">
        <f t="shared" si="646"/>
        <v>22.5</v>
      </c>
      <c r="AO542" s="5">
        <f t="shared" si="646"/>
        <v>27.95</v>
      </c>
      <c r="AP542" s="5">
        <f t="shared" si="646"/>
        <v>13.12</v>
      </c>
      <c r="AQ542" s="5">
        <f t="shared" si="646"/>
        <v>16.61</v>
      </c>
      <c r="AR542" s="5">
        <f t="shared" si="646"/>
        <v>17.63</v>
      </c>
      <c r="AS542" s="5">
        <f t="shared" si="646"/>
        <v>20.399999999999999</v>
      </c>
      <c r="AT542" s="5">
        <f t="shared" si="646"/>
        <v>11</v>
      </c>
      <c r="AU542" s="5">
        <f t="shared" si="646"/>
        <v>12.5</v>
      </c>
      <c r="AV542" s="5">
        <f t="shared" si="629"/>
        <v>125.19999999999999</v>
      </c>
      <c r="AW542" s="5">
        <v>1571.5033333333333</v>
      </c>
      <c r="AX542" s="5">
        <f t="shared" si="630"/>
        <v>152.86666666666665</v>
      </c>
      <c r="AY542" s="10">
        <f t="shared" si="631"/>
        <v>242.47931773786269</v>
      </c>
      <c r="AZ542" s="62">
        <f t="shared" si="632"/>
        <v>25.919241356816705</v>
      </c>
      <c r="BA542" s="3" t="str">
        <f t="shared" si="637"/>
        <v>1995:3</v>
      </c>
      <c r="BB542" s="5">
        <f t="shared" si="633"/>
        <v>242.47931773786269</v>
      </c>
      <c r="BC542" s="5">
        <f t="shared" si="634"/>
        <v>25.919241356816705</v>
      </c>
      <c r="BD542"/>
      <c r="BE542" s="3"/>
      <c r="BF542"/>
      <c r="BG542"/>
      <c r="BH542"/>
    </row>
    <row r="543" spans="1:60" x14ac:dyDescent="0.25">
      <c r="A543" s="1">
        <v>1995</v>
      </c>
      <c r="B543" s="1">
        <v>4</v>
      </c>
      <c r="C543" s="1">
        <f t="shared" si="635"/>
        <v>76</v>
      </c>
      <c r="D543" s="5">
        <f t="shared" ref="D543:AU543" si="647">D358</f>
        <v>225</v>
      </c>
      <c r="E543" s="5">
        <f t="shared" si="647"/>
        <v>224</v>
      </c>
      <c r="F543" s="5">
        <f t="shared" si="647"/>
        <v>263</v>
      </c>
      <c r="G543" s="5">
        <f t="shared" si="647"/>
        <v>275</v>
      </c>
      <c r="H543" s="5">
        <f t="shared" si="647"/>
        <v>254</v>
      </c>
      <c r="I543" s="5">
        <f t="shared" si="647"/>
        <v>253</v>
      </c>
      <c r="J543" s="5">
        <f t="shared" si="647"/>
        <v>295</v>
      </c>
      <c r="K543" s="5">
        <f t="shared" si="647"/>
        <v>323</v>
      </c>
      <c r="L543" s="5">
        <f t="shared" si="647"/>
        <v>283</v>
      </c>
      <c r="M543" s="5">
        <f t="shared" si="647"/>
        <v>262</v>
      </c>
      <c r="N543" s="5">
        <f t="shared" si="647"/>
        <v>269</v>
      </c>
      <c r="O543" s="5">
        <f t="shared" si="647"/>
        <v>312</v>
      </c>
      <c r="P543" s="5">
        <f t="shared" si="647"/>
        <v>123</v>
      </c>
      <c r="Q543" s="5">
        <f t="shared" si="647"/>
        <v>187</v>
      </c>
      <c r="R543" s="5">
        <f t="shared" si="647"/>
        <v>298</v>
      </c>
      <c r="S543" s="5">
        <f t="shared" si="647"/>
        <v>290</v>
      </c>
      <c r="T543" s="5">
        <f t="shared" si="647"/>
        <v>140</v>
      </c>
      <c r="U543" s="5">
        <f t="shared" si="647"/>
        <v>187</v>
      </c>
      <c r="V543" s="5">
        <f t="shared" si="647"/>
        <v>305</v>
      </c>
      <c r="W543" s="5">
        <f t="shared" si="647"/>
        <v>320</v>
      </c>
      <c r="X543" s="5">
        <f t="shared" si="647"/>
        <v>204</v>
      </c>
      <c r="Y543" s="5">
        <f t="shared" si="647"/>
        <v>189</v>
      </c>
      <c r="Z543" s="5">
        <f t="shared" si="647"/>
        <v>27.17</v>
      </c>
      <c r="AA543" s="5">
        <f t="shared" si="647"/>
        <v>26.14</v>
      </c>
      <c r="AB543" s="5">
        <f t="shared" si="647"/>
        <v>15.48</v>
      </c>
      <c r="AC543" s="5">
        <f t="shared" si="647"/>
        <v>18.73</v>
      </c>
      <c r="AD543" s="5">
        <f t="shared" si="647"/>
        <v>36.81</v>
      </c>
      <c r="AE543" s="5">
        <f t="shared" si="647"/>
        <v>34</v>
      </c>
      <c r="AF543" s="5">
        <f t="shared" si="647"/>
        <v>32.24</v>
      </c>
      <c r="AG543" s="5">
        <f t="shared" si="647"/>
        <v>37.83</v>
      </c>
      <c r="AH543" s="5">
        <f t="shared" si="647"/>
        <v>24.17</v>
      </c>
      <c r="AI543" s="5">
        <f t="shared" si="647"/>
        <v>24.34</v>
      </c>
      <c r="AJ543" s="5">
        <f t="shared" si="647"/>
        <v>28.75</v>
      </c>
      <c r="AK543" s="5">
        <f t="shared" si="647"/>
        <v>26.55</v>
      </c>
      <c r="AL543" s="5">
        <f t="shared" si="647"/>
        <v>14.25</v>
      </c>
      <c r="AM543" s="5">
        <f t="shared" si="647"/>
        <v>15.75</v>
      </c>
      <c r="AN543" s="5">
        <f t="shared" si="647"/>
        <v>16.75</v>
      </c>
      <c r="AO543" s="5">
        <f t="shared" si="647"/>
        <v>28.69</v>
      </c>
      <c r="AP543" s="5">
        <f t="shared" si="647"/>
        <v>13</v>
      </c>
      <c r="AQ543" s="5">
        <f t="shared" si="647"/>
        <v>16.5</v>
      </c>
      <c r="AR543" s="5">
        <f t="shared" si="647"/>
        <v>25</v>
      </c>
      <c r="AS543" s="5">
        <f t="shared" si="647"/>
        <v>27.9</v>
      </c>
      <c r="AT543" s="5">
        <f t="shared" si="647"/>
        <v>14.18</v>
      </c>
      <c r="AU543" s="5">
        <f t="shared" si="647"/>
        <v>14.74</v>
      </c>
      <c r="AV543" s="5">
        <f t="shared" si="629"/>
        <v>125.46666666666665</v>
      </c>
      <c r="AW543" s="5">
        <v>1668.59</v>
      </c>
      <c r="AX543" s="5">
        <f t="shared" si="630"/>
        <v>153.6</v>
      </c>
      <c r="AY543" s="10">
        <f t="shared" si="631"/>
        <v>236.01759969507842</v>
      </c>
      <c r="AZ543" s="62">
        <f t="shared" si="632"/>
        <v>24.769754729288984</v>
      </c>
      <c r="BA543" s="3" t="str">
        <f t="shared" si="637"/>
        <v>1995:4</v>
      </c>
      <c r="BB543" s="5">
        <f t="shared" si="633"/>
        <v>236.01759969507842</v>
      </c>
      <c r="BC543" s="5">
        <f t="shared" si="634"/>
        <v>24.769754729288984</v>
      </c>
      <c r="BD543"/>
      <c r="BE543" s="3"/>
      <c r="BF543"/>
      <c r="BG543"/>
      <c r="BH543"/>
    </row>
    <row r="544" spans="1:60" x14ac:dyDescent="0.25">
      <c r="A544" s="1">
        <v>1996</v>
      </c>
      <c r="B544" s="1">
        <v>1</v>
      </c>
      <c r="C544" s="1">
        <f t="shared" si="635"/>
        <v>77</v>
      </c>
      <c r="D544" s="5">
        <f t="shared" ref="D544:AU544" si="648">D359</f>
        <v>222</v>
      </c>
      <c r="E544" s="5">
        <f t="shared" si="648"/>
        <v>251</v>
      </c>
      <c r="F544" s="5">
        <f t="shared" si="648"/>
        <v>278</v>
      </c>
      <c r="G544" s="5">
        <f t="shared" si="648"/>
        <v>225</v>
      </c>
      <c r="H544" s="5">
        <f t="shared" si="648"/>
        <v>235</v>
      </c>
      <c r="I544" s="5">
        <f t="shared" si="648"/>
        <v>248</v>
      </c>
      <c r="J544" s="5">
        <f t="shared" si="648"/>
        <v>274</v>
      </c>
      <c r="K544" s="5">
        <f t="shared" si="648"/>
        <v>301</v>
      </c>
      <c r="L544" s="5">
        <f t="shared" si="648"/>
        <v>273</v>
      </c>
      <c r="M544" s="5">
        <f t="shared" si="648"/>
        <v>286</v>
      </c>
      <c r="N544" s="5">
        <f t="shared" si="648"/>
        <v>251</v>
      </c>
      <c r="O544" s="5">
        <f t="shared" si="648"/>
        <v>276</v>
      </c>
      <c r="P544" s="5">
        <f t="shared" si="648"/>
        <v>111</v>
      </c>
      <c r="Q544" s="5">
        <f t="shared" si="648"/>
        <v>256</v>
      </c>
      <c r="R544" s="5">
        <f t="shared" si="648"/>
        <v>275</v>
      </c>
      <c r="S544" s="5">
        <f t="shared" si="648"/>
        <v>311</v>
      </c>
      <c r="T544" s="5">
        <f t="shared" si="648"/>
        <v>160</v>
      </c>
      <c r="U544" s="5">
        <f t="shared" si="648"/>
        <v>188</v>
      </c>
      <c r="V544" s="5">
        <f t="shared" si="648"/>
        <v>274</v>
      </c>
      <c r="W544" s="5">
        <f t="shared" si="648"/>
        <v>264</v>
      </c>
      <c r="X544" s="5">
        <f t="shared" si="648"/>
        <v>191</v>
      </c>
      <c r="Y544" s="5">
        <f t="shared" si="648"/>
        <v>233</v>
      </c>
      <c r="Z544" s="5">
        <f t="shared" si="648"/>
        <v>27.12</v>
      </c>
      <c r="AA544" s="5">
        <f t="shared" si="648"/>
        <v>29.17</v>
      </c>
      <c r="AB544" s="5">
        <f t="shared" si="648"/>
        <v>16.989999999999998</v>
      </c>
      <c r="AC544" s="5">
        <f t="shared" si="648"/>
        <v>18.2</v>
      </c>
      <c r="AD544" s="5">
        <f t="shared" si="648"/>
        <v>42.1</v>
      </c>
      <c r="AE544" s="5">
        <f t="shared" si="648"/>
        <v>36.53</v>
      </c>
      <c r="AF544" s="5">
        <f t="shared" si="648"/>
        <v>31.03</v>
      </c>
      <c r="AG544" s="5">
        <f t="shared" si="648"/>
        <v>34.96</v>
      </c>
      <c r="AH544" s="5">
        <f t="shared" si="648"/>
        <v>24.72</v>
      </c>
      <c r="AI544" s="5">
        <f t="shared" si="648"/>
        <v>22.67</v>
      </c>
      <c r="AJ544" s="5">
        <f t="shared" si="648"/>
        <v>28.84</v>
      </c>
      <c r="AK544" s="5">
        <f t="shared" si="648"/>
        <v>25.75</v>
      </c>
      <c r="AL544" s="5">
        <f t="shared" si="648"/>
        <v>15.21</v>
      </c>
      <c r="AM544" s="5">
        <f t="shared" si="648"/>
        <v>13.34</v>
      </c>
      <c r="AN544" s="5">
        <f t="shared" si="648"/>
        <v>24</v>
      </c>
      <c r="AO544" s="5">
        <f t="shared" si="648"/>
        <v>26.54</v>
      </c>
      <c r="AP544" s="5">
        <f t="shared" si="648"/>
        <v>19.25</v>
      </c>
      <c r="AQ544" s="5">
        <f t="shared" si="648"/>
        <v>29.48</v>
      </c>
      <c r="AR544" s="5">
        <f t="shared" si="648"/>
        <v>32.5</v>
      </c>
      <c r="AS544" s="5">
        <f t="shared" si="648"/>
        <v>31.5</v>
      </c>
      <c r="AT544" s="5">
        <f t="shared" si="648"/>
        <v>21.5</v>
      </c>
      <c r="AU544" s="5">
        <f t="shared" si="648"/>
        <v>15</v>
      </c>
      <c r="AV544" s="5">
        <f t="shared" si="629"/>
        <v>126.3</v>
      </c>
      <c r="AW544" s="5">
        <v>1788.77</v>
      </c>
      <c r="AX544" s="5">
        <f t="shared" si="630"/>
        <v>155</v>
      </c>
      <c r="AY544" s="10">
        <f t="shared" si="631"/>
        <v>237.65859021392163</v>
      </c>
      <c r="AZ544" s="62">
        <f t="shared" si="632"/>
        <v>25.992697325505546</v>
      </c>
      <c r="BA544" s="3" t="str">
        <f t="shared" si="637"/>
        <v>1996:1</v>
      </c>
      <c r="BB544" s="5">
        <f t="shared" si="633"/>
        <v>237.65859021392163</v>
      </c>
      <c r="BC544" s="5">
        <f t="shared" si="634"/>
        <v>25.992697325505546</v>
      </c>
      <c r="BD544"/>
      <c r="BE544" s="3"/>
      <c r="BF544"/>
      <c r="BG544"/>
      <c r="BH544"/>
    </row>
    <row r="545" spans="1:60" x14ac:dyDescent="0.25">
      <c r="A545" s="1">
        <v>1996</v>
      </c>
      <c r="B545" s="1">
        <v>2</v>
      </c>
      <c r="C545" s="1">
        <f t="shared" si="635"/>
        <v>78</v>
      </c>
      <c r="D545" s="5">
        <f t="shared" ref="D545:AU545" si="649">D360</f>
        <v>273</v>
      </c>
      <c r="E545" s="5">
        <f t="shared" si="649"/>
        <v>235</v>
      </c>
      <c r="F545" s="5">
        <f t="shared" si="649"/>
        <v>246</v>
      </c>
      <c r="G545" s="5">
        <f t="shared" si="649"/>
        <v>184</v>
      </c>
      <c r="H545" s="5">
        <f t="shared" si="649"/>
        <v>249</v>
      </c>
      <c r="I545" s="5">
        <f t="shared" si="649"/>
        <v>239</v>
      </c>
      <c r="J545" s="5">
        <f t="shared" si="649"/>
        <v>272</v>
      </c>
      <c r="K545" s="5">
        <f t="shared" si="649"/>
        <v>298</v>
      </c>
      <c r="L545" s="5">
        <f t="shared" si="649"/>
        <v>221</v>
      </c>
      <c r="M545" s="5">
        <f t="shared" si="649"/>
        <v>218</v>
      </c>
      <c r="N545" s="5">
        <f t="shared" si="649"/>
        <v>219</v>
      </c>
      <c r="O545" s="5">
        <f t="shared" si="649"/>
        <v>262</v>
      </c>
      <c r="P545" s="5">
        <f t="shared" si="649"/>
        <v>87</v>
      </c>
      <c r="Q545" s="5">
        <f t="shared" si="649"/>
        <v>231</v>
      </c>
      <c r="R545" s="5">
        <f t="shared" si="649"/>
        <v>243</v>
      </c>
      <c r="S545" s="5">
        <f t="shared" si="649"/>
        <v>296</v>
      </c>
      <c r="T545" s="5">
        <f t="shared" si="649"/>
        <v>143</v>
      </c>
      <c r="U545" s="5">
        <f t="shared" si="649"/>
        <v>146</v>
      </c>
      <c r="V545" s="5">
        <f t="shared" si="649"/>
        <v>214</v>
      </c>
      <c r="W545" s="5">
        <f t="shared" si="649"/>
        <v>242</v>
      </c>
      <c r="X545" s="5">
        <f t="shared" si="649"/>
        <v>143</v>
      </c>
      <c r="Y545" s="5">
        <f t="shared" si="649"/>
        <v>224</v>
      </c>
      <c r="Z545" s="5">
        <f t="shared" si="649"/>
        <v>21.51</v>
      </c>
      <c r="AA545" s="5">
        <f t="shared" si="649"/>
        <v>27.39</v>
      </c>
      <c r="AB545" s="5">
        <f t="shared" si="649"/>
        <v>20.69</v>
      </c>
      <c r="AC545" s="5">
        <f t="shared" si="649"/>
        <v>14.07</v>
      </c>
      <c r="AD545" s="5">
        <f t="shared" si="649"/>
        <v>40.049999999999997</v>
      </c>
      <c r="AE545" s="5">
        <f t="shared" si="649"/>
        <v>33.79</v>
      </c>
      <c r="AF545" s="5">
        <f t="shared" si="649"/>
        <v>25.54</v>
      </c>
      <c r="AG545" s="5">
        <f t="shared" si="649"/>
        <v>36.1</v>
      </c>
      <c r="AH545" s="5">
        <f t="shared" si="649"/>
        <v>20.94</v>
      </c>
      <c r="AI545" s="5">
        <f t="shared" si="649"/>
        <v>17.8</v>
      </c>
      <c r="AJ545" s="5">
        <f t="shared" si="649"/>
        <v>27.5</v>
      </c>
      <c r="AK545" s="5">
        <f t="shared" si="649"/>
        <v>23.82</v>
      </c>
      <c r="AL545" s="5">
        <f t="shared" si="649"/>
        <v>15</v>
      </c>
      <c r="AM545" s="5">
        <f t="shared" si="649"/>
        <v>14.71</v>
      </c>
      <c r="AN545" s="5">
        <f t="shared" si="649"/>
        <v>19.3</v>
      </c>
      <c r="AO545" s="5">
        <f t="shared" si="649"/>
        <v>25.25</v>
      </c>
      <c r="AP545" s="5">
        <f t="shared" si="649"/>
        <v>20</v>
      </c>
      <c r="AQ545" s="5">
        <f t="shared" si="649"/>
        <v>28.14</v>
      </c>
      <c r="AR545" s="5">
        <f t="shared" si="649"/>
        <v>13.96</v>
      </c>
      <c r="AS545" s="5">
        <f t="shared" si="649"/>
        <v>18.71</v>
      </c>
      <c r="AT545" s="5">
        <f t="shared" si="649"/>
        <v>10.89</v>
      </c>
      <c r="AU545" s="5">
        <f t="shared" si="649"/>
        <v>14.55</v>
      </c>
      <c r="AV545" s="5">
        <f t="shared" si="629"/>
        <v>127.83333333333333</v>
      </c>
      <c r="AW545" s="5">
        <v>1866.24</v>
      </c>
      <c r="AX545" s="5">
        <f t="shared" si="630"/>
        <v>156.53333333333333</v>
      </c>
      <c r="AY545" s="10">
        <f t="shared" si="631"/>
        <v>220.8207013197389</v>
      </c>
      <c r="AZ545" s="62">
        <f t="shared" si="632"/>
        <v>23.94624200913243</v>
      </c>
      <c r="BA545" s="3" t="str">
        <f t="shared" si="637"/>
        <v>1996:2</v>
      </c>
      <c r="BB545" s="5">
        <f t="shared" si="633"/>
        <v>220.8207013197389</v>
      </c>
      <c r="BC545" s="5">
        <f t="shared" si="634"/>
        <v>23.94624200913243</v>
      </c>
      <c r="BD545"/>
      <c r="BE545" s="3"/>
      <c r="BF545"/>
      <c r="BG545"/>
      <c r="BH545"/>
    </row>
    <row r="546" spans="1:60" x14ac:dyDescent="0.25">
      <c r="A546" s="1">
        <v>1996</v>
      </c>
      <c r="B546" s="1">
        <v>3</v>
      </c>
      <c r="C546" s="1">
        <f t="shared" si="635"/>
        <v>79</v>
      </c>
      <c r="D546" s="5">
        <f t="shared" ref="D546:AU546" si="650">D361</f>
        <v>236</v>
      </c>
      <c r="E546" s="5">
        <f t="shared" si="650"/>
        <v>277</v>
      </c>
      <c r="F546" s="5">
        <f t="shared" si="650"/>
        <v>258</v>
      </c>
      <c r="G546" s="5">
        <f t="shared" si="650"/>
        <v>203</v>
      </c>
      <c r="H546" s="5">
        <f t="shared" si="650"/>
        <v>240</v>
      </c>
      <c r="I546" s="5">
        <f t="shared" si="650"/>
        <v>227</v>
      </c>
      <c r="J546" s="5">
        <f t="shared" si="650"/>
        <v>239</v>
      </c>
      <c r="K546" s="5">
        <f t="shared" si="650"/>
        <v>319</v>
      </c>
      <c r="L546" s="5">
        <f t="shared" si="650"/>
        <v>257</v>
      </c>
      <c r="M546" s="5">
        <f t="shared" si="650"/>
        <v>225</v>
      </c>
      <c r="N546" s="5">
        <f t="shared" si="650"/>
        <v>288</v>
      </c>
      <c r="O546" s="5">
        <f t="shared" si="650"/>
        <v>245</v>
      </c>
      <c r="P546" s="5">
        <f t="shared" si="650"/>
        <v>104</v>
      </c>
      <c r="Q546" s="5">
        <f t="shared" si="650"/>
        <v>250</v>
      </c>
      <c r="R546" s="5">
        <f t="shared" si="650"/>
        <v>249</v>
      </c>
      <c r="S546" s="5">
        <f t="shared" si="650"/>
        <v>287</v>
      </c>
      <c r="T546" s="5">
        <f t="shared" si="650"/>
        <v>135</v>
      </c>
      <c r="U546" s="5">
        <f t="shared" si="650"/>
        <v>114</v>
      </c>
      <c r="V546" s="5">
        <f t="shared" si="650"/>
        <v>254</v>
      </c>
      <c r="W546" s="5">
        <f t="shared" si="650"/>
        <v>241</v>
      </c>
      <c r="X546" s="5">
        <f t="shared" si="650"/>
        <v>116</v>
      </c>
      <c r="Y546" s="5">
        <f t="shared" si="650"/>
        <v>190</v>
      </c>
      <c r="Z546" s="5">
        <f t="shared" si="650"/>
        <v>25.92</v>
      </c>
      <c r="AA546" s="5">
        <f t="shared" si="650"/>
        <v>29.55</v>
      </c>
      <c r="AB546" s="5">
        <f t="shared" si="650"/>
        <v>19.96</v>
      </c>
      <c r="AC546" s="5">
        <f t="shared" si="650"/>
        <v>12.5</v>
      </c>
      <c r="AD546" s="5">
        <f t="shared" si="650"/>
        <v>38.700000000000003</v>
      </c>
      <c r="AE546" s="5">
        <f t="shared" si="650"/>
        <v>33.33</v>
      </c>
      <c r="AF546" s="5">
        <f t="shared" si="650"/>
        <v>23.6</v>
      </c>
      <c r="AG546" s="5">
        <f t="shared" si="650"/>
        <v>28.4</v>
      </c>
      <c r="AH546" s="5">
        <f t="shared" si="650"/>
        <v>21.44</v>
      </c>
      <c r="AI546" s="5">
        <f t="shared" si="650"/>
        <v>17.53</v>
      </c>
      <c r="AJ546" s="5">
        <f t="shared" si="650"/>
        <v>28.48</v>
      </c>
      <c r="AK546" s="5">
        <f t="shared" si="650"/>
        <v>21.84</v>
      </c>
      <c r="AL546" s="5">
        <f t="shared" si="650"/>
        <v>12.38</v>
      </c>
      <c r="AM546" s="5">
        <f t="shared" si="650"/>
        <v>10.02</v>
      </c>
      <c r="AN546" s="5">
        <f t="shared" si="650"/>
        <v>20.38</v>
      </c>
      <c r="AO546" s="5">
        <f t="shared" si="650"/>
        <v>24.41</v>
      </c>
      <c r="AP546" s="5">
        <f t="shared" si="650"/>
        <v>26.25</v>
      </c>
      <c r="AQ546" s="5">
        <f t="shared" si="650"/>
        <v>26.8</v>
      </c>
      <c r="AR546" s="5">
        <f t="shared" si="650"/>
        <v>17.59</v>
      </c>
      <c r="AS546" s="5">
        <f t="shared" si="650"/>
        <v>19.93</v>
      </c>
      <c r="AT546" s="5">
        <f t="shared" si="650"/>
        <v>14.67</v>
      </c>
      <c r="AU546" s="5">
        <f t="shared" si="650"/>
        <v>18.149999999999999</v>
      </c>
      <c r="AV546" s="5">
        <f t="shared" si="629"/>
        <v>128.16666666666666</v>
      </c>
      <c r="AW546" s="5">
        <v>1863.3266666666664</v>
      </c>
      <c r="AX546" s="5">
        <f t="shared" si="630"/>
        <v>157.36666666666667</v>
      </c>
      <c r="AY546" s="10">
        <f t="shared" si="631"/>
        <v>227.31719472104436</v>
      </c>
      <c r="AZ546" s="62">
        <f t="shared" si="632"/>
        <v>23.394773646444886</v>
      </c>
      <c r="BA546" s="3" t="str">
        <f t="shared" si="637"/>
        <v>1996:3</v>
      </c>
      <c r="BB546" s="5">
        <f t="shared" si="633"/>
        <v>227.31719472104436</v>
      </c>
      <c r="BC546" s="5">
        <f t="shared" si="634"/>
        <v>23.394773646444886</v>
      </c>
      <c r="BD546"/>
      <c r="BE546" s="3"/>
      <c r="BF546"/>
      <c r="BG546"/>
      <c r="BH546"/>
    </row>
    <row r="547" spans="1:60" x14ac:dyDescent="0.25">
      <c r="A547" s="1">
        <v>1996</v>
      </c>
      <c r="B547" s="1">
        <v>4</v>
      </c>
      <c r="C547" s="1">
        <f t="shared" si="635"/>
        <v>80</v>
      </c>
      <c r="D547" s="5">
        <f t="shared" ref="D547:AU547" si="651">D362</f>
        <v>268</v>
      </c>
      <c r="E547" s="5">
        <f t="shared" si="651"/>
        <v>311</v>
      </c>
      <c r="F547" s="5">
        <f t="shared" si="651"/>
        <v>287</v>
      </c>
      <c r="G547" s="5">
        <f t="shared" si="651"/>
        <v>160</v>
      </c>
      <c r="H547" s="5">
        <f t="shared" si="651"/>
        <v>241</v>
      </c>
      <c r="I547" s="5">
        <f t="shared" si="651"/>
        <v>242</v>
      </c>
      <c r="J547" s="5">
        <f t="shared" si="651"/>
        <v>324</v>
      </c>
      <c r="K547" s="5">
        <f t="shared" si="651"/>
        <v>350</v>
      </c>
      <c r="L547" s="5">
        <f t="shared" si="651"/>
        <v>297</v>
      </c>
      <c r="M547" s="5">
        <f t="shared" si="651"/>
        <v>254</v>
      </c>
      <c r="N547" s="5">
        <f t="shared" si="651"/>
        <v>315</v>
      </c>
      <c r="O547" s="5">
        <f t="shared" si="651"/>
        <v>309</v>
      </c>
      <c r="P547" s="5">
        <f t="shared" si="651"/>
        <v>90</v>
      </c>
      <c r="Q547" s="5">
        <f t="shared" si="651"/>
        <v>311</v>
      </c>
      <c r="R547" s="5">
        <f t="shared" si="651"/>
        <v>259</v>
      </c>
      <c r="S547" s="5">
        <f t="shared" si="651"/>
        <v>315</v>
      </c>
      <c r="T547" s="5">
        <f t="shared" si="651"/>
        <v>114</v>
      </c>
      <c r="U547" s="5">
        <f t="shared" si="651"/>
        <v>150</v>
      </c>
      <c r="V547" s="5">
        <f t="shared" si="651"/>
        <v>312</v>
      </c>
      <c r="W547" s="5">
        <f t="shared" si="651"/>
        <v>330</v>
      </c>
      <c r="X547" s="5">
        <f t="shared" si="651"/>
        <v>120</v>
      </c>
      <c r="Y547" s="5">
        <f t="shared" si="651"/>
        <v>245</v>
      </c>
      <c r="Z547" s="5">
        <f t="shared" si="651"/>
        <v>24.64</v>
      </c>
      <c r="AA547" s="5">
        <f t="shared" si="651"/>
        <v>30.44</v>
      </c>
      <c r="AB547" s="5">
        <f t="shared" si="651"/>
        <v>16.98</v>
      </c>
      <c r="AC547" s="5">
        <f t="shared" si="651"/>
        <v>13.4</v>
      </c>
      <c r="AD547" s="5">
        <f t="shared" si="651"/>
        <v>44.09</v>
      </c>
      <c r="AE547" s="5">
        <f t="shared" si="651"/>
        <v>33.57</v>
      </c>
      <c r="AF547" s="5">
        <f t="shared" si="651"/>
        <v>29.17</v>
      </c>
      <c r="AG547" s="5">
        <f t="shared" si="651"/>
        <v>41.46</v>
      </c>
      <c r="AH547" s="5">
        <f t="shared" si="651"/>
        <v>24.48</v>
      </c>
      <c r="AI547" s="5">
        <f t="shared" si="651"/>
        <v>22.25</v>
      </c>
      <c r="AJ547" s="5">
        <f t="shared" si="651"/>
        <v>31.16</v>
      </c>
      <c r="AK547" s="5">
        <f t="shared" si="651"/>
        <v>25.8</v>
      </c>
      <c r="AL547" s="5">
        <f t="shared" si="651"/>
        <v>13.31</v>
      </c>
      <c r="AM547" s="5">
        <f t="shared" si="651"/>
        <v>15.97</v>
      </c>
      <c r="AN547" s="5">
        <f t="shared" si="651"/>
        <v>21.77</v>
      </c>
      <c r="AO547" s="5">
        <f t="shared" si="651"/>
        <v>26.58</v>
      </c>
      <c r="AP547" s="5">
        <f t="shared" si="651"/>
        <v>27.21</v>
      </c>
      <c r="AQ547" s="5">
        <f t="shared" si="651"/>
        <v>25.26</v>
      </c>
      <c r="AR547" s="5">
        <f t="shared" si="651"/>
        <v>18.2</v>
      </c>
      <c r="AS547" s="5">
        <f t="shared" si="651"/>
        <v>18.28</v>
      </c>
      <c r="AT547" s="5">
        <f t="shared" si="651"/>
        <v>14.25</v>
      </c>
      <c r="AU547" s="5">
        <f t="shared" si="651"/>
        <v>14.88</v>
      </c>
      <c r="AV547" s="5">
        <f t="shared" si="629"/>
        <v>128.43333333333331</v>
      </c>
      <c r="AW547" s="5">
        <v>2085.27</v>
      </c>
      <c r="AX547" s="5">
        <f t="shared" si="630"/>
        <v>158.5</v>
      </c>
      <c r="AY547" s="10">
        <f t="shared" si="631"/>
        <v>260.8425580065749</v>
      </c>
      <c r="AZ547" s="62">
        <f t="shared" si="632"/>
        <v>26.169891063274633</v>
      </c>
      <c r="BA547" s="3" t="str">
        <f t="shared" si="637"/>
        <v>1996:4</v>
      </c>
      <c r="BB547" s="5">
        <f t="shared" si="633"/>
        <v>260.8425580065749</v>
      </c>
      <c r="BC547" s="5">
        <f t="shared" si="634"/>
        <v>26.169891063274633</v>
      </c>
      <c r="BD547"/>
      <c r="BE547" s="3"/>
      <c r="BF547"/>
      <c r="BG547"/>
      <c r="BH547"/>
    </row>
    <row r="548" spans="1:60" x14ac:dyDescent="0.25">
      <c r="A548" s="1">
        <v>1997</v>
      </c>
      <c r="B548" s="1">
        <v>1</v>
      </c>
      <c r="C548" s="1">
        <f t="shared" si="635"/>
        <v>81</v>
      </c>
      <c r="D548" s="5">
        <f t="shared" ref="D548:AU548" si="652">D363</f>
        <v>314</v>
      </c>
      <c r="E548" s="5">
        <f t="shared" si="652"/>
        <v>347</v>
      </c>
      <c r="F548" s="5">
        <f t="shared" si="652"/>
        <v>326</v>
      </c>
      <c r="G548" s="5">
        <f t="shared" si="652"/>
        <v>163</v>
      </c>
      <c r="H548" s="5">
        <f t="shared" si="652"/>
        <v>277</v>
      </c>
      <c r="I548" s="5">
        <f t="shared" si="652"/>
        <v>334</v>
      </c>
      <c r="J548" s="5">
        <f t="shared" si="652"/>
        <v>310</v>
      </c>
      <c r="K548" s="5">
        <f t="shared" si="652"/>
        <v>327</v>
      </c>
      <c r="L548" s="5">
        <f t="shared" si="652"/>
        <v>338</v>
      </c>
      <c r="M548" s="5">
        <f t="shared" si="652"/>
        <v>362</v>
      </c>
      <c r="N548" s="5">
        <f t="shared" si="652"/>
        <v>347</v>
      </c>
      <c r="O548" s="5">
        <f t="shared" si="652"/>
        <v>364</v>
      </c>
      <c r="P548" s="5">
        <f t="shared" si="652"/>
        <v>136</v>
      </c>
      <c r="Q548" s="5">
        <f t="shared" si="652"/>
        <v>260</v>
      </c>
      <c r="R548" s="5">
        <f t="shared" si="652"/>
        <v>298</v>
      </c>
      <c r="S548" s="5">
        <f t="shared" si="652"/>
        <v>342</v>
      </c>
      <c r="T548" s="5">
        <f t="shared" si="652"/>
        <v>125</v>
      </c>
      <c r="U548" s="5">
        <f t="shared" si="652"/>
        <v>155</v>
      </c>
      <c r="V548" s="5">
        <f t="shared" si="652"/>
        <v>319</v>
      </c>
      <c r="W548" s="5">
        <f t="shared" si="652"/>
        <v>315</v>
      </c>
      <c r="X548" s="5">
        <f t="shared" si="652"/>
        <v>168</v>
      </c>
      <c r="Y548" s="5">
        <f t="shared" si="652"/>
        <v>248</v>
      </c>
      <c r="Z548" s="5">
        <f t="shared" si="652"/>
        <v>28.9</v>
      </c>
      <c r="AA548" s="5">
        <f t="shared" si="652"/>
        <v>32.35</v>
      </c>
      <c r="AB548" s="5">
        <f t="shared" si="652"/>
        <v>20.86</v>
      </c>
      <c r="AC548" s="5">
        <f t="shared" si="652"/>
        <v>12.06</v>
      </c>
      <c r="AD548" s="5">
        <f t="shared" si="652"/>
        <v>45.91</v>
      </c>
      <c r="AE548" s="5">
        <f t="shared" si="652"/>
        <v>38.89</v>
      </c>
      <c r="AF548" s="5">
        <f t="shared" si="652"/>
        <v>31.89</v>
      </c>
      <c r="AG548" s="5">
        <f t="shared" si="652"/>
        <v>47.34</v>
      </c>
      <c r="AH548" s="5">
        <f t="shared" si="652"/>
        <v>27.55</v>
      </c>
      <c r="AI548" s="5">
        <f t="shared" si="652"/>
        <v>30.86</v>
      </c>
      <c r="AJ548" s="5">
        <f t="shared" si="652"/>
        <v>36.36</v>
      </c>
      <c r="AK548" s="5">
        <f t="shared" si="652"/>
        <v>29.49</v>
      </c>
      <c r="AL548" s="5">
        <f t="shared" si="652"/>
        <v>14.1</v>
      </c>
      <c r="AM548" s="5">
        <f t="shared" si="652"/>
        <v>14.82</v>
      </c>
      <c r="AN548" s="5">
        <f t="shared" si="652"/>
        <v>23.56</v>
      </c>
      <c r="AO548" s="5">
        <f t="shared" si="652"/>
        <v>31.54</v>
      </c>
      <c r="AP548" s="5">
        <f t="shared" si="652"/>
        <v>18.100000000000001</v>
      </c>
      <c r="AQ548" s="5">
        <f t="shared" si="652"/>
        <v>29.48</v>
      </c>
      <c r="AR548" s="5">
        <f t="shared" si="652"/>
        <v>27.67</v>
      </c>
      <c r="AS548" s="5">
        <f t="shared" si="652"/>
        <v>23.6</v>
      </c>
      <c r="AT548" s="5">
        <f t="shared" si="652"/>
        <v>21.03</v>
      </c>
      <c r="AU548" s="5">
        <f t="shared" si="652"/>
        <v>16.149999999999999</v>
      </c>
      <c r="AV548" s="5">
        <f t="shared" si="629"/>
        <v>128.5</v>
      </c>
      <c r="AW548" s="5">
        <v>2219.6766666666663</v>
      </c>
      <c r="AX548" s="5">
        <f t="shared" si="630"/>
        <v>159.56666666666666</v>
      </c>
      <c r="AY548" s="10">
        <f t="shared" si="631"/>
        <v>288.53081137738815</v>
      </c>
      <c r="AZ548" s="62">
        <f t="shared" si="632"/>
        <v>29.186015655577297</v>
      </c>
      <c r="BA548" s="3" t="str">
        <f t="shared" si="637"/>
        <v>1997:1</v>
      </c>
      <c r="BB548" s="5">
        <f t="shared" si="633"/>
        <v>288.53081137738815</v>
      </c>
      <c r="BC548" s="5">
        <f t="shared" si="634"/>
        <v>29.186015655577297</v>
      </c>
      <c r="BD548"/>
      <c r="BE548" s="3"/>
      <c r="BF548"/>
      <c r="BG548"/>
      <c r="BH548"/>
    </row>
    <row r="549" spans="1:60" x14ac:dyDescent="0.25">
      <c r="A549" s="1">
        <v>1997</v>
      </c>
      <c r="B549" s="1">
        <v>2</v>
      </c>
      <c r="C549" s="1">
        <f t="shared" si="635"/>
        <v>82</v>
      </c>
      <c r="D549" s="5">
        <f t="shared" ref="D549:AU549" si="653">D364</f>
        <v>312</v>
      </c>
      <c r="E549" s="5">
        <f t="shared" si="653"/>
        <v>381</v>
      </c>
      <c r="F549" s="5">
        <f t="shared" si="653"/>
        <v>342</v>
      </c>
      <c r="G549" s="5">
        <f t="shared" si="653"/>
        <v>143</v>
      </c>
      <c r="H549" s="5">
        <f t="shared" si="653"/>
        <v>288</v>
      </c>
      <c r="I549" s="5">
        <f t="shared" si="653"/>
        <v>313</v>
      </c>
      <c r="J549" s="5">
        <f t="shared" si="653"/>
        <v>321</v>
      </c>
      <c r="K549" s="5">
        <f t="shared" si="653"/>
        <v>353</v>
      </c>
      <c r="L549" s="5">
        <f t="shared" si="653"/>
        <v>315</v>
      </c>
      <c r="M549" s="5">
        <f t="shared" si="653"/>
        <v>319</v>
      </c>
      <c r="N549" s="5">
        <f t="shared" si="653"/>
        <v>311</v>
      </c>
      <c r="O549" s="5">
        <f t="shared" si="653"/>
        <v>323</v>
      </c>
      <c r="P549" s="5">
        <f t="shared" si="653"/>
        <v>169</v>
      </c>
      <c r="Q549" s="5">
        <f t="shared" si="653"/>
        <v>239</v>
      </c>
      <c r="R549" s="5">
        <f t="shared" si="653"/>
        <v>284</v>
      </c>
      <c r="S549" s="5">
        <f t="shared" si="653"/>
        <v>329</v>
      </c>
      <c r="T549" s="5">
        <f t="shared" si="653"/>
        <v>99</v>
      </c>
      <c r="U549" s="5">
        <f t="shared" si="653"/>
        <v>238</v>
      </c>
      <c r="V549" s="5">
        <f t="shared" si="653"/>
        <v>356</v>
      </c>
      <c r="W549" s="5">
        <f t="shared" si="653"/>
        <v>368</v>
      </c>
      <c r="X549" s="5">
        <f t="shared" si="653"/>
        <v>144</v>
      </c>
      <c r="Y549" s="5">
        <f t="shared" si="653"/>
        <v>246</v>
      </c>
      <c r="Z549" s="5">
        <f t="shared" si="653"/>
        <v>31.14</v>
      </c>
      <c r="AA549" s="5">
        <f t="shared" si="653"/>
        <v>31.78</v>
      </c>
      <c r="AB549" s="5">
        <f t="shared" si="653"/>
        <v>19.82</v>
      </c>
      <c r="AC549" s="5">
        <f t="shared" si="653"/>
        <v>12.06</v>
      </c>
      <c r="AD549" s="5">
        <f t="shared" si="653"/>
        <v>42.32</v>
      </c>
      <c r="AE549" s="5">
        <f t="shared" si="653"/>
        <v>32.200000000000003</v>
      </c>
      <c r="AF549" s="5">
        <f t="shared" si="653"/>
        <v>30.19</v>
      </c>
      <c r="AG549" s="5">
        <f t="shared" si="653"/>
        <v>35.04</v>
      </c>
      <c r="AH549" s="5">
        <f t="shared" si="653"/>
        <v>29.27</v>
      </c>
      <c r="AI549" s="5">
        <f t="shared" si="653"/>
        <v>26</v>
      </c>
      <c r="AJ549" s="5">
        <f t="shared" si="653"/>
        <v>32.56</v>
      </c>
      <c r="AK549" s="5">
        <f t="shared" si="653"/>
        <v>26.9</v>
      </c>
      <c r="AL549" s="5">
        <f t="shared" si="653"/>
        <v>13.91</v>
      </c>
      <c r="AM549" s="5">
        <f t="shared" si="653"/>
        <v>13.64</v>
      </c>
      <c r="AN549" s="5">
        <f t="shared" si="653"/>
        <v>22.98</v>
      </c>
      <c r="AO549" s="5">
        <f t="shared" si="653"/>
        <v>27.09</v>
      </c>
      <c r="AP549" s="5">
        <f t="shared" si="653"/>
        <v>8.52</v>
      </c>
      <c r="AQ549" s="5">
        <f t="shared" si="653"/>
        <v>31.14</v>
      </c>
      <c r="AR549" s="5">
        <f t="shared" si="653"/>
        <v>23.4</v>
      </c>
      <c r="AS549" s="5">
        <f t="shared" si="653"/>
        <v>20.37</v>
      </c>
      <c r="AT549" s="5">
        <f t="shared" si="653"/>
        <v>19.78</v>
      </c>
      <c r="AU549" s="5">
        <f t="shared" si="653"/>
        <v>17.03</v>
      </c>
      <c r="AV549" s="5">
        <f t="shared" si="629"/>
        <v>127.2</v>
      </c>
      <c r="AW549" s="5">
        <v>2422.2833333333328</v>
      </c>
      <c r="AX549" s="5">
        <f t="shared" si="630"/>
        <v>160.19999999999999</v>
      </c>
      <c r="AY549" s="10">
        <f t="shared" si="631"/>
        <v>285.17066082233555</v>
      </c>
      <c r="AZ549" s="62">
        <f t="shared" si="632"/>
        <v>26.831968688845404</v>
      </c>
      <c r="BA549" s="3" t="str">
        <f t="shared" si="637"/>
        <v>1997:2</v>
      </c>
      <c r="BB549" s="5">
        <f t="shared" si="633"/>
        <v>285.17066082233555</v>
      </c>
      <c r="BC549" s="5">
        <f t="shared" si="634"/>
        <v>26.831968688845404</v>
      </c>
      <c r="BD549"/>
      <c r="BE549" s="3"/>
      <c r="BF549"/>
      <c r="BG549"/>
      <c r="BH549"/>
    </row>
    <row r="550" spans="1:60" x14ac:dyDescent="0.25">
      <c r="A550" s="1">
        <v>1997</v>
      </c>
      <c r="B550" s="1">
        <v>3</v>
      </c>
      <c r="C550" s="1">
        <f t="shared" si="635"/>
        <v>83</v>
      </c>
      <c r="D550" s="5">
        <f t="shared" ref="D550:AU550" si="654">D365</f>
        <v>345</v>
      </c>
      <c r="E550" s="5">
        <f t="shared" si="654"/>
        <v>393</v>
      </c>
      <c r="F550" s="5">
        <f t="shared" si="654"/>
        <v>308</v>
      </c>
      <c r="G550" s="5">
        <f t="shared" si="654"/>
        <v>244</v>
      </c>
      <c r="H550" s="5">
        <f t="shared" si="654"/>
        <v>261</v>
      </c>
      <c r="I550" s="5">
        <f t="shared" si="654"/>
        <v>291</v>
      </c>
      <c r="J550" s="5">
        <f t="shared" si="654"/>
        <v>321</v>
      </c>
      <c r="K550" s="5">
        <f t="shared" si="654"/>
        <v>342</v>
      </c>
      <c r="L550" s="5">
        <f t="shared" si="654"/>
        <v>313</v>
      </c>
      <c r="M550" s="5">
        <f t="shared" si="654"/>
        <v>356</v>
      </c>
      <c r="N550" s="5">
        <f t="shared" si="654"/>
        <v>374</v>
      </c>
      <c r="O550" s="5">
        <f t="shared" si="654"/>
        <v>329</v>
      </c>
      <c r="P550" s="5">
        <f t="shared" si="654"/>
        <v>108</v>
      </c>
      <c r="Q550" s="5">
        <f t="shared" si="654"/>
        <v>272</v>
      </c>
      <c r="R550" s="5">
        <f t="shared" si="654"/>
        <v>286</v>
      </c>
      <c r="S550" s="5">
        <f t="shared" si="654"/>
        <v>320</v>
      </c>
      <c r="T550" s="5">
        <f t="shared" si="654"/>
        <v>108</v>
      </c>
      <c r="U550" s="5">
        <f t="shared" si="654"/>
        <v>188</v>
      </c>
      <c r="V550" s="5">
        <f t="shared" si="654"/>
        <v>347</v>
      </c>
      <c r="W550" s="5">
        <f t="shared" si="654"/>
        <v>342</v>
      </c>
      <c r="X550" s="5">
        <f t="shared" si="654"/>
        <v>144</v>
      </c>
      <c r="Y550" s="5">
        <f t="shared" si="654"/>
        <v>236</v>
      </c>
      <c r="Z550" s="5">
        <f t="shared" si="654"/>
        <v>29.21</v>
      </c>
      <c r="AA550" s="5">
        <f t="shared" si="654"/>
        <v>32.119999999999997</v>
      </c>
      <c r="AB550" s="5">
        <f t="shared" si="654"/>
        <v>21.76</v>
      </c>
      <c r="AC550" s="5">
        <f t="shared" si="654"/>
        <v>13.74</v>
      </c>
      <c r="AD550" s="5">
        <f t="shared" si="654"/>
        <v>43.83</v>
      </c>
      <c r="AE550" s="5">
        <f t="shared" si="654"/>
        <v>33.22</v>
      </c>
      <c r="AF550" s="5">
        <f t="shared" si="654"/>
        <v>29.71</v>
      </c>
      <c r="AG550" s="5">
        <f t="shared" si="654"/>
        <v>40.49</v>
      </c>
      <c r="AH550" s="5">
        <f t="shared" si="654"/>
        <v>28.17</v>
      </c>
      <c r="AI550" s="5">
        <f t="shared" si="654"/>
        <v>27.5</v>
      </c>
      <c r="AJ550" s="5">
        <f t="shared" si="654"/>
        <v>34.21</v>
      </c>
      <c r="AK550" s="5">
        <f t="shared" si="654"/>
        <v>30.85</v>
      </c>
      <c r="AL550" s="5">
        <f t="shared" si="654"/>
        <v>15.17</v>
      </c>
      <c r="AM550" s="5">
        <f t="shared" si="654"/>
        <v>14.35</v>
      </c>
      <c r="AN550" s="5">
        <f t="shared" si="654"/>
        <v>22.66</v>
      </c>
      <c r="AO550" s="5">
        <f t="shared" si="654"/>
        <v>29.13</v>
      </c>
      <c r="AP550" s="5">
        <f t="shared" si="654"/>
        <v>9.35</v>
      </c>
      <c r="AQ550" s="5">
        <f t="shared" si="654"/>
        <v>26.8</v>
      </c>
      <c r="AR550" s="5">
        <f t="shared" si="654"/>
        <v>28.92</v>
      </c>
      <c r="AS550" s="5">
        <f t="shared" si="654"/>
        <v>23.7</v>
      </c>
      <c r="AT550" s="5">
        <f t="shared" si="654"/>
        <v>19.78</v>
      </c>
      <c r="AU550" s="5">
        <f t="shared" si="654"/>
        <v>22.31</v>
      </c>
      <c r="AV550" s="5">
        <f t="shared" si="629"/>
        <v>127.2</v>
      </c>
      <c r="AW550" s="5">
        <v>2688.4933333333329</v>
      </c>
      <c r="AX550" s="5">
        <f t="shared" si="630"/>
        <v>160.83333333333334</v>
      </c>
      <c r="AY550" s="10">
        <f t="shared" si="631"/>
        <v>284.70788508266236</v>
      </c>
      <c r="AZ550" s="62">
        <f t="shared" si="632"/>
        <v>27.924097847358127</v>
      </c>
      <c r="BA550" s="3" t="str">
        <f t="shared" si="637"/>
        <v>1997:3</v>
      </c>
      <c r="BB550" s="5">
        <f t="shared" si="633"/>
        <v>284.70788508266236</v>
      </c>
      <c r="BC550" s="5">
        <f t="shared" si="634"/>
        <v>27.924097847358127</v>
      </c>
      <c r="BD550"/>
      <c r="BE550" s="3"/>
      <c r="BF550"/>
      <c r="BG550"/>
      <c r="BH550"/>
    </row>
    <row r="551" spans="1:60" x14ac:dyDescent="0.25">
      <c r="A551" s="1">
        <v>1997</v>
      </c>
      <c r="B551" s="1">
        <v>4</v>
      </c>
      <c r="C551" s="1">
        <f t="shared" si="635"/>
        <v>84</v>
      </c>
      <c r="D551" s="5">
        <f t="shared" ref="D551:AU551" si="655">D366</f>
        <v>413</v>
      </c>
      <c r="E551" s="5">
        <f t="shared" si="655"/>
        <v>437</v>
      </c>
      <c r="F551" s="5">
        <f t="shared" si="655"/>
        <v>334</v>
      </c>
      <c r="G551" s="5">
        <f t="shared" si="655"/>
        <v>275</v>
      </c>
      <c r="H551" s="5">
        <f t="shared" si="655"/>
        <v>315</v>
      </c>
      <c r="I551" s="5">
        <f t="shared" si="655"/>
        <v>320</v>
      </c>
      <c r="J551" s="5">
        <f t="shared" si="655"/>
        <v>329</v>
      </c>
      <c r="K551" s="5">
        <f t="shared" si="655"/>
        <v>399</v>
      </c>
      <c r="L551" s="5">
        <f t="shared" si="655"/>
        <v>338</v>
      </c>
      <c r="M551" s="5">
        <f t="shared" si="655"/>
        <v>359</v>
      </c>
      <c r="N551" s="5">
        <f t="shared" si="655"/>
        <v>348</v>
      </c>
      <c r="O551" s="5">
        <f t="shared" si="655"/>
        <v>369</v>
      </c>
      <c r="P551" s="5">
        <f t="shared" si="655"/>
        <v>170</v>
      </c>
      <c r="Q551" s="5">
        <f t="shared" si="655"/>
        <v>298</v>
      </c>
      <c r="R551" s="5">
        <f t="shared" si="655"/>
        <v>335</v>
      </c>
      <c r="S551" s="5">
        <f t="shared" si="655"/>
        <v>340</v>
      </c>
      <c r="T551" s="5">
        <f t="shared" si="655"/>
        <v>0</v>
      </c>
      <c r="U551" s="5">
        <f t="shared" si="655"/>
        <v>234</v>
      </c>
      <c r="V551" s="5">
        <f t="shared" si="655"/>
        <v>375</v>
      </c>
      <c r="W551" s="5">
        <f t="shared" si="655"/>
        <v>388</v>
      </c>
      <c r="X551" s="5">
        <f t="shared" si="655"/>
        <v>128</v>
      </c>
      <c r="Y551" s="5">
        <f t="shared" si="655"/>
        <v>274</v>
      </c>
      <c r="Z551" s="5">
        <f t="shared" si="655"/>
        <v>37.9</v>
      </c>
      <c r="AA551" s="5">
        <f t="shared" si="655"/>
        <v>35.799999999999997</v>
      </c>
      <c r="AB551" s="5">
        <f t="shared" si="655"/>
        <v>19.63</v>
      </c>
      <c r="AC551" s="5">
        <f t="shared" si="655"/>
        <v>15.05</v>
      </c>
      <c r="AD551" s="5">
        <f t="shared" si="655"/>
        <v>44.6</v>
      </c>
      <c r="AE551" s="5">
        <f t="shared" si="655"/>
        <v>38.39</v>
      </c>
      <c r="AF551" s="5">
        <f t="shared" si="655"/>
        <v>29.96</v>
      </c>
      <c r="AG551" s="5">
        <f t="shared" si="655"/>
        <v>48.08</v>
      </c>
      <c r="AH551" s="5">
        <f t="shared" si="655"/>
        <v>33.729999999999997</v>
      </c>
      <c r="AI551" s="5">
        <f t="shared" si="655"/>
        <v>34.06</v>
      </c>
      <c r="AJ551" s="5">
        <f t="shared" si="655"/>
        <v>38.39</v>
      </c>
      <c r="AK551" s="5">
        <f t="shared" si="655"/>
        <v>33.99</v>
      </c>
      <c r="AL551" s="5">
        <f t="shared" si="655"/>
        <v>14.5</v>
      </c>
      <c r="AM551" s="5">
        <f t="shared" si="655"/>
        <v>14.87</v>
      </c>
      <c r="AN551" s="5">
        <f t="shared" si="655"/>
        <v>28.69</v>
      </c>
      <c r="AO551" s="5">
        <f t="shared" si="655"/>
        <v>30.22</v>
      </c>
      <c r="AP551" s="5">
        <f t="shared" si="655"/>
        <v>14.07</v>
      </c>
      <c r="AQ551" s="5">
        <f t="shared" si="655"/>
        <v>37.83</v>
      </c>
      <c r="AR551" s="5">
        <f t="shared" si="655"/>
        <v>30.16</v>
      </c>
      <c r="AS551" s="5">
        <f t="shared" si="655"/>
        <v>25.27</v>
      </c>
      <c r="AT551" s="5">
        <f t="shared" si="655"/>
        <v>20.059999999999999</v>
      </c>
      <c r="AU551" s="5">
        <f t="shared" si="655"/>
        <v>16.64</v>
      </c>
      <c r="AV551" s="5">
        <f t="shared" si="629"/>
        <v>127.5</v>
      </c>
      <c r="AW551" s="5">
        <v>2737.8966666666665</v>
      </c>
      <c r="AX551" s="5">
        <f t="shared" si="630"/>
        <v>161.46666666666667</v>
      </c>
      <c r="AY551" s="10">
        <f t="shared" si="631"/>
        <v>314.48177140406881</v>
      </c>
      <c r="AZ551" s="62">
        <f t="shared" si="632"/>
        <v>30.755179386823229</v>
      </c>
      <c r="BA551" s="3" t="str">
        <f t="shared" si="637"/>
        <v>1997:4</v>
      </c>
      <c r="BB551" s="5">
        <f t="shared" si="633"/>
        <v>314.48177140406881</v>
      </c>
      <c r="BC551" s="5">
        <f t="shared" si="634"/>
        <v>30.755179386823229</v>
      </c>
      <c r="BD551"/>
      <c r="BE551" s="3"/>
      <c r="BF551"/>
      <c r="BG551"/>
      <c r="BH551"/>
    </row>
    <row r="552" spans="1:60" x14ac:dyDescent="0.25">
      <c r="A552" s="1">
        <v>1998</v>
      </c>
      <c r="B552" s="13">
        <v>1</v>
      </c>
      <c r="C552" s="1">
        <f t="shared" si="635"/>
        <v>85</v>
      </c>
      <c r="D552" s="5">
        <f t="shared" ref="D552:AU552" si="656">D367</f>
        <v>334</v>
      </c>
      <c r="E552" s="5">
        <f t="shared" si="656"/>
        <v>412</v>
      </c>
      <c r="F552" s="5">
        <f t="shared" si="656"/>
        <v>409</v>
      </c>
      <c r="G552" s="5">
        <f t="shared" si="656"/>
        <v>297</v>
      </c>
      <c r="H552" s="5">
        <f t="shared" si="656"/>
        <v>340</v>
      </c>
      <c r="I552" s="5">
        <f t="shared" si="656"/>
        <v>374</v>
      </c>
      <c r="J552" s="5">
        <f t="shared" si="656"/>
        <v>400</v>
      </c>
      <c r="K552" s="5">
        <f t="shared" si="656"/>
        <v>400</v>
      </c>
      <c r="L552" s="5">
        <f t="shared" si="656"/>
        <v>376</v>
      </c>
      <c r="M552" s="5">
        <f t="shared" si="656"/>
        <v>366</v>
      </c>
      <c r="N552" s="5">
        <f t="shared" si="656"/>
        <v>418</v>
      </c>
      <c r="O552" s="5">
        <f t="shared" si="656"/>
        <v>427</v>
      </c>
      <c r="P552" s="5">
        <f t="shared" si="656"/>
        <v>205</v>
      </c>
      <c r="Q552" s="5">
        <f t="shared" si="656"/>
        <v>316</v>
      </c>
      <c r="R552" s="5">
        <f t="shared" si="656"/>
        <v>373</v>
      </c>
      <c r="S552" s="5">
        <f t="shared" si="656"/>
        <v>385</v>
      </c>
      <c r="T552" s="5">
        <f t="shared" si="656"/>
        <v>162</v>
      </c>
      <c r="U552" s="5">
        <f t="shared" si="656"/>
        <v>320</v>
      </c>
      <c r="V552" s="5">
        <f t="shared" si="656"/>
        <v>377</v>
      </c>
      <c r="W552" s="5">
        <f t="shared" si="656"/>
        <v>386</v>
      </c>
      <c r="X552" s="5">
        <f t="shared" si="656"/>
        <v>186</v>
      </c>
      <c r="Y552" s="5">
        <f t="shared" si="656"/>
        <v>305</v>
      </c>
      <c r="Z552" s="5">
        <f t="shared" si="656"/>
        <v>39.090000000000003</v>
      </c>
      <c r="AA552" s="5">
        <f t="shared" si="656"/>
        <v>39.17</v>
      </c>
      <c r="AB552" s="5">
        <f t="shared" si="656"/>
        <v>21.76</v>
      </c>
      <c r="AC552" s="5">
        <f t="shared" si="656"/>
        <v>13.4</v>
      </c>
      <c r="AD552" s="5">
        <f t="shared" si="656"/>
        <v>55.32</v>
      </c>
      <c r="AE552" s="5">
        <f t="shared" si="656"/>
        <v>44.23</v>
      </c>
      <c r="AF552" s="5">
        <f t="shared" si="656"/>
        <v>34.93</v>
      </c>
      <c r="AG552" s="5">
        <f t="shared" si="656"/>
        <v>56.62</v>
      </c>
      <c r="AH552" s="5">
        <f t="shared" si="656"/>
        <v>30.43</v>
      </c>
      <c r="AI552" s="5">
        <f t="shared" si="656"/>
        <v>28.5</v>
      </c>
      <c r="AJ552" s="5">
        <f t="shared" si="656"/>
        <v>47.76</v>
      </c>
      <c r="AK552" s="5">
        <f t="shared" si="656"/>
        <v>43.17</v>
      </c>
      <c r="AL552" s="5">
        <f t="shared" si="656"/>
        <v>16.63</v>
      </c>
      <c r="AM552" s="5">
        <f t="shared" si="656"/>
        <v>19.91</v>
      </c>
      <c r="AN552" s="5">
        <f t="shared" si="656"/>
        <v>27.15</v>
      </c>
      <c r="AO552" s="5">
        <f t="shared" si="656"/>
        <v>37.25</v>
      </c>
      <c r="AP552" s="5">
        <f t="shared" si="656"/>
        <v>20.100000000000001</v>
      </c>
      <c r="AQ552" s="5">
        <f t="shared" si="656"/>
        <v>34.71</v>
      </c>
      <c r="AR552" s="5">
        <f t="shared" si="656"/>
        <v>32.31</v>
      </c>
      <c r="AS552" s="5">
        <f t="shared" si="656"/>
        <v>32.549999999999997</v>
      </c>
      <c r="AT552" s="5">
        <f t="shared" si="656"/>
        <v>26.25</v>
      </c>
      <c r="AU552" s="5">
        <f t="shared" si="656"/>
        <v>19.34</v>
      </c>
      <c r="AV552" s="5">
        <f t="shared" si="629"/>
        <v>125.03333333333335</v>
      </c>
      <c r="AW552" s="5">
        <v>3029.9776666666667</v>
      </c>
      <c r="AX552" s="5">
        <f t="shared" si="630"/>
        <v>161.9</v>
      </c>
      <c r="AY552" s="10">
        <f t="shared" si="631"/>
        <v>340.0495569107627</v>
      </c>
      <c r="AZ552" s="62">
        <f t="shared" si="632"/>
        <v>35.028472928897592</v>
      </c>
      <c r="BA552" s="3" t="str">
        <f t="shared" si="637"/>
        <v>1998:1</v>
      </c>
      <c r="BB552" s="5">
        <f t="shared" si="633"/>
        <v>340.0495569107627</v>
      </c>
      <c r="BC552" s="5">
        <f t="shared" si="634"/>
        <v>35.028472928897592</v>
      </c>
      <c r="BD552"/>
      <c r="BE552"/>
      <c r="BF552"/>
    </row>
    <row r="553" spans="1:60" x14ac:dyDescent="0.25">
      <c r="A553" s="1">
        <v>1998</v>
      </c>
      <c r="B553" s="13">
        <v>2</v>
      </c>
      <c r="C553" s="1">
        <f t="shared" si="635"/>
        <v>86</v>
      </c>
      <c r="D553" s="5">
        <f t="shared" ref="D553:AU553" si="657">D368</f>
        <v>423</v>
      </c>
      <c r="E553" s="5">
        <f t="shared" si="657"/>
        <v>407</v>
      </c>
      <c r="F553" s="5">
        <f t="shared" si="657"/>
        <v>349</v>
      </c>
      <c r="G553" s="5">
        <f t="shared" si="657"/>
        <v>279</v>
      </c>
      <c r="H553" s="5">
        <f t="shared" si="657"/>
        <v>281</v>
      </c>
      <c r="I553" s="5">
        <f t="shared" si="657"/>
        <v>348</v>
      </c>
      <c r="J553" s="5">
        <f t="shared" si="657"/>
        <v>350</v>
      </c>
      <c r="K553" s="5">
        <f t="shared" si="657"/>
        <v>412</v>
      </c>
      <c r="L553" s="5">
        <f t="shared" si="657"/>
        <v>315</v>
      </c>
      <c r="M553" s="5">
        <f t="shared" si="657"/>
        <v>363</v>
      </c>
      <c r="N553" s="5">
        <f t="shared" si="657"/>
        <v>315</v>
      </c>
      <c r="O553" s="5">
        <f t="shared" si="657"/>
        <v>350</v>
      </c>
      <c r="P553" s="5">
        <f t="shared" si="657"/>
        <v>136</v>
      </c>
      <c r="Q553" s="5">
        <f t="shared" si="657"/>
        <v>324</v>
      </c>
      <c r="R553" s="5">
        <f t="shared" si="657"/>
        <v>308</v>
      </c>
      <c r="S553" s="5">
        <f t="shared" si="657"/>
        <v>335</v>
      </c>
      <c r="T553" s="5">
        <f t="shared" si="657"/>
        <v>171</v>
      </c>
      <c r="U553" s="5">
        <f t="shared" si="657"/>
        <v>206</v>
      </c>
      <c r="V553" s="5">
        <f t="shared" si="657"/>
        <v>281</v>
      </c>
      <c r="W553" s="5">
        <f t="shared" si="657"/>
        <v>278</v>
      </c>
      <c r="X553" s="5">
        <f t="shared" si="657"/>
        <v>318</v>
      </c>
      <c r="Y553" s="5">
        <f t="shared" si="657"/>
        <v>331</v>
      </c>
      <c r="Z553" s="5">
        <f t="shared" si="657"/>
        <v>31.46</v>
      </c>
      <c r="AA553" s="5">
        <f t="shared" si="657"/>
        <v>34.49</v>
      </c>
      <c r="AB553" s="5">
        <f t="shared" si="657"/>
        <v>19.36</v>
      </c>
      <c r="AC553" s="5">
        <f t="shared" si="657"/>
        <v>16.75</v>
      </c>
      <c r="AD553" s="5">
        <f t="shared" si="657"/>
        <v>44.66</v>
      </c>
      <c r="AE553" s="5">
        <f t="shared" si="657"/>
        <v>38.65</v>
      </c>
      <c r="AF553" s="5">
        <f t="shared" si="657"/>
        <v>38.82</v>
      </c>
      <c r="AG553" s="5">
        <f t="shared" si="657"/>
        <v>41.22</v>
      </c>
      <c r="AH553" s="5">
        <f t="shared" si="657"/>
        <v>24.6</v>
      </c>
      <c r="AI553" s="5">
        <f t="shared" si="657"/>
        <v>29.25</v>
      </c>
      <c r="AJ553" s="5">
        <f t="shared" si="657"/>
        <v>38.26</v>
      </c>
      <c r="AK553" s="5">
        <f t="shared" si="657"/>
        <v>30.3</v>
      </c>
      <c r="AL553" s="5">
        <f t="shared" si="657"/>
        <v>14.6</v>
      </c>
      <c r="AM553" s="5">
        <f t="shared" si="657"/>
        <v>18.2</v>
      </c>
      <c r="AN553" s="5">
        <f t="shared" si="657"/>
        <v>20.94</v>
      </c>
      <c r="AO553" s="5">
        <f t="shared" si="657"/>
        <v>32.229999999999997</v>
      </c>
      <c r="AP553" s="5">
        <f t="shared" si="657"/>
        <v>19.97</v>
      </c>
      <c r="AQ553" s="5">
        <f t="shared" si="657"/>
        <v>29.48</v>
      </c>
      <c r="AR553" s="5">
        <f t="shared" si="657"/>
        <v>26.99</v>
      </c>
      <c r="AS553" s="5">
        <f t="shared" si="657"/>
        <v>29.71</v>
      </c>
      <c r="AT553" s="5">
        <f t="shared" si="657"/>
        <v>26.25</v>
      </c>
      <c r="AU553" s="5">
        <f t="shared" si="657"/>
        <v>21.98</v>
      </c>
      <c r="AV553" s="5">
        <f t="shared" si="629"/>
        <v>124.93333333333334</v>
      </c>
      <c r="AW553" s="5">
        <v>3240.4816666666666</v>
      </c>
      <c r="AX553" s="5">
        <f t="shared" si="630"/>
        <v>162.76666666666668</v>
      </c>
      <c r="AY553" s="10">
        <f t="shared" si="631"/>
        <v>318.83122588022297</v>
      </c>
      <c r="AZ553" s="62">
        <f t="shared" si="632"/>
        <v>29.276341813437703</v>
      </c>
      <c r="BA553" s="3" t="str">
        <f t="shared" si="637"/>
        <v>1998:2</v>
      </c>
      <c r="BB553" s="5">
        <f t="shared" si="633"/>
        <v>318.83122588022297</v>
      </c>
      <c r="BC553" s="5">
        <f t="shared" si="634"/>
        <v>29.276341813437703</v>
      </c>
    </row>
    <row r="554" spans="1:60" x14ac:dyDescent="0.25">
      <c r="A554" s="1">
        <v>1998</v>
      </c>
      <c r="B554" s="13">
        <v>3</v>
      </c>
      <c r="C554" s="1">
        <f t="shared" si="635"/>
        <v>87</v>
      </c>
      <c r="D554" s="5">
        <f t="shared" ref="D554:AU554" si="658">D369</f>
        <v>365</v>
      </c>
      <c r="E554" s="5">
        <f t="shared" si="658"/>
        <v>370</v>
      </c>
      <c r="F554" s="5">
        <f t="shared" si="658"/>
        <v>288</v>
      </c>
      <c r="G554" s="5">
        <f t="shared" si="658"/>
        <v>234</v>
      </c>
      <c r="H554" s="5">
        <f t="shared" si="658"/>
        <v>284</v>
      </c>
      <c r="I554" s="5">
        <f t="shared" si="658"/>
        <v>269</v>
      </c>
      <c r="J554" s="5">
        <f t="shared" si="658"/>
        <v>304</v>
      </c>
      <c r="K554" s="5">
        <f t="shared" si="658"/>
        <v>340</v>
      </c>
      <c r="L554" s="5">
        <f t="shared" si="658"/>
        <v>277</v>
      </c>
      <c r="M554" s="5">
        <f t="shared" si="658"/>
        <v>304</v>
      </c>
      <c r="N554" s="5">
        <f t="shared" si="658"/>
        <v>296</v>
      </c>
      <c r="O554" s="5">
        <f t="shared" si="658"/>
        <v>348</v>
      </c>
      <c r="P554" s="5">
        <f t="shared" si="658"/>
        <v>142</v>
      </c>
      <c r="Q554" s="5">
        <f t="shared" si="658"/>
        <v>300</v>
      </c>
      <c r="R554" s="5">
        <f t="shared" si="658"/>
        <v>288</v>
      </c>
      <c r="S554" s="5">
        <f t="shared" si="658"/>
        <v>294</v>
      </c>
      <c r="T554" s="5">
        <f t="shared" si="658"/>
        <v>113</v>
      </c>
      <c r="U554" s="5">
        <f t="shared" si="658"/>
        <v>188</v>
      </c>
      <c r="V554" s="5">
        <f t="shared" si="658"/>
        <v>281</v>
      </c>
      <c r="W554" s="5">
        <f t="shared" si="658"/>
        <v>277</v>
      </c>
      <c r="X554" s="5">
        <f t="shared" si="658"/>
        <v>210</v>
      </c>
      <c r="Y554" s="5">
        <f t="shared" si="658"/>
        <v>286</v>
      </c>
      <c r="Z554" s="5">
        <f t="shared" si="658"/>
        <v>23.03</v>
      </c>
      <c r="AA554" s="5">
        <f t="shared" si="658"/>
        <v>32.96</v>
      </c>
      <c r="AB554" s="5">
        <f t="shared" si="658"/>
        <v>14.7</v>
      </c>
      <c r="AC554" s="5">
        <f t="shared" si="658"/>
        <v>15.08</v>
      </c>
      <c r="AD554" s="5">
        <f t="shared" si="658"/>
        <v>45.64</v>
      </c>
      <c r="AE554" s="5">
        <f t="shared" si="658"/>
        <v>32.619999999999997</v>
      </c>
      <c r="AF554" s="5">
        <f t="shared" si="658"/>
        <v>27.2</v>
      </c>
      <c r="AG554" s="5">
        <f t="shared" si="658"/>
        <v>35.94</v>
      </c>
      <c r="AH554" s="5">
        <f t="shared" si="658"/>
        <v>26.72</v>
      </c>
      <c r="AI554" s="5">
        <f t="shared" si="658"/>
        <v>26.72</v>
      </c>
      <c r="AJ554" s="5">
        <f t="shared" si="658"/>
        <v>32.94</v>
      </c>
      <c r="AK554" s="5">
        <f t="shared" si="658"/>
        <v>29.6</v>
      </c>
      <c r="AL554" s="5">
        <f t="shared" si="658"/>
        <v>15.33</v>
      </c>
      <c r="AM554" s="5">
        <f t="shared" si="658"/>
        <v>17.690000000000001</v>
      </c>
      <c r="AN554" s="5">
        <f t="shared" si="658"/>
        <v>22.86</v>
      </c>
      <c r="AO554" s="5">
        <f t="shared" si="658"/>
        <v>27.52</v>
      </c>
      <c r="AP554" s="5">
        <f t="shared" si="658"/>
        <v>16.75</v>
      </c>
      <c r="AQ554" s="5">
        <f t="shared" si="658"/>
        <v>29.48</v>
      </c>
      <c r="AR554" s="5">
        <f t="shared" si="658"/>
        <v>30.51</v>
      </c>
      <c r="AS554" s="5">
        <f t="shared" si="658"/>
        <v>29.96</v>
      </c>
      <c r="AT554" s="5">
        <f t="shared" si="658"/>
        <v>22.51</v>
      </c>
      <c r="AU554" s="5">
        <f t="shared" si="658"/>
        <v>22.97</v>
      </c>
      <c r="AV554" s="5">
        <f t="shared" si="629"/>
        <v>124.30000000000001</v>
      </c>
      <c r="AW554" s="5">
        <v>3017.14</v>
      </c>
      <c r="AX554" s="5">
        <f t="shared" si="630"/>
        <v>163.4</v>
      </c>
      <c r="AY554" s="10">
        <f t="shared" si="631"/>
        <v>279.65570060507883</v>
      </c>
      <c r="AZ554" s="62">
        <f t="shared" si="632"/>
        <v>26.956172863666026</v>
      </c>
      <c r="BA554" s="3" t="str">
        <f t="shared" si="637"/>
        <v>1998:3</v>
      </c>
      <c r="BB554" s="5">
        <f t="shared" si="633"/>
        <v>279.65570060507883</v>
      </c>
      <c r="BC554" s="5">
        <f t="shared" si="634"/>
        <v>26.956172863666026</v>
      </c>
    </row>
    <row r="555" spans="1:60" x14ac:dyDescent="0.25">
      <c r="A555" s="1">
        <v>1998</v>
      </c>
      <c r="B555" s="13">
        <v>4</v>
      </c>
      <c r="C555" s="1">
        <f t="shared" si="635"/>
        <v>88</v>
      </c>
      <c r="D555" s="5">
        <f t="shared" ref="D555:AU555" si="659">D370</f>
        <v>314</v>
      </c>
      <c r="E555" s="5">
        <f t="shared" si="659"/>
        <v>386</v>
      </c>
      <c r="F555" s="5">
        <f t="shared" si="659"/>
        <v>312</v>
      </c>
      <c r="G555" s="5">
        <f t="shared" si="659"/>
        <v>229</v>
      </c>
      <c r="H555" s="5">
        <f t="shared" si="659"/>
        <v>304</v>
      </c>
      <c r="I555" s="5">
        <f t="shared" si="659"/>
        <v>282</v>
      </c>
      <c r="J555" s="5">
        <f t="shared" si="659"/>
        <v>322</v>
      </c>
      <c r="K555" s="5">
        <f t="shared" si="659"/>
        <v>371</v>
      </c>
      <c r="L555" s="5">
        <f t="shared" si="659"/>
        <v>294</v>
      </c>
      <c r="M555" s="5">
        <f t="shared" si="659"/>
        <v>308</v>
      </c>
      <c r="N555" s="5">
        <f t="shared" si="659"/>
        <v>360</v>
      </c>
      <c r="O555" s="5">
        <f t="shared" si="659"/>
        <v>353</v>
      </c>
      <c r="P555" s="5">
        <f t="shared" si="659"/>
        <v>176</v>
      </c>
      <c r="Q555" s="5">
        <f t="shared" si="659"/>
        <v>294</v>
      </c>
      <c r="R555" s="5">
        <f t="shared" si="659"/>
        <v>298</v>
      </c>
      <c r="S555" s="5">
        <f t="shared" si="659"/>
        <v>294</v>
      </c>
      <c r="T555" s="5">
        <f t="shared" si="659"/>
        <v>161</v>
      </c>
      <c r="U555" s="5">
        <f t="shared" si="659"/>
        <v>147</v>
      </c>
      <c r="V555" s="5">
        <f t="shared" si="659"/>
        <v>318</v>
      </c>
      <c r="W555" s="5">
        <f t="shared" si="659"/>
        <v>308</v>
      </c>
      <c r="X555" s="5">
        <f t="shared" si="659"/>
        <v>169</v>
      </c>
      <c r="Y555" s="5">
        <f t="shared" si="659"/>
        <v>206</v>
      </c>
      <c r="Z555" s="5">
        <f t="shared" si="659"/>
        <v>31.73</v>
      </c>
      <c r="AA555" s="5">
        <f t="shared" si="659"/>
        <v>30.97</v>
      </c>
      <c r="AB555" s="5">
        <f t="shared" si="659"/>
        <v>14.66</v>
      </c>
      <c r="AC555" s="5">
        <f t="shared" si="659"/>
        <v>14.07</v>
      </c>
      <c r="AD555" s="5">
        <f t="shared" si="659"/>
        <v>39.880000000000003</v>
      </c>
      <c r="AE555" s="5">
        <f t="shared" si="659"/>
        <v>33.770000000000003</v>
      </c>
      <c r="AF555" s="5">
        <f t="shared" si="659"/>
        <v>23.6</v>
      </c>
      <c r="AG555" s="5">
        <f t="shared" si="659"/>
        <v>35.08</v>
      </c>
      <c r="AH555" s="5">
        <f t="shared" si="659"/>
        <v>32.04</v>
      </c>
      <c r="AI555" s="5">
        <f t="shared" si="659"/>
        <v>26.8</v>
      </c>
      <c r="AJ555" s="5">
        <f t="shared" si="659"/>
        <v>32.82</v>
      </c>
      <c r="AK555" s="5">
        <f t="shared" si="659"/>
        <v>29.63</v>
      </c>
      <c r="AL555" s="5">
        <f t="shared" si="659"/>
        <v>15.94</v>
      </c>
      <c r="AM555" s="5">
        <f t="shared" si="659"/>
        <v>17.88</v>
      </c>
      <c r="AN555" s="5">
        <f t="shared" si="659"/>
        <v>23.48</v>
      </c>
      <c r="AO555" s="5">
        <f t="shared" si="659"/>
        <v>25.18</v>
      </c>
      <c r="AP555" s="5">
        <f t="shared" si="659"/>
        <v>27.2</v>
      </c>
      <c r="AQ555" s="5">
        <f t="shared" si="659"/>
        <v>21.08</v>
      </c>
      <c r="AR555" s="5">
        <f t="shared" si="659"/>
        <v>35.299999999999997</v>
      </c>
      <c r="AS555" s="5">
        <f t="shared" si="659"/>
        <v>27.79</v>
      </c>
      <c r="AT555" s="5">
        <f t="shared" si="659"/>
        <v>21.44</v>
      </c>
      <c r="AU555" s="5">
        <f t="shared" si="659"/>
        <v>24.44</v>
      </c>
      <c r="AV555" s="5">
        <f t="shared" si="629"/>
        <v>123.46666666666665</v>
      </c>
      <c r="AW555" s="5">
        <v>3417.0783333333334</v>
      </c>
      <c r="AX555" s="5">
        <f t="shared" si="630"/>
        <v>163.96666666666667</v>
      </c>
      <c r="AY555" s="10">
        <f t="shared" si="631"/>
        <v>283.97275715851163</v>
      </c>
      <c r="AZ555" s="62">
        <f t="shared" si="632"/>
        <v>27.145866927592962</v>
      </c>
      <c r="BA555" s="3" t="str">
        <f t="shared" si="637"/>
        <v>1998:4</v>
      </c>
      <c r="BB555" s="5">
        <f t="shared" si="633"/>
        <v>283.97275715851163</v>
      </c>
      <c r="BC555" s="5">
        <f t="shared" si="634"/>
        <v>27.145866927592962</v>
      </c>
    </row>
    <row r="556" spans="1:60" x14ac:dyDescent="0.25">
      <c r="A556" s="1">
        <v>1999</v>
      </c>
      <c r="B556" s="13">
        <v>1</v>
      </c>
      <c r="C556" s="1">
        <f t="shared" si="635"/>
        <v>89</v>
      </c>
      <c r="D556" s="5">
        <f t="shared" ref="D556:AU556" si="660">D371</f>
        <v>342</v>
      </c>
      <c r="E556" s="5">
        <f t="shared" si="660"/>
        <v>369</v>
      </c>
      <c r="F556" s="5">
        <f t="shared" si="660"/>
        <v>318</v>
      </c>
      <c r="G556" s="5">
        <f t="shared" si="660"/>
        <v>225</v>
      </c>
      <c r="H556" s="5">
        <f t="shared" si="660"/>
        <v>245</v>
      </c>
      <c r="I556" s="5">
        <f t="shared" si="660"/>
        <v>291</v>
      </c>
      <c r="J556" s="5">
        <f t="shared" si="660"/>
        <v>298</v>
      </c>
      <c r="K556" s="5">
        <f t="shared" si="660"/>
        <v>347</v>
      </c>
      <c r="L556" s="5">
        <f t="shared" si="660"/>
        <v>287</v>
      </c>
      <c r="M556" s="5">
        <f t="shared" si="660"/>
        <v>303</v>
      </c>
      <c r="N556" s="5">
        <f t="shared" si="660"/>
        <v>341</v>
      </c>
      <c r="O556" s="5">
        <f t="shared" si="660"/>
        <v>372</v>
      </c>
      <c r="P556" s="5">
        <f t="shared" si="660"/>
        <v>162</v>
      </c>
      <c r="Q556" s="5">
        <f t="shared" si="660"/>
        <v>270</v>
      </c>
      <c r="R556" s="5">
        <f t="shared" si="660"/>
        <v>311</v>
      </c>
      <c r="S556" s="5">
        <f t="shared" si="660"/>
        <v>307</v>
      </c>
      <c r="T556" s="5">
        <f t="shared" si="660"/>
        <v>184</v>
      </c>
      <c r="U556" s="5">
        <f t="shared" si="660"/>
        <v>188</v>
      </c>
      <c r="V556" s="5">
        <f t="shared" si="660"/>
        <v>301</v>
      </c>
      <c r="W556" s="5">
        <f t="shared" si="660"/>
        <v>300</v>
      </c>
      <c r="X556" s="5">
        <f t="shared" si="660"/>
        <v>146</v>
      </c>
      <c r="Y556" s="5">
        <f t="shared" si="660"/>
        <v>217</v>
      </c>
      <c r="Z556" s="5">
        <f t="shared" si="660"/>
        <v>26.25</v>
      </c>
      <c r="AA556" s="5">
        <f t="shared" si="660"/>
        <v>29.55</v>
      </c>
      <c r="AB556" s="5">
        <f t="shared" si="660"/>
        <v>22.26</v>
      </c>
      <c r="AC556" s="5">
        <f t="shared" si="660"/>
        <v>13.4</v>
      </c>
      <c r="AD556" s="5">
        <f t="shared" si="660"/>
        <v>35.85</v>
      </c>
      <c r="AE556" s="5">
        <f t="shared" si="660"/>
        <v>29.51</v>
      </c>
      <c r="AF556" s="5">
        <f t="shared" si="660"/>
        <v>24.46</v>
      </c>
      <c r="AG556" s="5">
        <f t="shared" si="660"/>
        <v>34.85</v>
      </c>
      <c r="AH556" s="5">
        <f t="shared" si="660"/>
        <v>29.92</v>
      </c>
      <c r="AI556" s="5">
        <f t="shared" si="660"/>
        <v>27.81</v>
      </c>
      <c r="AJ556" s="5">
        <f t="shared" si="660"/>
        <v>30.97</v>
      </c>
      <c r="AK556" s="5">
        <f t="shared" si="660"/>
        <v>28.7</v>
      </c>
      <c r="AL556" s="5">
        <f t="shared" si="660"/>
        <v>12.19</v>
      </c>
      <c r="AM556" s="5">
        <f t="shared" si="660"/>
        <v>17.100000000000001</v>
      </c>
      <c r="AN556" s="5">
        <f t="shared" si="660"/>
        <v>19</v>
      </c>
      <c r="AO556" s="5">
        <f t="shared" si="660"/>
        <v>24.72</v>
      </c>
      <c r="AP556" s="5">
        <f t="shared" si="660"/>
        <v>19.28</v>
      </c>
      <c r="AQ556" s="5">
        <f t="shared" si="660"/>
        <v>25.94</v>
      </c>
      <c r="AR556" s="5">
        <f t="shared" si="660"/>
        <v>31.48</v>
      </c>
      <c r="AS556" s="5">
        <f t="shared" si="660"/>
        <v>30.71</v>
      </c>
      <c r="AT556" s="5">
        <f t="shared" si="660"/>
        <v>21.47</v>
      </c>
      <c r="AU556" s="5">
        <f t="shared" si="660"/>
        <v>21.75</v>
      </c>
      <c r="AV556" s="5">
        <f t="shared" si="629"/>
        <v>122.59999999999998</v>
      </c>
      <c r="AW556" s="5">
        <v>3735.1539999999995</v>
      </c>
      <c r="AX556" s="5">
        <f t="shared" si="630"/>
        <v>164.6</v>
      </c>
      <c r="AY556" s="10">
        <f t="shared" si="631"/>
        <v>277.7324693887274</v>
      </c>
      <c r="AZ556" s="62">
        <f t="shared" si="632"/>
        <v>25.544812785388132</v>
      </c>
      <c r="BA556" s="3" t="str">
        <f t="shared" si="637"/>
        <v>1999:1</v>
      </c>
      <c r="BB556" s="5">
        <f t="shared" si="633"/>
        <v>277.7324693887274</v>
      </c>
      <c r="BC556" s="5">
        <f t="shared" si="634"/>
        <v>25.544812785388132</v>
      </c>
    </row>
    <row r="557" spans="1:60" x14ac:dyDescent="0.25">
      <c r="A557" s="1">
        <v>1999</v>
      </c>
      <c r="B557" s="1">
        <v>2</v>
      </c>
      <c r="C557" s="1">
        <v>90</v>
      </c>
      <c r="D557" s="5">
        <f t="shared" ref="D557:AU557" si="661">D372</f>
        <v>324</v>
      </c>
      <c r="E557" s="5">
        <f t="shared" si="661"/>
        <v>350</v>
      </c>
      <c r="F557" s="5">
        <f t="shared" si="661"/>
        <v>288</v>
      </c>
      <c r="G557" s="5">
        <f t="shared" si="661"/>
        <v>233</v>
      </c>
      <c r="H557" s="5">
        <f t="shared" si="661"/>
        <v>322</v>
      </c>
      <c r="I557" s="5">
        <f t="shared" si="661"/>
        <v>278</v>
      </c>
      <c r="J557" s="5">
        <f t="shared" si="661"/>
        <v>322</v>
      </c>
      <c r="K557" s="5">
        <f t="shared" si="661"/>
        <v>360</v>
      </c>
      <c r="L557" s="5">
        <f t="shared" si="661"/>
        <v>278</v>
      </c>
      <c r="M557" s="5">
        <f t="shared" si="661"/>
        <v>310</v>
      </c>
      <c r="N557" s="5">
        <f t="shared" si="661"/>
        <v>354</v>
      </c>
      <c r="O557" s="5">
        <f t="shared" si="661"/>
        <v>331</v>
      </c>
      <c r="P557" s="5">
        <f t="shared" si="661"/>
        <v>191</v>
      </c>
      <c r="Q557" s="5">
        <f t="shared" si="661"/>
        <v>326</v>
      </c>
      <c r="R557" s="5">
        <f t="shared" si="661"/>
        <v>297</v>
      </c>
      <c r="S557" s="5">
        <f t="shared" si="661"/>
        <v>308</v>
      </c>
      <c r="T557" s="5">
        <f t="shared" si="661"/>
        <v>158</v>
      </c>
      <c r="U557" s="5">
        <f t="shared" si="661"/>
        <v>195</v>
      </c>
      <c r="V557" s="5">
        <f t="shared" si="661"/>
        <v>263</v>
      </c>
      <c r="W557" s="5">
        <f t="shared" si="661"/>
        <v>276</v>
      </c>
      <c r="X557" s="5">
        <f t="shared" si="661"/>
        <v>238</v>
      </c>
      <c r="Y557" s="5">
        <f t="shared" si="661"/>
        <v>259</v>
      </c>
      <c r="Z557" s="5">
        <f t="shared" si="661"/>
        <v>26.02</v>
      </c>
      <c r="AA557" s="5">
        <f t="shared" si="661"/>
        <v>27.38</v>
      </c>
      <c r="AB557" s="5">
        <f t="shared" si="661"/>
        <v>17.43</v>
      </c>
      <c r="AC557" s="5">
        <f t="shared" si="661"/>
        <v>13.4</v>
      </c>
      <c r="AD557" s="5">
        <f t="shared" si="661"/>
        <v>38.78</v>
      </c>
      <c r="AE557" s="5">
        <f t="shared" si="661"/>
        <v>26.22</v>
      </c>
      <c r="AF557" s="5">
        <f t="shared" si="661"/>
        <v>22.78</v>
      </c>
      <c r="AG557" s="5">
        <f t="shared" si="661"/>
        <v>26.92</v>
      </c>
      <c r="AH557" s="5">
        <f t="shared" si="661"/>
        <v>28.37</v>
      </c>
      <c r="AI557" s="5">
        <f t="shared" si="661"/>
        <v>32.43</v>
      </c>
      <c r="AJ557" s="5">
        <f t="shared" si="661"/>
        <v>17.899999999999999</v>
      </c>
      <c r="AK557" s="5">
        <f t="shared" si="661"/>
        <v>20.52</v>
      </c>
      <c r="AL557" s="5">
        <f t="shared" si="661"/>
        <v>14.69</v>
      </c>
      <c r="AM557" s="5">
        <f t="shared" si="661"/>
        <v>14.31</v>
      </c>
      <c r="AN557" s="5">
        <f t="shared" si="661"/>
        <v>20.190000000000001</v>
      </c>
      <c r="AO557" s="5">
        <f t="shared" si="661"/>
        <v>21.73</v>
      </c>
      <c r="AP557" s="5">
        <f t="shared" si="661"/>
        <v>14.2</v>
      </c>
      <c r="AQ557" s="5">
        <f t="shared" si="661"/>
        <v>26.13</v>
      </c>
      <c r="AR557" s="5">
        <f t="shared" si="661"/>
        <v>31.09</v>
      </c>
      <c r="AS557" s="5">
        <f t="shared" si="661"/>
        <v>26.81</v>
      </c>
      <c r="AT557" s="5">
        <f t="shared" si="661"/>
        <v>21.72</v>
      </c>
      <c r="AU557" s="5">
        <f t="shared" si="661"/>
        <v>18.43</v>
      </c>
      <c r="AV557" s="5">
        <f t="shared" si="629"/>
        <v>124.5</v>
      </c>
      <c r="AW557" s="5">
        <v>3949.4869999999996</v>
      </c>
      <c r="AX557" s="5">
        <f t="shared" si="630"/>
        <v>166.2</v>
      </c>
      <c r="AY557" s="10">
        <f t="shared" si="631"/>
        <v>281.92655915003098</v>
      </c>
      <c r="AZ557" s="62">
        <f t="shared" si="632"/>
        <v>23.487364644487936</v>
      </c>
      <c r="BA557" s="3" t="str">
        <f t="shared" si="637"/>
        <v>1999:2</v>
      </c>
      <c r="BB557" s="5">
        <f t="shared" si="633"/>
        <v>281.92655915003098</v>
      </c>
      <c r="BC557" s="5">
        <f t="shared" si="634"/>
        <v>23.487364644487936</v>
      </c>
    </row>
    <row r="558" spans="1:60" x14ac:dyDescent="0.25">
      <c r="A558" s="1">
        <v>1999</v>
      </c>
      <c r="B558" s="1">
        <v>3</v>
      </c>
      <c r="C558" s="1">
        <v>91</v>
      </c>
      <c r="D558" s="5">
        <f t="shared" ref="D558:AU558" si="662">D373</f>
        <v>329</v>
      </c>
      <c r="E558" s="5">
        <f t="shared" si="662"/>
        <v>370</v>
      </c>
      <c r="F558" s="5">
        <f t="shared" si="662"/>
        <v>308</v>
      </c>
      <c r="G558" s="5">
        <f t="shared" si="662"/>
        <v>259</v>
      </c>
      <c r="H558" s="5">
        <f t="shared" si="662"/>
        <v>263</v>
      </c>
      <c r="I558" s="5">
        <f t="shared" si="662"/>
        <v>351</v>
      </c>
      <c r="J558" s="5">
        <f t="shared" si="662"/>
        <v>361</v>
      </c>
      <c r="K558" s="5">
        <f t="shared" si="662"/>
        <v>384</v>
      </c>
      <c r="L558" s="5">
        <f t="shared" si="662"/>
        <v>286</v>
      </c>
      <c r="M558" s="5">
        <f t="shared" si="662"/>
        <v>303</v>
      </c>
      <c r="N558" s="5">
        <f t="shared" si="662"/>
        <v>371</v>
      </c>
      <c r="O558" s="5">
        <f t="shared" si="662"/>
        <v>381</v>
      </c>
      <c r="P558" s="5">
        <f t="shared" si="662"/>
        <v>190</v>
      </c>
      <c r="Q558" s="5">
        <f t="shared" si="662"/>
        <v>325</v>
      </c>
      <c r="R558" s="5">
        <f t="shared" si="662"/>
        <v>303</v>
      </c>
      <c r="S558" s="5">
        <f t="shared" si="662"/>
        <v>321</v>
      </c>
      <c r="T558" s="5">
        <f t="shared" si="662"/>
        <v>150</v>
      </c>
      <c r="U558" s="5">
        <f t="shared" si="662"/>
        <v>228</v>
      </c>
      <c r="V558" s="5">
        <f t="shared" si="662"/>
        <v>269</v>
      </c>
      <c r="W558" s="5">
        <f t="shared" si="662"/>
        <v>264</v>
      </c>
      <c r="X558" s="5">
        <f t="shared" si="662"/>
        <v>182</v>
      </c>
      <c r="Y558" s="5">
        <f t="shared" si="662"/>
        <v>227</v>
      </c>
      <c r="Z558" s="5">
        <f t="shared" si="662"/>
        <v>23.24</v>
      </c>
      <c r="AA558" s="5">
        <f t="shared" si="662"/>
        <v>27.08</v>
      </c>
      <c r="AB558" s="5">
        <f t="shared" si="662"/>
        <v>17.53</v>
      </c>
      <c r="AC558" s="5">
        <f t="shared" si="662"/>
        <v>16.149999999999999</v>
      </c>
      <c r="AD558" s="5">
        <f t="shared" si="662"/>
        <v>34.25</v>
      </c>
      <c r="AE558" s="5">
        <f t="shared" si="662"/>
        <v>28.93</v>
      </c>
      <c r="AF558" s="5">
        <f t="shared" si="662"/>
        <v>21.53</v>
      </c>
      <c r="AG558" s="5">
        <f t="shared" si="662"/>
        <v>30.78</v>
      </c>
      <c r="AH558" s="5">
        <f t="shared" si="662"/>
        <v>26.87</v>
      </c>
      <c r="AI558" s="5">
        <f t="shared" si="662"/>
        <v>24.51</v>
      </c>
      <c r="AJ558" s="5">
        <f t="shared" si="662"/>
        <v>22.45</v>
      </c>
      <c r="AK558" s="5">
        <f t="shared" si="662"/>
        <v>20.170000000000002</v>
      </c>
      <c r="AL558" s="5">
        <f t="shared" si="662"/>
        <v>17.41</v>
      </c>
      <c r="AM558" s="5">
        <f t="shared" si="662"/>
        <v>18.84</v>
      </c>
      <c r="AN558" s="5">
        <f t="shared" si="662"/>
        <v>22.83</v>
      </c>
      <c r="AO558" s="5">
        <f t="shared" si="662"/>
        <v>22.97</v>
      </c>
      <c r="AP558" s="5">
        <f t="shared" si="662"/>
        <v>15.87</v>
      </c>
      <c r="AQ558" s="5">
        <f t="shared" si="662"/>
        <v>29.39</v>
      </c>
      <c r="AR558" s="5">
        <f t="shared" si="662"/>
        <v>27.66</v>
      </c>
      <c r="AS558" s="5">
        <f t="shared" si="662"/>
        <v>27.03</v>
      </c>
      <c r="AT558" s="5">
        <f t="shared" si="662"/>
        <v>21.73</v>
      </c>
      <c r="AU558" s="5">
        <f t="shared" si="662"/>
        <v>20.98</v>
      </c>
      <c r="AV558" s="5">
        <f t="shared" si="629"/>
        <v>126.86666666666667</v>
      </c>
      <c r="AW558" s="5">
        <v>3885.2716666666665</v>
      </c>
      <c r="AX558" s="5">
        <f t="shared" si="630"/>
        <v>167.23333333333332</v>
      </c>
      <c r="AY558" s="10">
        <f t="shared" si="631"/>
        <v>290.38656677307159</v>
      </c>
      <c r="AZ558" s="62">
        <f t="shared" si="632"/>
        <v>23.292496412263539</v>
      </c>
      <c r="BA558" s="3" t="str">
        <f t="shared" si="637"/>
        <v>1999:3</v>
      </c>
      <c r="BB558" s="5">
        <f t="shared" si="633"/>
        <v>290.38656677307159</v>
      </c>
      <c r="BC558" s="5">
        <f t="shared" si="634"/>
        <v>23.292496412263539</v>
      </c>
    </row>
    <row r="559" spans="1:60" x14ac:dyDescent="0.25">
      <c r="A559" s="1">
        <v>1999</v>
      </c>
      <c r="B559" s="1">
        <v>4</v>
      </c>
      <c r="C559" s="1">
        <f t="shared" ref="C559:C590" si="663">C558+1</f>
        <v>92</v>
      </c>
      <c r="D559" s="5">
        <f t="shared" ref="D559:AU559" si="664">D374</f>
        <v>374</v>
      </c>
      <c r="E559" s="5">
        <f t="shared" si="664"/>
        <v>376</v>
      </c>
      <c r="F559" s="5">
        <f t="shared" si="664"/>
        <v>311</v>
      </c>
      <c r="G559" s="5">
        <f t="shared" si="664"/>
        <v>238</v>
      </c>
      <c r="H559" s="5">
        <f t="shared" si="664"/>
        <v>333</v>
      </c>
      <c r="I559" s="5">
        <f t="shared" si="664"/>
        <v>330</v>
      </c>
      <c r="J559" s="5">
        <f t="shared" si="664"/>
        <v>334</v>
      </c>
      <c r="K559" s="5">
        <f t="shared" si="664"/>
        <v>381</v>
      </c>
      <c r="L559" s="5">
        <f t="shared" si="664"/>
        <v>303</v>
      </c>
      <c r="M559" s="5">
        <f t="shared" si="664"/>
        <v>300</v>
      </c>
      <c r="N559" s="5">
        <f t="shared" si="664"/>
        <v>352</v>
      </c>
      <c r="O559" s="5">
        <f t="shared" si="664"/>
        <v>394</v>
      </c>
      <c r="P559" s="5">
        <f t="shared" si="664"/>
        <v>232</v>
      </c>
      <c r="Q559" s="5">
        <f t="shared" si="664"/>
        <v>395</v>
      </c>
      <c r="R559" s="5">
        <f t="shared" si="664"/>
        <v>329</v>
      </c>
      <c r="S559" s="5">
        <f t="shared" si="664"/>
        <v>361</v>
      </c>
      <c r="T559" s="5">
        <f t="shared" si="664"/>
        <v>225</v>
      </c>
      <c r="U559" s="5">
        <f t="shared" si="664"/>
        <v>178</v>
      </c>
      <c r="V559" s="5">
        <f t="shared" si="664"/>
        <v>283</v>
      </c>
      <c r="W559" s="5">
        <f t="shared" si="664"/>
        <v>295</v>
      </c>
      <c r="X559" s="5">
        <f t="shared" si="664"/>
        <v>203</v>
      </c>
      <c r="Y559" s="5">
        <f t="shared" si="664"/>
        <v>209</v>
      </c>
      <c r="Z559" s="5">
        <f t="shared" si="664"/>
        <v>24.62</v>
      </c>
      <c r="AA559" s="5">
        <f t="shared" si="664"/>
        <v>27.6</v>
      </c>
      <c r="AB559" s="5">
        <f t="shared" si="664"/>
        <v>15.62</v>
      </c>
      <c r="AC559" s="5">
        <f t="shared" si="664"/>
        <v>12.73</v>
      </c>
      <c r="AD559" s="5">
        <f t="shared" si="664"/>
        <v>41.85</v>
      </c>
      <c r="AE559" s="5">
        <f t="shared" si="664"/>
        <v>27.07</v>
      </c>
      <c r="AF559" s="5">
        <f t="shared" si="664"/>
        <v>21.73</v>
      </c>
      <c r="AG559" s="5">
        <f t="shared" si="664"/>
        <v>33.86</v>
      </c>
      <c r="AH559" s="5">
        <f t="shared" si="664"/>
        <v>26.76</v>
      </c>
      <c r="AI559" s="5">
        <f t="shared" si="664"/>
        <v>27.05</v>
      </c>
      <c r="AJ559" s="5">
        <f t="shared" si="664"/>
        <v>31.93</v>
      </c>
      <c r="AK559" s="5">
        <f t="shared" si="664"/>
        <v>23.45</v>
      </c>
      <c r="AL559" s="5">
        <f t="shared" si="664"/>
        <v>15.53</v>
      </c>
      <c r="AM559" s="5">
        <f t="shared" si="664"/>
        <v>22.07</v>
      </c>
      <c r="AN559" s="5">
        <f t="shared" si="664"/>
        <v>23.26</v>
      </c>
      <c r="AO559" s="5">
        <f t="shared" si="664"/>
        <v>25.49</v>
      </c>
      <c r="AP559" s="5">
        <f t="shared" si="664"/>
        <v>26.13</v>
      </c>
      <c r="AQ559" s="5">
        <f t="shared" si="664"/>
        <v>26.8</v>
      </c>
      <c r="AR559" s="5">
        <f t="shared" si="664"/>
        <v>30.73</v>
      </c>
      <c r="AS559" s="5">
        <f t="shared" si="664"/>
        <v>24.72</v>
      </c>
      <c r="AT559" s="5">
        <f t="shared" si="664"/>
        <v>21.17</v>
      </c>
      <c r="AU559" s="5">
        <f t="shared" si="664"/>
        <v>25.58</v>
      </c>
      <c r="AV559" s="5">
        <f t="shared" si="629"/>
        <v>127.93333333333334</v>
      </c>
      <c r="AW559" s="5">
        <v>4184.1169999999993</v>
      </c>
      <c r="AX559" s="5">
        <f t="shared" si="630"/>
        <v>168.26666666666668</v>
      </c>
      <c r="AY559" s="10">
        <f t="shared" si="631"/>
        <v>301.46866215636766</v>
      </c>
      <c r="AZ559" s="62">
        <f t="shared" si="632"/>
        <v>25.338103718199612</v>
      </c>
      <c r="BA559" s="3" t="str">
        <f t="shared" si="637"/>
        <v>1999:4</v>
      </c>
      <c r="BB559" s="5">
        <f t="shared" si="633"/>
        <v>301.46866215636766</v>
      </c>
      <c r="BC559" s="5">
        <f t="shared" si="634"/>
        <v>25.338103718199612</v>
      </c>
    </row>
    <row r="560" spans="1:60" x14ac:dyDescent="0.25">
      <c r="A560" s="13">
        <v>2000</v>
      </c>
      <c r="B560" s="13">
        <v>1</v>
      </c>
      <c r="C560" s="1">
        <f t="shared" si="663"/>
        <v>93</v>
      </c>
      <c r="D560" s="5">
        <f t="shared" ref="D560:AU560" si="665">D375</f>
        <v>375</v>
      </c>
      <c r="E560" s="5">
        <f t="shared" si="665"/>
        <v>424</v>
      </c>
      <c r="F560" s="5">
        <f t="shared" si="665"/>
        <v>328</v>
      </c>
      <c r="G560" s="5">
        <f t="shared" si="665"/>
        <v>278</v>
      </c>
      <c r="H560" s="5">
        <f t="shared" si="665"/>
        <v>287</v>
      </c>
      <c r="I560" s="5">
        <f t="shared" si="665"/>
        <v>339</v>
      </c>
      <c r="J560" s="5">
        <f t="shared" si="665"/>
        <v>361</v>
      </c>
      <c r="K560" s="5">
        <f t="shared" si="665"/>
        <v>399</v>
      </c>
      <c r="L560" s="5">
        <f t="shared" si="665"/>
        <v>306</v>
      </c>
      <c r="M560" s="5">
        <f t="shared" si="665"/>
        <v>363</v>
      </c>
      <c r="N560" s="5">
        <f t="shared" si="665"/>
        <v>380</v>
      </c>
      <c r="O560" s="5">
        <f t="shared" si="665"/>
        <v>407</v>
      </c>
      <c r="P560" s="5">
        <f t="shared" si="665"/>
        <v>206</v>
      </c>
      <c r="Q560" s="5">
        <f t="shared" si="665"/>
        <v>392</v>
      </c>
      <c r="R560" s="5">
        <f t="shared" si="665"/>
        <v>287</v>
      </c>
      <c r="S560" s="5">
        <f t="shared" si="665"/>
        <v>359</v>
      </c>
      <c r="T560" s="5">
        <f t="shared" si="665"/>
        <v>153</v>
      </c>
      <c r="U560" s="5">
        <f t="shared" si="665"/>
        <v>204</v>
      </c>
      <c r="V560" s="5">
        <f t="shared" si="665"/>
        <v>297</v>
      </c>
      <c r="W560" s="5">
        <f t="shared" si="665"/>
        <v>294</v>
      </c>
      <c r="X560" s="5">
        <f t="shared" si="665"/>
        <v>218</v>
      </c>
      <c r="Y560" s="5">
        <f t="shared" si="665"/>
        <v>268</v>
      </c>
      <c r="Z560" s="5">
        <f t="shared" si="665"/>
        <v>27.04</v>
      </c>
      <c r="AA560" s="5">
        <f t="shared" si="665"/>
        <v>26.6</v>
      </c>
      <c r="AB560" s="5">
        <f t="shared" si="665"/>
        <v>17.09</v>
      </c>
      <c r="AC560" s="5">
        <f t="shared" si="665"/>
        <v>15.32</v>
      </c>
      <c r="AD560" s="5">
        <f t="shared" si="665"/>
        <v>36.96</v>
      </c>
      <c r="AE560" s="5">
        <f t="shared" si="665"/>
        <v>28.21</v>
      </c>
      <c r="AF560" s="5">
        <f t="shared" si="665"/>
        <v>23.3</v>
      </c>
      <c r="AG560" s="5">
        <f t="shared" si="665"/>
        <v>34.96</v>
      </c>
      <c r="AH560" s="5">
        <f t="shared" si="665"/>
        <v>25.7</v>
      </c>
      <c r="AI560" s="5">
        <f t="shared" si="665"/>
        <v>29.72</v>
      </c>
      <c r="AJ560" s="5">
        <f t="shared" si="665"/>
        <v>25.58</v>
      </c>
      <c r="AK560" s="5">
        <f t="shared" si="665"/>
        <v>21.47</v>
      </c>
      <c r="AL560" s="5">
        <f t="shared" si="665"/>
        <v>15.76</v>
      </c>
      <c r="AM560" s="5">
        <f t="shared" si="665"/>
        <v>22.4</v>
      </c>
      <c r="AN560" s="5">
        <f t="shared" si="665"/>
        <v>22.34</v>
      </c>
      <c r="AO560" s="5">
        <f t="shared" si="665"/>
        <v>26.56</v>
      </c>
      <c r="AP560" s="5">
        <f t="shared" si="665"/>
        <v>17.78</v>
      </c>
      <c r="AQ560" s="5">
        <f t="shared" si="665"/>
        <v>24.25</v>
      </c>
      <c r="AR560" s="5">
        <f t="shared" si="665"/>
        <v>20.27</v>
      </c>
      <c r="AS560" s="5">
        <f t="shared" si="665"/>
        <v>19.5</v>
      </c>
      <c r="AT560" s="5">
        <f t="shared" si="665"/>
        <v>27.31</v>
      </c>
      <c r="AU560" s="5">
        <f t="shared" si="665"/>
        <v>25.77</v>
      </c>
      <c r="AV560" s="5">
        <f t="shared" si="629"/>
        <v>129.63333333333335</v>
      </c>
      <c r="AW560" s="5">
        <v>4234.4526666666661</v>
      </c>
      <c r="AX560" s="5">
        <f t="shared" si="630"/>
        <v>169.93333333333334</v>
      </c>
      <c r="AY560" s="10">
        <f t="shared" si="631"/>
        <v>315.84155986469108</v>
      </c>
      <c r="AZ560" s="62">
        <f t="shared" si="632"/>
        <v>24.764914546640576</v>
      </c>
      <c r="BA560" s="3" t="str">
        <f t="shared" si="637"/>
        <v>2000:1</v>
      </c>
      <c r="BB560" s="5">
        <f>AY560</f>
        <v>315.84155986469108</v>
      </c>
      <c r="BC560" s="5">
        <f>AZ560</f>
        <v>24.764914546640576</v>
      </c>
    </row>
    <row r="561" spans="1:55" x14ac:dyDescent="0.25">
      <c r="A561" s="13">
        <v>2000</v>
      </c>
      <c r="B561" s="13">
        <v>2</v>
      </c>
      <c r="C561" s="1">
        <f t="shared" si="663"/>
        <v>94</v>
      </c>
      <c r="D561" s="5">
        <f t="shared" ref="D561:AU561" si="666">D376</f>
        <v>361</v>
      </c>
      <c r="E561" s="5">
        <f t="shared" si="666"/>
        <v>380</v>
      </c>
      <c r="F561" s="5">
        <f t="shared" si="666"/>
        <v>336</v>
      </c>
      <c r="G561" s="5">
        <f t="shared" si="666"/>
        <v>243</v>
      </c>
      <c r="H561" s="5">
        <f t="shared" si="666"/>
        <v>252</v>
      </c>
      <c r="I561" s="5">
        <f t="shared" si="666"/>
        <v>328</v>
      </c>
      <c r="J561" s="5">
        <f t="shared" si="666"/>
        <v>299</v>
      </c>
      <c r="K561" s="5">
        <f t="shared" si="666"/>
        <v>387</v>
      </c>
      <c r="L561" s="5">
        <f t="shared" si="666"/>
        <v>297</v>
      </c>
      <c r="M561" s="5">
        <f t="shared" si="666"/>
        <v>303</v>
      </c>
      <c r="N561" s="5">
        <f t="shared" si="666"/>
        <v>354</v>
      </c>
      <c r="O561" s="5">
        <f t="shared" si="666"/>
        <v>357</v>
      </c>
      <c r="P561" s="5">
        <f t="shared" si="666"/>
        <v>247</v>
      </c>
      <c r="Q561" s="5">
        <f t="shared" si="666"/>
        <v>318</v>
      </c>
      <c r="R561" s="5">
        <f t="shared" si="666"/>
        <v>282</v>
      </c>
      <c r="S561" s="5">
        <f t="shared" si="666"/>
        <v>331</v>
      </c>
      <c r="T561" s="5">
        <f t="shared" si="666"/>
        <v>190</v>
      </c>
      <c r="U561" s="5">
        <f t="shared" si="666"/>
        <v>221</v>
      </c>
      <c r="V561" s="5">
        <f t="shared" si="666"/>
        <v>281</v>
      </c>
      <c r="W561" s="5">
        <f t="shared" si="666"/>
        <v>268</v>
      </c>
      <c r="X561" s="5">
        <f t="shared" si="666"/>
        <v>192</v>
      </c>
      <c r="Y561" s="5">
        <f t="shared" si="666"/>
        <v>281</v>
      </c>
      <c r="Z561" s="5">
        <f t="shared" si="666"/>
        <v>21.23</v>
      </c>
      <c r="AA561" s="5">
        <f t="shared" si="666"/>
        <v>23.33</v>
      </c>
      <c r="AB561" s="5">
        <f t="shared" si="666"/>
        <v>13.79</v>
      </c>
      <c r="AC561" s="5">
        <f t="shared" si="666"/>
        <v>16.5</v>
      </c>
      <c r="AD561" s="5">
        <f t="shared" si="666"/>
        <v>30.31</v>
      </c>
      <c r="AE561" s="5">
        <f t="shared" si="666"/>
        <v>22.59</v>
      </c>
      <c r="AF561" s="5">
        <f t="shared" si="666"/>
        <v>17.41</v>
      </c>
      <c r="AG561" s="5">
        <f t="shared" si="666"/>
        <v>25.5</v>
      </c>
      <c r="AH561" s="5">
        <f t="shared" si="666"/>
        <v>21.9</v>
      </c>
      <c r="AI561" s="5">
        <f t="shared" si="666"/>
        <v>23.13</v>
      </c>
      <c r="AJ561" s="5">
        <f t="shared" si="666"/>
        <v>19.7</v>
      </c>
      <c r="AK561" s="5">
        <f t="shared" si="666"/>
        <v>18.93</v>
      </c>
      <c r="AL561" s="5">
        <f t="shared" si="666"/>
        <v>16.170000000000002</v>
      </c>
      <c r="AM561" s="5">
        <f t="shared" si="666"/>
        <v>16.79</v>
      </c>
      <c r="AN561" s="5">
        <f t="shared" si="666"/>
        <v>20.76</v>
      </c>
      <c r="AO561" s="5">
        <f t="shared" si="666"/>
        <v>21.43</v>
      </c>
      <c r="AP561" s="5">
        <f t="shared" si="666"/>
        <v>7.92</v>
      </c>
      <c r="AQ561" s="5">
        <f t="shared" si="666"/>
        <v>20.100000000000001</v>
      </c>
      <c r="AR561" s="5">
        <f t="shared" si="666"/>
        <v>21.16</v>
      </c>
      <c r="AS561" s="5">
        <f t="shared" si="666"/>
        <v>22.03</v>
      </c>
      <c r="AT561" s="5">
        <f t="shared" si="666"/>
        <v>25.62</v>
      </c>
      <c r="AU561" s="5">
        <f t="shared" si="666"/>
        <v>24.56</v>
      </c>
      <c r="AV561" s="5">
        <f t="shared" si="629"/>
        <v>132.03333333333333</v>
      </c>
      <c r="AW561" s="5">
        <v>4315.001666666667</v>
      </c>
      <c r="AX561" s="5">
        <f t="shared" si="630"/>
        <v>171.73333333333335</v>
      </c>
      <c r="AY561" s="10">
        <f t="shared" si="631"/>
        <v>296.3647172328362</v>
      </c>
      <c r="AZ561" s="62">
        <f t="shared" si="632"/>
        <v>20.230501630789302</v>
      </c>
      <c r="BA561" s="3" t="str">
        <f t="shared" si="637"/>
        <v>2000:2</v>
      </c>
      <c r="BB561" s="5">
        <f t="shared" ref="BB561:BB624" si="667">AY561</f>
        <v>296.3647172328362</v>
      </c>
      <c r="BC561" s="5">
        <f t="shared" ref="BC561:BC624" si="668">AZ561</f>
        <v>20.230501630789302</v>
      </c>
    </row>
    <row r="562" spans="1:55" x14ac:dyDescent="0.25">
      <c r="A562" s="13">
        <v>2000</v>
      </c>
      <c r="B562" s="13">
        <v>3</v>
      </c>
      <c r="C562" s="1">
        <f t="shared" si="663"/>
        <v>95</v>
      </c>
      <c r="D562" s="5">
        <f t="shared" ref="D562:AU562" si="669">D377</f>
        <v>327</v>
      </c>
      <c r="E562" s="5">
        <f t="shared" si="669"/>
        <v>353</v>
      </c>
      <c r="F562" s="5">
        <f t="shared" si="669"/>
        <v>278</v>
      </c>
      <c r="G562" s="5">
        <f t="shared" si="669"/>
        <v>258</v>
      </c>
      <c r="H562" s="5">
        <f t="shared" si="669"/>
        <v>305</v>
      </c>
      <c r="I562" s="5">
        <f t="shared" si="669"/>
        <v>274</v>
      </c>
      <c r="J562" s="5">
        <f t="shared" si="669"/>
        <v>268</v>
      </c>
      <c r="K562" s="5">
        <f t="shared" si="669"/>
        <v>367</v>
      </c>
      <c r="L562" s="5">
        <f t="shared" si="669"/>
        <v>270</v>
      </c>
      <c r="M562" s="5">
        <f t="shared" si="669"/>
        <v>270</v>
      </c>
      <c r="N562" s="5">
        <f t="shared" si="669"/>
        <v>347</v>
      </c>
      <c r="O562" s="5">
        <f t="shared" si="669"/>
        <v>333</v>
      </c>
      <c r="P562" s="5">
        <f t="shared" si="669"/>
        <v>248</v>
      </c>
      <c r="Q562" s="5">
        <f t="shared" si="669"/>
        <v>334</v>
      </c>
      <c r="R562" s="5">
        <f t="shared" si="669"/>
        <v>296</v>
      </c>
      <c r="S562" s="5">
        <f t="shared" si="669"/>
        <v>326</v>
      </c>
      <c r="T562" s="5">
        <f t="shared" si="669"/>
        <v>177</v>
      </c>
      <c r="U562" s="5">
        <f t="shared" si="669"/>
        <v>280</v>
      </c>
      <c r="V562" s="5">
        <f t="shared" si="669"/>
        <v>283</v>
      </c>
      <c r="W562" s="5">
        <f t="shared" si="669"/>
        <v>268</v>
      </c>
      <c r="X562" s="5">
        <f t="shared" si="669"/>
        <v>225</v>
      </c>
      <c r="Y562" s="5">
        <f t="shared" si="669"/>
        <v>312</v>
      </c>
      <c r="Z562" s="5">
        <f t="shared" si="669"/>
        <v>20.86</v>
      </c>
      <c r="AA562" s="5">
        <f t="shared" si="669"/>
        <v>19.14</v>
      </c>
      <c r="AB562" s="5">
        <f t="shared" si="669"/>
        <v>14.27</v>
      </c>
      <c r="AC562" s="5">
        <f t="shared" si="669"/>
        <v>12.06</v>
      </c>
      <c r="AD562" s="5">
        <f t="shared" si="669"/>
        <v>28.84</v>
      </c>
      <c r="AE562" s="5">
        <f t="shared" si="669"/>
        <v>20.72</v>
      </c>
      <c r="AF562" s="5">
        <f t="shared" si="669"/>
        <v>14.95</v>
      </c>
      <c r="AG562" s="5">
        <f t="shared" si="669"/>
        <v>25.27</v>
      </c>
      <c r="AH562" s="5">
        <f t="shared" si="669"/>
        <v>19.3</v>
      </c>
      <c r="AI562" s="5">
        <f t="shared" si="669"/>
        <v>15.32</v>
      </c>
      <c r="AJ562" s="5">
        <f t="shared" si="669"/>
        <v>16.350000000000001</v>
      </c>
      <c r="AK562" s="5">
        <f t="shared" si="669"/>
        <v>18.48</v>
      </c>
      <c r="AL562" s="5">
        <f t="shared" si="669"/>
        <v>14.57</v>
      </c>
      <c r="AM562" s="5">
        <f t="shared" si="669"/>
        <v>18.36</v>
      </c>
      <c r="AN562" s="5">
        <f t="shared" si="669"/>
        <v>20.49</v>
      </c>
      <c r="AO562" s="5">
        <f t="shared" si="669"/>
        <v>21.82</v>
      </c>
      <c r="AP562" s="5">
        <f t="shared" si="669"/>
        <v>16.079999999999998</v>
      </c>
      <c r="AQ562" s="5">
        <f t="shared" si="669"/>
        <v>18.760000000000002</v>
      </c>
      <c r="AR562" s="5">
        <f t="shared" si="669"/>
        <v>17.190000000000001</v>
      </c>
      <c r="AS562" s="5">
        <f t="shared" si="669"/>
        <v>18.55</v>
      </c>
      <c r="AT562" s="5">
        <f t="shared" si="669"/>
        <v>29.43</v>
      </c>
      <c r="AU562" s="5">
        <f t="shared" si="669"/>
        <v>43.49</v>
      </c>
      <c r="AV562" s="5">
        <f t="shared" si="629"/>
        <v>133.76666666666668</v>
      </c>
      <c r="AW562" s="5">
        <v>4384.4893333333321</v>
      </c>
      <c r="AX562" s="5">
        <f t="shared" si="630"/>
        <v>173.1</v>
      </c>
      <c r="AY562" s="10">
        <f t="shared" si="631"/>
        <v>281.04989280099102</v>
      </c>
      <c r="AZ562" s="62">
        <f t="shared" si="632"/>
        <v>19.657431833007177</v>
      </c>
      <c r="BA562" s="3" t="str">
        <f t="shared" si="637"/>
        <v>2000:3</v>
      </c>
      <c r="BB562" s="5">
        <f t="shared" si="667"/>
        <v>281.04989280099102</v>
      </c>
      <c r="BC562" s="5">
        <f t="shared" si="668"/>
        <v>19.657431833007177</v>
      </c>
    </row>
    <row r="563" spans="1:55" x14ac:dyDescent="0.25">
      <c r="A563" s="13">
        <v>2000</v>
      </c>
      <c r="B563" s="13">
        <v>4</v>
      </c>
      <c r="C563" s="1">
        <f t="shared" si="663"/>
        <v>96</v>
      </c>
      <c r="D563" s="5">
        <f t="shared" ref="D563:AU563" si="670">D378</f>
        <v>302</v>
      </c>
      <c r="E563" s="5">
        <f t="shared" si="670"/>
        <v>336</v>
      </c>
      <c r="F563" s="5">
        <f t="shared" si="670"/>
        <v>277</v>
      </c>
      <c r="G563" s="5">
        <f t="shared" si="670"/>
        <v>253</v>
      </c>
      <c r="H563" s="5">
        <f t="shared" si="670"/>
        <v>273</v>
      </c>
      <c r="I563" s="5">
        <f t="shared" si="670"/>
        <v>235</v>
      </c>
      <c r="J563" s="5">
        <f t="shared" si="670"/>
        <v>261</v>
      </c>
      <c r="K563" s="5">
        <f t="shared" si="670"/>
        <v>340</v>
      </c>
      <c r="L563" s="5">
        <f t="shared" si="670"/>
        <v>269</v>
      </c>
      <c r="M563" s="5">
        <f t="shared" si="670"/>
        <v>284</v>
      </c>
      <c r="N563" s="5">
        <f t="shared" si="670"/>
        <v>287</v>
      </c>
      <c r="O563" s="5">
        <f t="shared" si="670"/>
        <v>311</v>
      </c>
      <c r="P563" s="5">
        <f t="shared" si="670"/>
        <v>177</v>
      </c>
      <c r="Q563" s="5">
        <f t="shared" si="670"/>
        <v>337</v>
      </c>
      <c r="R563" s="5">
        <f t="shared" si="670"/>
        <v>320</v>
      </c>
      <c r="S563" s="5">
        <f t="shared" si="670"/>
        <v>283</v>
      </c>
      <c r="T563" s="5">
        <f t="shared" si="670"/>
        <v>184</v>
      </c>
      <c r="U563" s="5">
        <f t="shared" si="670"/>
        <v>241</v>
      </c>
      <c r="V563" s="5">
        <f t="shared" si="670"/>
        <v>277</v>
      </c>
      <c r="W563" s="5">
        <f t="shared" si="670"/>
        <v>275</v>
      </c>
      <c r="X563" s="5">
        <f t="shared" si="670"/>
        <v>191</v>
      </c>
      <c r="Y563" s="5">
        <f t="shared" si="670"/>
        <v>258</v>
      </c>
      <c r="Z563" s="5">
        <f t="shared" si="670"/>
        <v>19.079999999999998</v>
      </c>
      <c r="AA563" s="5">
        <f t="shared" si="670"/>
        <v>18.440000000000001</v>
      </c>
      <c r="AB563" s="5">
        <f t="shared" si="670"/>
        <v>12.34</v>
      </c>
      <c r="AC563" s="5">
        <f t="shared" si="670"/>
        <v>11.06</v>
      </c>
      <c r="AD563" s="5">
        <f t="shared" si="670"/>
        <v>29.19</v>
      </c>
      <c r="AE563" s="5">
        <f t="shared" si="670"/>
        <v>19.63</v>
      </c>
      <c r="AF563" s="5">
        <f t="shared" si="670"/>
        <v>16.239999999999998</v>
      </c>
      <c r="AG563" s="5">
        <f t="shared" si="670"/>
        <v>24.15</v>
      </c>
      <c r="AH563" s="5">
        <f t="shared" si="670"/>
        <v>17.98</v>
      </c>
      <c r="AI563" s="5">
        <f t="shared" si="670"/>
        <v>20.100000000000001</v>
      </c>
      <c r="AJ563" s="5">
        <f t="shared" si="670"/>
        <v>22.19</v>
      </c>
      <c r="AK563" s="5">
        <f t="shared" si="670"/>
        <v>18.510000000000002</v>
      </c>
      <c r="AL563" s="5">
        <f t="shared" si="670"/>
        <v>15.26</v>
      </c>
      <c r="AM563" s="5">
        <f t="shared" si="670"/>
        <v>20.7</v>
      </c>
      <c r="AN563" s="5">
        <f t="shared" si="670"/>
        <v>20.56</v>
      </c>
      <c r="AO563" s="5">
        <f t="shared" si="670"/>
        <v>24.07</v>
      </c>
      <c r="AP563" s="5">
        <f t="shared" si="670"/>
        <v>11.73</v>
      </c>
      <c r="AQ563" s="5">
        <f t="shared" si="670"/>
        <v>19.36</v>
      </c>
      <c r="AR563" s="5">
        <f t="shared" si="670"/>
        <v>18.09</v>
      </c>
      <c r="AS563" s="5">
        <f t="shared" si="670"/>
        <v>15.09</v>
      </c>
      <c r="AT563" s="5">
        <f t="shared" si="670"/>
        <v>25.39</v>
      </c>
      <c r="AU563" s="5">
        <f t="shared" si="670"/>
        <v>26.2</v>
      </c>
      <c r="AV563" s="5">
        <f t="shared" si="629"/>
        <v>135.53333333333333</v>
      </c>
      <c r="AW563" s="5">
        <v>4075.4823333333334</v>
      </c>
      <c r="AX563" s="5">
        <f t="shared" si="630"/>
        <v>174.03333333333333</v>
      </c>
      <c r="AY563" s="10">
        <f t="shared" si="631"/>
        <v>263.23386535804468</v>
      </c>
      <c r="AZ563" s="62">
        <f t="shared" si="632"/>
        <v>18.899273320287019</v>
      </c>
      <c r="BA563" s="3" t="str">
        <f t="shared" si="637"/>
        <v>2000:4</v>
      </c>
      <c r="BB563" s="5">
        <f t="shared" si="667"/>
        <v>263.23386535804468</v>
      </c>
      <c r="BC563" s="5">
        <f t="shared" si="668"/>
        <v>18.899273320287019</v>
      </c>
    </row>
    <row r="564" spans="1:55" x14ac:dyDescent="0.25">
      <c r="A564" s="13">
        <v>2001</v>
      </c>
      <c r="B564" s="13">
        <v>1</v>
      </c>
      <c r="C564" s="1">
        <f t="shared" si="663"/>
        <v>97</v>
      </c>
      <c r="D564" s="5">
        <f t="shared" ref="D564:AU564" si="671">D379</f>
        <v>299</v>
      </c>
      <c r="E564" s="5">
        <f t="shared" si="671"/>
        <v>285</v>
      </c>
      <c r="F564" s="5">
        <f t="shared" si="671"/>
        <v>253</v>
      </c>
      <c r="G564" s="5">
        <f t="shared" si="671"/>
        <v>221</v>
      </c>
      <c r="H564" s="5">
        <f t="shared" si="671"/>
        <v>261</v>
      </c>
      <c r="I564" s="5">
        <f t="shared" si="671"/>
        <v>258</v>
      </c>
      <c r="J564" s="5">
        <f t="shared" si="671"/>
        <v>235</v>
      </c>
      <c r="K564" s="5">
        <f t="shared" si="671"/>
        <v>314</v>
      </c>
      <c r="L564" s="5">
        <f t="shared" si="671"/>
        <v>244</v>
      </c>
      <c r="M564" s="5">
        <f t="shared" si="671"/>
        <v>261</v>
      </c>
      <c r="N564" s="5">
        <f t="shared" si="671"/>
        <v>302</v>
      </c>
      <c r="O564" s="5">
        <f t="shared" si="671"/>
        <v>337</v>
      </c>
      <c r="P564" s="5">
        <f t="shared" si="671"/>
        <v>205</v>
      </c>
      <c r="Q564" s="5">
        <f t="shared" si="671"/>
        <v>307</v>
      </c>
      <c r="R564" s="5">
        <f t="shared" si="671"/>
        <v>260</v>
      </c>
      <c r="S564" s="5">
        <f t="shared" si="671"/>
        <v>301</v>
      </c>
      <c r="T564" s="5">
        <f t="shared" si="671"/>
        <v>150</v>
      </c>
      <c r="U564" s="5">
        <f t="shared" si="671"/>
        <v>201</v>
      </c>
      <c r="V564" s="5">
        <f t="shared" si="671"/>
        <v>248</v>
      </c>
      <c r="W564" s="5">
        <f t="shared" si="671"/>
        <v>237</v>
      </c>
      <c r="X564" s="5">
        <f t="shared" si="671"/>
        <v>199</v>
      </c>
      <c r="Y564" s="5">
        <f t="shared" si="671"/>
        <v>251</v>
      </c>
      <c r="Z564" s="5">
        <f t="shared" si="671"/>
        <v>14.99</v>
      </c>
      <c r="AA564" s="5">
        <f t="shared" si="671"/>
        <v>17.190000000000001</v>
      </c>
      <c r="AB564" s="5">
        <f t="shared" si="671"/>
        <v>11.16</v>
      </c>
      <c r="AC564" s="5">
        <f t="shared" si="671"/>
        <v>12.06</v>
      </c>
      <c r="AD564" s="5">
        <f t="shared" si="671"/>
        <v>29.98</v>
      </c>
      <c r="AE564" s="5">
        <f t="shared" si="671"/>
        <v>19.54</v>
      </c>
      <c r="AF564" s="5">
        <f t="shared" si="671"/>
        <v>16.440000000000001</v>
      </c>
      <c r="AG564" s="5">
        <f t="shared" si="671"/>
        <v>22.63</v>
      </c>
      <c r="AH564" s="5">
        <f t="shared" si="671"/>
        <v>15.49</v>
      </c>
      <c r="AI564" s="5">
        <f t="shared" si="671"/>
        <v>19.78</v>
      </c>
      <c r="AJ564" s="5">
        <f t="shared" si="671"/>
        <v>19.39</v>
      </c>
      <c r="AK564" s="5">
        <f t="shared" si="671"/>
        <v>19.2</v>
      </c>
      <c r="AL564" s="5">
        <f t="shared" si="671"/>
        <v>15.09</v>
      </c>
      <c r="AM564" s="5">
        <f t="shared" si="671"/>
        <v>18.16</v>
      </c>
      <c r="AN564" s="5">
        <f t="shared" si="671"/>
        <v>19.239999999999998</v>
      </c>
      <c r="AO564" s="5">
        <f t="shared" si="671"/>
        <v>21.04</v>
      </c>
      <c r="AP564" s="5">
        <f t="shared" si="671"/>
        <v>7.92</v>
      </c>
      <c r="AQ564" s="5">
        <f t="shared" si="671"/>
        <v>19.600000000000001</v>
      </c>
      <c r="AR564" s="5">
        <f t="shared" si="671"/>
        <v>15.57</v>
      </c>
      <c r="AS564" s="5">
        <f t="shared" si="671"/>
        <v>13.35</v>
      </c>
      <c r="AT564" s="5">
        <f t="shared" si="671"/>
        <v>24.12</v>
      </c>
      <c r="AU564" s="5">
        <f t="shared" si="671"/>
        <v>25.02</v>
      </c>
      <c r="AV564" s="5">
        <f t="shared" ref="AV564:AV595" si="672">AX379</f>
        <v>137.76666666666665</v>
      </c>
      <c r="AW564" s="5">
        <v>3787.333333333333</v>
      </c>
      <c r="AX564" s="5">
        <f t="shared" ref="AX564:AX595" si="673">AZ379</f>
        <v>175.69999999999996</v>
      </c>
      <c r="AY564" s="10">
        <f t="shared" ref="AY564:AY595" si="674">SUMPRODUCT(D564:F564,D$842:F$842)+SUMPRODUCT(H564:T564,H$842:T$842)+SUMPRODUCT(V564:Y564,V$842:Y$842)</f>
        <v>249.6146124160274</v>
      </c>
      <c r="AZ564" s="62">
        <f t="shared" ref="AZ564:AZ595" si="675">SUMPRODUCT(Z564:AB564,Z$842:AB$842)+SUMPRODUCT(AD564:AO564,AD$842:AO$842)+SUMPRODUCT(AR564:AU564,AR$842:AU$842)</f>
        <v>17.863540769732552</v>
      </c>
      <c r="BA564" s="3" t="str">
        <f t="shared" si="637"/>
        <v>2001:1</v>
      </c>
      <c r="BB564" s="5">
        <f t="shared" si="667"/>
        <v>249.6146124160274</v>
      </c>
      <c r="BC564" s="5">
        <f t="shared" si="668"/>
        <v>17.863540769732552</v>
      </c>
    </row>
    <row r="565" spans="1:55" x14ac:dyDescent="0.25">
      <c r="A565" s="13">
        <v>2001</v>
      </c>
      <c r="B565" s="13">
        <v>2</v>
      </c>
      <c r="C565" s="1">
        <f t="shared" si="663"/>
        <v>98</v>
      </c>
      <c r="D565" s="5">
        <f t="shared" ref="D565:AU565" si="676">D380</f>
        <v>304</v>
      </c>
      <c r="E565" s="5">
        <f t="shared" si="676"/>
        <v>351</v>
      </c>
      <c r="F565" s="5">
        <f t="shared" si="676"/>
        <v>265</v>
      </c>
      <c r="G565" s="5">
        <f t="shared" si="676"/>
        <v>221</v>
      </c>
      <c r="H565" s="5">
        <f t="shared" si="676"/>
        <v>261</v>
      </c>
      <c r="I565" s="5">
        <f t="shared" si="676"/>
        <v>246</v>
      </c>
      <c r="J565" s="5">
        <f t="shared" si="676"/>
        <v>209</v>
      </c>
      <c r="K565" s="5">
        <f t="shared" si="676"/>
        <v>314</v>
      </c>
      <c r="L565" s="5">
        <f t="shared" si="676"/>
        <v>278</v>
      </c>
      <c r="M565" s="5">
        <f t="shared" si="676"/>
        <v>268</v>
      </c>
      <c r="N565" s="5">
        <f t="shared" si="676"/>
        <v>284</v>
      </c>
      <c r="O565" s="5">
        <f t="shared" si="676"/>
        <v>313</v>
      </c>
      <c r="P565" s="5">
        <f t="shared" si="676"/>
        <v>215</v>
      </c>
      <c r="Q565" s="5">
        <f t="shared" si="676"/>
        <v>318</v>
      </c>
      <c r="R565" s="5">
        <f t="shared" si="676"/>
        <v>295</v>
      </c>
      <c r="S565" s="5">
        <f t="shared" si="676"/>
        <v>300</v>
      </c>
      <c r="T565" s="5">
        <f t="shared" si="676"/>
        <v>124</v>
      </c>
      <c r="U565" s="5">
        <f t="shared" si="676"/>
        <v>145</v>
      </c>
      <c r="V565" s="5">
        <f t="shared" si="676"/>
        <v>260</v>
      </c>
      <c r="W565" s="5">
        <f t="shared" si="676"/>
        <v>274</v>
      </c>
      <c r="X565" s="5">
        <f t="shared" si="676"/>
        <v>191</v>
      </c>
      <c r="Y565" s="5">
        <f t="shared" si="676"/>
        <v>221</v>
      </c>
      <c r="Z565" s="5">
        <f t="shared" si="676"/>
        <v>15.69</v>
      </c>
      <c r="AA565" s="5">
        <f t="shared" si="676"/>
        <v>19.39</v>
      </c>
      <c r="AB565" s="5">
        <f t="shared" si="676"/>
        <v>13.87</v>
      </c>
      <c r="AC565" s="5">
        <f t="shared" si="676"/>
        <v>10.85</v>
      </c>
      <c r="AD565" s="5">
        <f t="shared" si="676"/>
        <v>25.13</v>
      </c>
      <c r="AE565" s="5">
        <f t="shared" si="676"/>
        <v>19.86</v>
      </c>
      <c r="AF565" s="5">
        <f t="shared" si="676"/>
        <v>15.75</v>
      </c>
      <c r="AG565" s="5">
        <f t="shared" si="676"/>
        <v>22</v>
      </c>
      <c r="AH565" s="5">
        <f t="shared" si="676"/>
        <v>16.96</v>
      </c>
      <c r="AI565" s="5">
        <f t="shared" si="676"/>
        <v>16.149999999999999</v>
      </c>
      <c r="AJ565" s="5">
        <f t="shared" si="676"/>
        <v>19.93</v>
      </c>
      <c r="AK565" s="5">
        <f t="shared" si="676"/>
        <v>15.2</v>
      </c>
      <c r="AL565" s="5">
        <f t="shared" si="676"/>
        <v>16.09</v>
      </c>
      <c r="AM565" s="5">
        <f t="shared" si="676"/>
        <v>15.4</v>
      </c>
      <c r="AN565" s="5">
        <f t="shared" si="676"/>
        <v>20.11</v>
      </c>
      <c r="AO565" s="5">
        <f t="shared" si="676"/>
        <v>19.899999999999999</v>
      </c>
      <c r="AP565" s="5">
        <f t="shared" si="676"/>
        <v>9.65</v>
      </c>
      <c r="AQ565" s="5">
        <f t="shared" si="676"/>
        <v>17.260000000000002</v>
      </c>
      <c r="AR565" s="5">
        <f t="shared" si="676"/>
        <v>14.38</v>
      </c>
      <c r="AS565" s="5">
        <f t="shared" si="676"/>
        <v>14.45</v>
      </c>
      <c r="AT565" s="5">
        <f t="shared" si="676"/>
        <v>23.29</v>
      </c>
      <c r="AU565" s="5">
        <f t="shared" si="676"/>
        <v>23.77</v>
      </c>
      <c r="AV565" s="5">
        <f t="shared" si="672"/>
        <v>136.23333333333335</v>
      </c>
      <c r="AW565" s="5">
        <v>2762.5476666666664</v>
      </c>
      <c r="AX565" s="5">
        <f t="shared" si="673"/>
        <v>177.53333333333333</v>
      </c>
      <c r="AY565" s="10">
        <f t="shared" si="674"/>
        <v>256.05138644051647</v>
      </c>
      <c r="AZ565" s="62">
        <f t="shared" si="675"/>
        <v>17.162902804957604</v>
      </c>
      <c r="BA565" s="3" t="str">
        <f t="shared" si="637"/>
        <v>2001:2</v>
      </c>
      <c r="BB565" s="5">
        <f t="shared" si="667"/>
        <v>256.05138644051647</v>
      </c>
      <c r="BC565" s="5">
        <f t="shared" si="668"/>
        <v>17.162902804957604</v>
      </c>
    </row>
    <row r="566" spans="1:55" x14ac:dyDescent="0.25">
      <c r="A566" s="13">
        <v>2001</v>
      </c>
      <c r="B566" s="13">
        <v>3</v>
      </c>
      <c r="C566" s="1">
        <f t="shared" si="663"/>
        <v>99</v>
      </c>
      <c r="D566" s="5">
        <f t="shared" ref="D566:AU566" si="677">D381</f>
        <v>263</v>
      </c>
      <c r="E566" s="5">
        <f t="shared" si="677"/>
        <v>338</v>
      </c>
      <c r="F566" s="5">
        <f t="shared" si="677"/>
        <v>259</v>
      </c>
      <c r="G566" s="5">
        <f t="shared" si="677"/>
        <v>233</v>
      </c>
      <c r="H566" s="5">
        <f t="shared" si="677"/>
        <v>295</v>
      </c>
      <c r="I566" s="5">
        <f t="shared" si="677"/>
        <v>279</v>
      </c>
      <c r="J566" s="5">
        <f t="shared" si="677"/>
        <v>264</v>
      </c>
      <c r="K566" s="5">
        <f t="shared" si="677"/>
        <v>353</v>
      </c>
      <c r="L566" s="5">
        <f t="shared" si="677"/>
        <v>251</v>
      </c>
      <c r="M566" s="5">
        <f t="shared" si="677"/>
        <v>271</v>
      </c>
      <c r="N566" s="5">
        <f t="shared" si="677"/>
        <v>297</v>
      </c>
      <c r="O566" s="5">
        <f t="shared" si="677"/>
        <v>306</v>
      </c>
      <c r="P566" s="5">
        <f t="shared" si="677"/>
        <v>183</v>
      </c>
      <c r="Q566" s="5">
        <f t="shared" si="677"/>
        <v>353</v>
      </c>
      <c r="R566" s="5">
        <f t="shared" si="677"/>
        <v>282</v>
      </c>
      <c r="S566" s="5">
        <f t="shared" si="677"/>
        <v>325</v>
      </c>
      <c r="T566" s="5">
        <f t="shared" si="677"/>
        <v>122</v>
      </c>
      <c r="U566" s="5">
        <f t="shared" si="677"/>
        <v>167</v>
      </c>
      <c r="V566" s="5">
        <f t="shared" si="677"/>
        <v>254</v>
      </c>
      <c r="W566" s="5">
        <f t="shared" si="677"/>
        <v>266</v>
      </c>
      <c r="X566" s="5">
        <f t="shared" si="677"/>
        <v>191</v>
      </c>
      <c r="Y566" s="5">
        <f t="shared" si="677"/>
        <v>256</v>
      </c>
      <c r="Z566" s="5">
        <f t="shared" si="677"/>
        <v>13.59</v>
      </c>
      <c r="AA566" s="5">
        <f t="shared" si="677"/>
        <v>17.649999999999999</v>
      </c>
      <c r="AB566" s="5">
        <f t="shared" si="677"/>
        <v>11.91</v>
      </c>
      <c r="AC566" s="5">
        <f t="shared" si="677"/>
        <v>10.43</v>
      </c>
      <c r="AD566" s="5">
        <f t="shared" si="677"/>
        <v>28.15</v>
      </c>
      <c r="AE566" s="5">
        <f t="shared" si="677"/>
        <v>20.46</v>
      </c>
      <c r="AF566" s="5">
        <f t="shared" si="677"/>
        <v>17.37</v>
      </c>
      <c r="AG566" s="5">
        <f t="shared" si="677"/>
        <v>21.98</v>
      </c>
      <c r="AH566" s="5">
        <f t="shared" si="677"/>
        <v>16.63</v>
      </c>
      <c r="AI566" s="5">
        <f t="shared" si="677"/>
        <v>15.95</v>
      </c>
      <c r="AJ566" s="5">
        <f t="shared" si="677"/>
        <v>17.86</v>
      </c>
      <c r="AK566" s="5">
        <f t="shared" si="677"/>
        <v>17.309999999999999</v>
      </c>
      <c r="AL566" s="5">
        <f t="shared" si="677"/>
        <v>10.130000000000001</v>
      </c>
      <c r="AM566" s="5">
        <f t="shared" si="677"/>
        <v>17.54</v>
      </c>
      <c r="AN566" s="5">
        <f t="shared" si="677"/>
        <v>16.8</v>
      </c>
      <c r="AO566" s="5">
        <f t="shared" si="677"/>
        <v>18.93</v>
      </c>
      <c r="AP566" s="5">
        <f t="shared" si="677"/>
        <v>13.2</v>
      </c>
      <c r="AQ566" s="5">
        <f t="shared" si="677"/>
        <v>16.75</v>
      </c>
      <c r="AR566" s="5">
        <f t="shared" si="677"/>
        <v>13.57</v>
      </c>
      <c r="AS566" s="5">
        <f t="shared" si="677"/>
        <v>13.98</v>
      </c>
      <c r="AT566" s="5">
        <f t="shared" si="677"/>
        <v>22.98</v>
      </c>
      <c r="AU566" s="5">
        <f t="shared" si="677"/>
        <v>23.84</v>
      </c>
      <c r="AV566" s="5">
        <f t="shared" si="672"/>
        <v>133.36666666666667</v>
      </c>
      <c r="AW566" s="5">
        <v>3426.8246666666664</v>
      </c>
      <c r="AX566" s="5">
        <f t="shared" si="673"/>
        <v>177.76666666666665</v>
      </c>
      <c r="AY566" s="10">
        <f t="shared" si="674"/>
        <v>260.71062461289245</v>
      </c>
      <c r="AZ566" s="62">
        <f t="shared" si="675"/>
        <v>17.397437051532943</v>
      </c>
      <c r="BA566" s="3" t="str">
        <f t="shared" si="637"/>
        <v>2001:3</v>
      </c>
      <c r="BB566" s="5">
        <f t="shared" si="667"/>
        <v>260.71062461289245</v>
      </c>
      <c r="BC566" s="5">
        <f t="shared" si="668"/>
        <v>17.397437051532943</v>
      </c>
    </row>
    <row r="567" spans="1:55" x14ac:dyDescent="0.25">
      <c r="A567" s="13">
        <v>2001</v>
      </c>
      <c r="B567" s="13">
        <v>4</v>
      </c>
      <c r="C567" s="1">
        <f t="shared" si="663"/>
        <v>100</v>
      </c>
      <c r="D567" s="5">
        <f t="shared" ref="D567:AU567" si="678">D382</f>
        <v>277</v>
      </c>
      <c r="E567" s="5">
        <f t="shared" si="678"/>
        <v>341</v>
      </c>
      <c r="F567" s="5">
        <f t="shared" si="678"/>
        <v>269</v>
      </c>
      <c r="G567" s="5">
        <f t="shared" si="678"/>
        <v>245</v>
      </c>
      <c r="H567" s="5">
        <f t="shared" si="678"/>
        <v>286</v>
      </c>
      <c r="I567" s="5">
        <f t="shared" si="678"/>
        <v>265</v>
      </c>
      <c r="J567" s="5">
        <f t="shared" si="678"/>
        <v>278</v>
      </c>
      <c r="K567" s="5">
        <f t="shared" si="678"/>
        <v>345</v>
      </c>
      <c r="L567" s="5">
        <f t="shared" si="678"/>
        <v>255</v>
      </c>
      <c r="M567" s="5">
        <f t="shared" si="678"/>
        <v>282</v>
      </c>
      <c r="N567" s="5">
        <f t="shared" si="678"/>
        <v>330</v>
      </c>
      <c r="O567" s="5">
        <f t="shared" si="678"/>
        <v>322</v>
      </c>
      <c r="P567" s="5">
        <f t="shared" si="678"/>
        <v>256</v>
      </c>
      <c r="Q567" s="5">
        <f t="shared" si="678"/>
        <v>352</v>
      </c>
      <c r="R567" s="5">
        <f t="shared" si="678"/>
        <v>269</v>
      </c>
      <c r="S567" s="5">
        <f t="shared" si="678"/>
        <v>319</v>
      </c>
      <c r="T567" s="5">
        <f t="shared" si="678"/>
        <v>132</v>
      </c>
      <c r="U567" s="5">
        <f t="shared" si="678"/>
        <v>204</v>
      </c>
      <c r="V567" s="5">
        <f t="shared" si="678"/>
        <v>260</v>
      </c>
      <c r="W567" s="5">
        <f t="shared" si="678"/>
        <v>242</v>
      </c>
      <c r="X567" s="5">
        <f t="shared" si="678"/>
        <v>175</v>
      </c>
      <c r="Y567" s="5">
        <f t="shared" si="678"/>
        <v>228</v>
      </c>
      <c r="Z567" s="5">
        <f t="shared" si="678"/>
        <v>13.35</v>
      </c>
      <c r="AA567" s="5">
        <f t="shared" si="678"/>
        <v>17.88</v>
      </c>
      <c r="AB567" s="5">
        <f t="shared" si="678"/>
        <v>13.19</v>
      </c>
      <c r="AC567" s="5">
        <f t="shared" si="678"/>
        <v>10.91</v>
      </c>
      <c r="AD567" s="5">
        <f t="shared" si="678"/>
        <v>23.33</v>
      </c>
      <c r="AE567" s="5">
        <f t="shared" si="678"/>
        <v>12.38</v>
      </c>
      <c r="AF567" s="5">
        <f t="shared" si="678"/>
        <v>15.62</v>
      </c>
      <c r="AG567" s="5">
        <f t="shared" si="678"/>
        <v>21.53</v>
      </c>
      <c r="AH567" s="5">
        <f t="shared" si="678"/>
        <v>17.690000000000001</v>
      </c>
      <c r="AI567" s="5">
        <f t="shared" si="678"/>
        <v>16.75</v>
      </c>
      <c r="AJ567" s="5">
        <f t="shared" si="678"/>
        <v>18.95</v>
      </c>
      <c r="AK567" s="5">
        <f t="shared" si="678"/>
        <v>18.84</v>
      </c>
      <c r="AL567" s="5">
        <f t="shared" si="678"/>
        <v>11.68</v>
      </c>
      <c r="AM567" s="5">
        <f t="shared" si="678"/>
        <v>17.89</v>
      </c>
      <c r="AN567" s="5">
        <f t="shared" si="678"/>
        <v>17.899999999999999</v>
      </c>
      <c r="AO567" s="5">
        <f t="shared" si="678"/>
        <v>18.2</v>
      </c>
      <c r="AP567" s="5">
        <f t="shared" si="678"/>
        <v>10.32</v>
      </c>
      <c r="AQ567" s="5">
        <f t="shared" si="678"/>
        <v>19.510000000000002</v>
      </c>
      <c r="AR567" s="5">
        <f t="shared" si="678"/>
        <v>14.65</v>
      </c>
      <c r="AS567" s="5">
        <f t="shared" si="678"/>
        <v>11.42</v>
      </c>
      <c r="AT567" s="5">
        <f t="shared" si="678"/>
        <v>21.11</v>
      </c>
      <c r="AU567" s="5">
        <f t="shared" si="678"/>
        <v>22.3</v>
      </c>
      <c r="AV567" s="5">
        <f t="shared" si="672"/>
        <v>129.4</v>
      </c>
      <c r="AW567" s="5">
        <v>3400.2566666666667</v>
      </c>
      <c r="AX567" s="5">
        <f t="shared" si="673"/>
        <v>177.26666666666665</v>
      </c>
      <c r="AY567" s="10">
        <f t="shared" si="674"/>
        <v>262.71289723188335</v>
      </c>
      <c r="AZ567" s="62">
        <f t="shared" si="675"/>
        <v>16.025378995433794</v>
      </c>
      <c r="BA567" s="3" t="str">
        <f t="shared" si="637"/>
        <v>2001:4</v>
      </c>
      <c r="BB567" s="5">
        <f t="shared" si="667"/>
        <v>262.71289723188335</v>
      </c>
      <c r="BC567" s="5">
        <f t="shared" si="668"/>
        <v>16.025378995433794</v>
      </c>
    </row>
    <row r="568" spans="1:55" x14ac:dyDescent="0.25">
      <c r="A568" s="13">
        <v>2002</v>
      </c>
      <c r="B568" s="13">
        <v>1</v>
      </c>
      <c r="C568" s="1">
        <f t="shared" si="663"/>
        <v>101</v>
      </c>
      <c r="D568" s="5">
        <f t="shared" ref="D568:AU568" si="679">D383</f>
        <v>311</v>
      </c>
      <c r="E568" s="5">
        <f t="shared" si="679"/>
        <v>353</v>
      </c>
      <c r="F568" s="5">
        <f t="shared" si="679"/>
        <v>285</v>
      </c>
      <c r="G568" s="5">
        <f t="shared" si="679"/>
        <v>227</v>
      </c>
      <c r="H568" s="5">
        <f t="shared" si="679"/>
        <v>287</v>
      </c>
      <c r="I568" s="5">
        <f t="shared" si="679"/>
        <v>272</v>
      </c>
      <c r="J568" s="5">
        <f t="shared" si="679"/>
        <v>244</v>
      </c>
      <c r="K568" s="5">
        <f t="shared" si="679"/>
        <v>345</v>
      </c>
      <c r="L568" s="5">
        <f t="shared" si="679"/>
        <v>293</v>
      </c>
      <c r="M568" s="5">
        <f t="shared" si="679"/>
        <v>283</v>
      </c>
      <c r="N568" s="5">
        <f t="shared" si="679"/>
        <v>334</v>
      </c>
      <c r="O568" s="5">
        <f t="shared" si="679"/>
        <v>337</v>
      </c>
      <c r="P568" s="5">
        <f t="shared" si="679"/>
        <v>219</v>
      </c>
      <c r="Q568" s="5">
        <f t="shared" si="679"/>
        <v>311</v>
      </c>
      <c r="R568" s="5">
        <f t="shared" si="679"/>
        <v>263</v>
      </c>
      <c r="S568" s="5">
        <f t="shared" si="679"/>
        <v>311</v>
      </c>
      <c r="T568" s="5">
        <f t="shared" si="679"/>
        <v>139</v>
      </c>
      <c r="U568" s="5">
        <f t="shared" si="679"/>
        <v>218</v>
      </c>
      <c r="V568" s="5">
        <f t="shared" si="679"/>
        <v>261</v>
      </c>
      <c r="W568" s="5">
        <f t="shared" si="679"/>
        <v>265</v>
      </c>
      <c r="X568" s="5">
        <f t="shared" si="679"/>
        <v>191</v>
      </c>
      <c r="Y568" s="5">
        <f t="shared" si="679"/>
        <v>240</v>
      </c>
      <c r="Z568" s="5">
        <f t="shared" si="679"/>
        <v>14.26</v>
      </c>
      <c r="AA568" s="5">
        <f t="shared" si="679"/>
        <v>18.8</v>
      </c>
      <c r="AB568" s="5">
        <f t="shared" si="679"/>
        <v>13.88</v>
      </c>
      <c r="AC568" s="5">
        <f t="shared" si="679"/>
        <v>12.66</v>
      </c>
      <c r="AD568" s="5">
        <f t="shared" si="679"/>
        <v>23.97</v>
      </c>
      <c r="AE568" s="5">
        <f t="shared" si="679"/>
        <v>19.14</v>
      </c>
      <c r="AF568" s="5">
        <f t="shared" si="679"/>
        <v>14.47</v>
      </c>
      <c r="AG568" s="5">
        <f t="shared" si="679"/>
        <v>19.010000000000002</v>
      </c>
      <c r="AH568" s="5">
        <f t="shared" si="679"/>
        <v>17.350000000000001</v>
      </c>
      <c r="AI568" s="5">
        <f t="shared" si="679"/>
        <v>20.6</v>
      </c>
      <c r="AJ568" s="5">
        <f t="shared" si="679"/>
        <v>17.649999999999999</v>
      </c>
      <c r="AK568" s="5">
        <f t="shared" si="679"/>
        <v>20.6</v>
      </c>
      <c r="AL568" s="5">
        <f t="shared" si="679"/>
        <v>12.01</v>
      </c>
      <c r="AM568" s="5">
        <f t="shared" si="679"/>
        <v>16.09</v>
      </c>
      <c r="AN568" s="5">
        <f t="shared" si="679"/>
        <v>14.59</v>
      </c>
      <c r="AO568" s="5">
        <f t="shared" si="679"/>
        <v>18.34</v>
      </c>
      <c r="AP568" s="5">
        <f t="shared" si="679"/>
        <v>14.07</v>
      </c>
      <c r="AQ568" s="5">
        <f t="shared" si="679"/>
        <v>16.75</v>
      </c>
      <c r="AR568" s="5">
        <f t="shared" si="679"/>
        <v>14.19</v>
      </c>
      <c r="AS568" s="5">
        <f t="shared" si="679"/>
        <v>14.78</v>
      </c>
      <c r="AT568" s="5">
        <f t="shared" si="679"/>
        <v>21.11</v>
      </c>
      <c r="AU568" s="5">
        <f t="shared" si="679"/>
        <v>19</v>
      </c>
      <c r="AV568" s="5">
        <f t="shared" si="672"/>
        <v>128.9</v>
      </c>
      <c r="AW568" s="5">
        <v>3449.9406666666664</v>
      </c>
      <c r="AX568" s="5">
        <f t="shared" si="673"/>
        <v>177.9</v>
      </c>
      <c r="AY568" s="10">
        <f t="shared" si="674"/>
        <v>272.37371480299203</v>
      </c>
      <c r="AZ568" s="62">
        <f t="shared" si="675"/>
        <v>16.509606653620356</v>
      </c>
      <c r="BA568" s="3" t="str">
        <f t="shared" si="637"/>
        <v>2002:1</v>
      </c>
      <c r="BB568" s="5">
        <f t="shared" si="667"/>
        <v>272.37371480299203</v>
      </c>
      <c r="BC568" s="5">
        <f t="shared" si="668"/>
        <v>16.509606653620356</v>
      </c>
    </row>
    <row r="569" spans="1:55" x14ac:dyDescent="0.25">
      <c r="A569" s="13">
        <v>2002</v>
      </c>
      <c r="B569" s="13">
        <v>2</v>
      </c>
      <c r="C569" s="1">
        <f t="shared" si="663"/>
        <v>102</v>
      </c>
      <c r="D569" s="5">
        <f t="shared" ref="D569:AU569" si="680">D384</f>
        <v>302</v>
      </c>
      <c r="E569" s="5">
        <f t="shared" si="680"/>
        <v>347</v>
      </c>
      <c r="F569" s="5">
        <f t="shared" si="680"/>
        <v>289</v>
      </c>
      <c r="G569" s="5">
        <f t="shared" si="680"/>
        <v>230</v>
      </c>
      <c r="H569" s="5">
        <f t="shared" si="680"/>
        <v>279</v>
      </c>
      <c r="I569" s="5">
        <f t="shared" si="680"/>
        <v>232</v>
      </c>
      <c r="J569" s="5">
        <f t="shared" si="680"/>
        <v>228</v>
      </c>
      <c r="K569" s="5">
        <f t="shared" si="680"/>
        <v>335</v>
      </c>
      <c r="L569" s="5">
        <f t="shared" si="680"/>
        <v>272</v>
      </c>
      <c r="M569" s="5">
        <f t="shared" si="680"/>
        <v>276</v>
      </c>
      <c r="N569" s="5">
        <f t="shared" si="680"/>
        <v>311</v>
      </c>
      <c r="O569" s="5">
        <f t="shared" si="680"/>
        <v>360</v>
      </c>
      <c r="P569" s="5">
        <f t="shared" si="680"/>
        <v>230</v>
      </c>
      <c r="Q569" s="5">
        <f t="shared" si="680"/>
        <v>314</v>
      </c>
      <c r="R569" s="5">
        <f t="shared" si="680"/>
        <v>295</v>
      </c>
      <c r="S569" s="5">
        <f t="shared" si="680"/>
        <v>313</v>
      </c>
      <c r="T569" s="5">
        <f t="shared" si="680"/>
        <v>139</v>
      </c>
      <c r="U569" s="5">
        <f t="shared" si="680"/>
        <v>249</v>
      </c>
      <c r="V569" s="5">
        <f t="shared" si="680"/>
        <v>279</v>
      </c>
      <c r="W569" s="5">
        <f t="shared" si="680"/>
        <v>305</v>
      </c>
      <c r="X569" s="5">
        <f t="shared" si="680"/>
        <v>186</v>
      </c>
      <c r="Y569" s="5">
        <f t="shared" si="680"/>
        <v>247</v>
      </c>
      <c r="Z569" s="5">
        <f t="shared" si="680"/>
        <v>13.78</v>
      </c>
      <c r="AA569" s="5">
        <f t="shared" si="680"/>
        <v>14.73</v>
      </c>
      <c r="AB569" s="5">
        <f t="shared" si="680"/>
        <v>13.01</v>
      </c>
      <c r="AC569" s="5">
        <f t="shared" si="680"/>
        <v>12.53</v>
      </c>
      <c r="AD569" s="5">
        <f t="shared" si="680"/>
        <v>20.9</v>
      </c>
      <c r="AE569" s="5">
        <f t="shared" si="680"/>
        <v>18.079999999999998</v>
      </c>
      <c r="AF569" s="5">
        <f t="shared" si="680"/>
        <v>12.05</v>
      </c>
      <c r="AG569" s="5">
        <f t="shared" si="680"/>
        <v>18.510000000000002</v>
      </c>
      <c r="AH569" s="5">
        <f t="shared" si="680"/>
        <v>13.91</v>
      </c>
      <c r="AI569" s="5">
        <f t="shared" si="680"/>
        <v>18.399999999999999</v>
      </c>
      <c r="AJ569" s="5">
        <f t="shared" si="680"/>
        <v>13.27</v>
      </c>
      <c r="AK569" s="5">
        <f t="shared" si="680"/>
        <v>17.02</v>
      </c>
      <c r="AL569" s="5">
        <f t="shared" si="680"/>
        <v>11.83</v>
      </c>
      <c r="AM569" s="5">
        <f t="shared" si="680"/>
        <v>15.03</v>
      </c>
      <c r="AN569" s="5">
        <f t="shared" si="680"/>
        <v>14.79</v>
      </c>
      <c r="AO569" s="5">
        <f t="shared" si="680"/>
        <v>15.75</v>
      </c>
      <c r="AP569" s="5">
        <f t="shared" si="680"/>
        <v>13.11</v>
      </c>
      <c r="AQ569" s="5">
        <f t="shared" si="680"/>
        <v>18.690000000000001</v>
      </c>
      <c r="AR569" s="5">
        <f t="shared" si="680"/>
        <v>14.87</v>
      </c>
      <c r="AS569" s="5">
        <f t="shared" si="680"/>
        <v>11.36</v>
      </c>
      <c r="AT569" s="5">
        <f t="shared" si="680"/>
        <v>22.11</v>
      </c>
      <c r="AU569" s="5">
        <f t="shared" si="680"/>
        <v>20.09</v>
      </c>
      <c r="AV569" s="5">
        <f t="shared" si="672"/>
        <v>130.83333333333334</v>
      </c>
      <c r="AW569" s="5"/>
      <c r="AX569" s="5">
        <f t="shared" si="673"/>
        <v>179.83333333333334</v>
      </c>
      <c r="AY569" s="10">
        <f t="shared" si="674"/>
        <v>266.77914145504792</v>
      </c>
      <c r="AZ569" s="62">
        <f t="shared" si="675"/>
        <v>14.768922374429225</v>
      </c>
      <c r="BA569" s="3" t="str">
        <f t="shared" si="637"/>
        <v>2002:2</v>
      </c>
      <c r="BB569" s="5">
        <f t="shared" si="667"/>
        <v>266.77914145504792</v>
      </c>
      <c r="BC569" s="5">
        <f t="shared" si="668"/>
        <v>14.768922374429225</v>
      </c>
    </row>
    <row r="570" spans="1:55" x14ac:dyDescent="0.25">
      <c r="A570" s="13">
        <v>2002</v>
      </c>
      <c r="B570" s="13">
        <v>3</v>
      </c>
      <c r="C570" s="1">
        <f t="shared" si="663"/>
        <v>103</v>
      </c>
      <c r="D570" s="5">
        <f t="shared" ref="D570:AU570" si="681">D385</f>
        <v>334</v>
      </c>
      <c r="E570" s="5">
        <f t="shared" si="681"/>
        <v>330</v>
      </c>
      <c r="F570" s="5">
        <f t="shared" si="681"/>
        <v>255</v>
      </c>
      <c r="G570" s="5">
        <f t="shared" si="681"/>
        <v>255</v>
      </c>
      <c r="H570" s="5">
        <f t="shared" si="681"/>
        <v>278</v>
      </c>
      <c r="I570" s="5">
        <f t="shared" si="681"/>
        <v>236</v>
      </c>
      <c r="J570" s="5">
        <f t="shared" si="681"/>
        <v>256</v>
      </c>
      <c r="K570" s="5">
        <f t="shared" si="681"/>
        <v>333</v>
      </c>
      <c r="L570" s="5">
        <f t="shared" si="681"/>
        <v>253</v>
      </c>
      <c r="M570" s="5">
        <f t="shared" si="681"/>
        <v>273</v>
      </c>
      <c r="N570" s="5">
        <f t="shared" si="681"/>
        <v>312</v>
      </c>
      <c r="O570" s="5">
        <f t="shared" si="681"/>
        <v>317</v>
      </c>
      <c r="P570" s="5">
        <f t="shared" si="681"/>
        <v>260</v>
      </c>
      <c r="Q570" s="5">
        <f t="shared" si="681"/>
        <v>325</v>
      </c>
      <c r="R570" s="5">
        <f t="shared" si="681"/>
        <v>280</v>
      </c>
      <c r="S570" s="5">
        <f t="shared" si="681"/>
        <v>314</v>
      </c>
      <c r="T570" s="5">
        <f t="shared" si="681"/>
        <v>138</v>
      </c>
      <c r="U570" s="5">
        <f t="shared" si="681"/>
        <v>243</v>
      </c>
      <c r="V570" s="5">
        <f t="shared" si="681"/>
        <v>261</v>
      </c>
      <c r="W570" s="5">
        <f t="shared" si="681"/>
        <v>256</v>
      </c>
      <c r="X570" s="5">
        <f t="shared" si="681"/>
        <v>227</v>
      </c>
      <c r="Y570" s="5">
        <f t="shared" si="681"/>
        <v>224</v>
      </c>
      <c r="Z570" s="5">
        <f t="shared" si="681"/>
        <v>14.46</v>
      </c>
      <c r="AA570" s="5">
        <f t="shared" si="681"/>
        <v>14.73</v>
      </c>
      <c r="AB570" s="5">
        <f t="shared" si="681"/>
        <v>12.34</v>
      </c>
      <c r="AC570" s="5">
        <f t="shared" si="681"/>
        <v>12.38</v>
      </c>
      <c r="AD570" s="5">
        <f t="shared" si="681"/>
        <v>22.94</v>
      </c>
      <c r="AE570" s="5">
        <f t="shared" si="681"/>
        <v>18.63</v>
      </c>
      <c r="AF570" s="5">
        <f t="shared" si="681"/>
        <v>13.86</v>
      </c>
      <c r="AG570" s="5">
        <f t="shared" si="681"/>
        <v>17.510000000000002</v>
      </c>
      <c r="AH570" s="5">
        <f t="shared" si="681"/>
        <v>14.32</v>
      </c>
      <c r="AI570" s="5">
        <f t="shared" si="681"/>
        <v>17.190000000000001</v>
      </c>
      <c r="AJ570" s="5">
        <f t="shared" si="681"/>
        <v>12.37</v>
      </c>
      <c r="AK570" s="5">
        <f t="shared" si="681"/>
        <v>17.760000000000002</v>
      </c>
      <c r="AL570" s="5">
        <f t="shared" si="681"/>
        <v>11.35</v>
      </c>
      <c r="AM570" s="5">
        <f t="shared" si="681"/>
        <v>14.54</v>
      </c>
      <c r="AN570" s="5">
        <f t="shared" si="681"/>
        <v>13.27</v>
      </c>
      <c r="AO570" s="5">
        <f t="shared" si="681"/>
        <v>14.75</v>
      </c>
      <c r="AP570" s="5">
        <f t="shared" si="681"/>
        <v>12.57</v>
      </c>
      <c r="AQ570" s="5">
        <f t="shared" si="681"/>
        <v>19.03</v>
      </c>
      <c r="AR570" s="5">
        <f t="shared" si="681"/>
        <v>13.07</v>
      </c>
      <c r="AS570" s="5">
        <f t="shared" si="681"/>
        <v>12.01</v>
      </c>
      <c r="AT570" s="5">
        <f t="shared" si="681"/>
        <v>20.98</v>
      </c>
      <c r="AU570" s="5">
        <f t="shared" si="681"/>
        <v>21.02</v>
      </c>
      <c r="AV570" s="5">
        <f t="shared" si="672"/>
        <v>131.66666666666666</v>
      </c>
      <c r="AW570" s="5"/>
      <c r="AX570" s="5">
        <f t="shared" si="673"/>
        <v>180.6</v>
      </c>
      <c r="AY570" s="10">
        <f t="shared" si="674"/>
        <v>258.44089523083517</v>
      </c>
      <c r="AZ570" s="62">
        <f t="shared" si="675"/>
        <v>15.117787997390739</v>
      </c>
      <c r="BA570" s="3" t="str">
        <f t="shared" si="637"/>
        <v>2002:3</v>
      </c>
      <c r="BB570" s="5">
        <f t="shared" si="667"/>
        <v>258.44089523083517</v>
      </c>
      <c r="BC570" s="5">
        <f t="shared" si="668"/>
        <v>15.117787997390739</v>
      </c>
    </row>
    <row r="571" spans="1:55" x14ac:dyDescent="0.25">
      <c r="A571" s="13">
        <v>2002</v>
      </c>
      <c r="B571" s="13">
        <v>4</v>
      </c>
      <c r="C571" s="1">
        <f t="shared" si="663"/>
        <v>104</v>
      </c>
      <c r="D571" s="5">
        <f t="shared" ref="D571:AU571" si="682">D386</f>
        <v>325</v>
      </c>
      <c r="E571" s="5">
        <f t="shared" si="682"/>
        <v>341</v>
      </c>
      <c r="F571" s="5">
        <f t="shared" si="682"/>
        <v>269</v>
      </c>
      <c r="G571" s="5">
        <f t="shared" si="682"/>
        <v>259</v>
      </c>
      <c r="H571" s="5">
        <f t="shared" si="682"/>
        <v>277</v>
      </c>
      <c r="I571" s="5">
        <f t="shared" si="682"/>
        <v>247</v>
      </c>
      <c r="J571" s="5">
        <f t="shared" si="682"/>
        <v>242</v>
      </c>
      <c r="K571" s="5">
        <f t="shared" si="682"/>
        <v>338</v>
      </c>
      <c r="L571" s="5">
        <f t="shared" si="682"/>
        <v>285</v>
      </c>
      <c r="M571" s="5">
        <f t="shared" si="682"/>
        <v>282</v>
      </c>
      <c r="N571" s="5">
        <f t="shared" si="682"/>
        <v>356</v>
      </c>
      <c r="O571" s="5">
        <f t="shared" si="682"/>
        <v>349</v>
      </c>
      <c r="P571" s="5">
        <f t="shared" si="682"/>
        <v>242</v>
      </c>
      <c r="Q571" s="5">
        <f t="shared" si="682"/>
        <v>317</v>
      </c>
      <c r="R571" s="5">
        <f t="shared" si="682"/>
        <v>287</v>
      </c>
      <c r="S571" s="5">
        <f t="shared" si="682"/>
        <v>293</v>
      </c>
      <c r="T571" s="5">
        <f t="shared" si="682"/>
        <v>140</v>
      </c>
      <c r="U571" s="5">
        <f t="shared" si="682"/>
        <v>230</v>
      </c>
      <c r="V571" s="5">
        <f t="shared" si="682"/>
        <v>261</v>
      </c>
      <c r="W571" s="5">
        <f t="shared" si="682"/>
        <v>272</v>
      </c>
      <c r="X571" s="5">
        <f t="shared" si="682"/>
        <v>233</v>
      </c>
      <c r="Y571" s="5">
        <f t="shared" si="682"/>
        <v>266</v>
      </c>
      <c r="Z571" s="5">
        <f t="shared" si="682"/>
        <v>18.02</v>
      </c>
      <c r="AA571" s="5">
        <f t="shared" si="682"/>
        <v>18</v>
      </c>
      <c r="AB571" s="5">
        <f t="shared" si="682"/>
        <v>12.25</v>
      </c>
      <c r="AC571" s="5">
        <f t="shared" si="682"/>
        <v>12.27</v>
      </c>
      <c r="AD571" s="5">
        <f t="shared" si="682"/>
        <v>22.12</v>
      </c>
      <c r="AE571" s="5">
        <f t="shared" si="682"/>
        <v>19.36</v>
      </c>
      <c r="AF571" s="5">
        <f t="shared" si="682"/>
        <v>15.02</v>
      </c>
      <c r="AG571" s="5">
        <f t="shared" si="682"/>
        <v>18.690000000000001</v>
      </c>
      <c r="AH571" s="5">
        <f t="shared" si="682"/>
        <v>16.600000000000001</v>
      </c>
      <c r="AI571" s="5">
        <f t="shared" si="682"/>
        <v>17.77</v>
      </c>
      <c r="AJ571" s="5">
        <f t="shared" si="682"/>
        <v>18.72</v>
      </c>
      <c r="AK571" s="5">
        <f t="shared" si="682"/>
        <v>21.33</v>
      </c>
      <c r="AL571" s="5">
        <f t="shared" si="682"/>
        <v>12.17</v>
      </c>
      <c r="AM571" s="5">
        <f t="shared" si="682"/>
        <v>15.33</v>
      </c>
      <c r="AN571" s="5">
        <f t="shared" si="682"/>
        <v>17.09</v>
      </c>
      <c r="AO571" s="5">
        <f t="shared" si="682"/>
        <v>16.920000000000002</v>
      </c>
      <c r="AP571" s="5">
        <f t="shared" si="682"/>
        <v>13.23</v>
      </c>
      <c r="AQ571" s="5">
        <f t="shared" si="682"/>
        <v>21.41</v>
      </c>
      <c r="AR571" s="5">
        <f t="shared" si="682"/>
        <v>16.75</v>
      </c>
      <c r="AS571" s="5">
        <f t="shared" si="682"/>
        <v>10.61</v>
      </c>
      <c r="AT571" s="5">
        <f t="shared" si="682"/>
        <v>21.44</v>
      </c>
      <c r="AU571" s="5">
        <f t="shared" si="682"/>
        <v>21.23</v>
      </c>
      <c r="AV571" s="5">
        <f t="shared" si="672"/>
        <v>133.06666666666663</v>
      </c>
      <c r="AW571" s="5"/>
      <c r="AX571" s="5">
        <f t="shared" si="673"/>
        <v>181.16666666666666</v>
      </c>
      <c r="AY571" s="10">
        <f t="shared" si="674"/>
        <v>272.23402020105772</v>
      </c>
      <c r="AZ571" s="62">
        <f t="shared" si="675"/>
        <v>16.381263535551209</v>
      </c>
      <c r="BA571" s="3" t="str">
        <f t="shared" si="637"/>
        <v>2002:4</v>
      </c>
      <c r="BB571" s="5">
        <f t="shared" si="667"/>
        <v>272.23402020105772</v>
      </c>
      <c r="BC571" s="5">
        <f t="shared" si="668"/>
        <v>16.381263535551209</v>
      </c>
    </row>
    <row r="572" spans="1:55" x14ac:dyDescent="0.25">
      <c r="A572" s="1">
        <v>2003</v>
      </c>
      <c r="B572" s="13">
        <v>1</v>
      </c>
      <c r="C572" s="1">
        <f t="shared" si="663"/>
        <v>105</v>
      </c>
      <c r="D572" s="5">
        <f t="shared" ref="D572:AU572" si="683">D387</f>
        <v>312</v>
      </c>
      <c r="E572" s="5">
        <f t="shared" si="683"/>
        <v>357</v>
      </c>
      <c r="F572" s="5">
        <f t="shared" si="683"/>
        <v>261</v>
      </c>
      <c r="G572" s="5">
        <f t="shared" si="683"/>
        <v>259</v>
      </c>
      <c r="H572" s="5">
        <f t="shared" si="683"/>
        <v>236</v>
      </c>
      <c r="I572" s="5">
        <f t="shared" si="683"/>
        <v>249</v>
      </c>
      <c r="J572" s="5">
        <f t="shared" si="683"/>
        <v>263</v>
      </c>
      <c r="K572" s="5">
        <f t="shared" si="683"/>
        <v>316</v>
      </c>
      <c r="L572" s="5">
        <f t="shared" si="683"/>
        <v>260</v>
      </c>
      <c r="M572" s="5">
        <f t="shared" si="683"/>
        <v>310</v>
      </c>
      <c r="N572" s="5">
        <f t="shared" si="683"/>
        <v>349</v>
      </c>
      <c r="O572" s="5">
        <f t="shared" si="683"/>
        <v>339</v>
      </c>
      <c r="P572" s="5">
        <f t="shared" si="683"/>
        <v>299</v>
      </c>
      <c r="Q572" s="5">
        <f t="shared" si="683"/>
        <v>273</v>
      </c>
      <c r="R572" s="5">
        <f t="shared" si="683"/>
        <v>263</v>
      </c>
      <c r="S572" s="5">
        <f t="shared" si="683"/>
        <v>279</v>
      </c>
      <c r="T572" s="5">
        <f t="shared" si="683"/>
        <v>184</v>
      </c>
      <c r="U572" s="5">
        <f t="shared" si="683"/>
        <v>220</v>
      </c>
      <c r="V572" s="5">
        <f t="shared" si="683"/>
        <v>276</v>
      </c>
      <c r="W572" s="5">
        <f t="shared" si="683"/>
        <v>303</v>
      </c>
      <c r="X572" s="5">
        <f t="shared" si="683"/>
        <v>213</v>
      </c>
      <c r="Y572" s="5">
        <f t="shared" si="683"/>
        <v>233</v>
      </c>
      <c r="Z572" s="5">
        <f t="shared" si="683"/>
        <v>19.98</v>
      </c>
      <c r="AA572" s="5">
        <f t="shared" si="683"/>
        <v>20.77</v>
      </c>
      <c r="AB572" s="5">
        <f t="shared" si="683"/>
        <v>15.66</v>
      </c>
      <c r="AC572" s="5">
        <f t="shared" si="683"/>
        <v>12.4</v>
      </c>
      <c r="AD572" s="5">
        <f t="shared" si="683"/>
        <v>19.809999999999999</v>
      </c>
      <c r="AE572" s="5">
        <f t="shared" si="683"/>
        <v>19.95</v>
      </c>
      <c r="AF572" s="5">
        <f t="shared" si="683"/>
        <v>15.24</v>
      </c>
      <c r="AG572" s="5">
        <f t="shared" si="683"/>
        <v>15.62</v>
      </c>
      <c r="AH572" s="5">
        <f t="shared" si="683"/>
        <v>18.29</v>
      </c>
      <c r="AI572" s="5">
        <f t="shared" si="683"/>
        <v>21.11</v>
      </c>
      <c r="AJ572" s="5">
        <f t="shared" si="683"/>
        <v>20.94</v>
      </c>
      <c r="AK572" s="5">
        <f t="shared" si="683"/>
        <v>24.83</v>
      </c>
      <c r="AL572" s="5">
        <f t="shared" si="683"/>
        <v>18.18</v>
      </c>
      <c r="AM572" s="5">
        <f t="shared" si="683"/>
        <v>19.850000000000001</v>
      </c>
      <c r="AN572" s="5">
        <f t="shared" si="683"/>
        <v>14.69</v>
      </c>
      <c r="AO572" s="5">
        <f t="shared" si="683"/>
        <v>16.52</v>
      </c>
      <c r="AP572" s="5">
        <f t="shared" si="683"/>
        <v>19.47</v>
      </c>
      <c r="AQ572" s="5">
        <f t="shared" si="683"/>
        <v>24.16</v>
      </c>
      <c r="AR572" s="5">
        <f t="shared" si="683"/>
        <v>17.04</v>
      </c>
      <c r="AS572" s="5">
        <f t="shared" si="683"/>
        <v>14.43</v>
      </c>
      <c r="AT572" s="5">
        <f t="shared" si="683"/>
        <v>22.98</v>
      </c>
      <c r="AU572" s="5">
        <f t="shared" si="683"/>
        <v>22.65</v>
      </c>
      <c r="AV572" s="5">
        <f t="shared" si="672"/>
        <v>138.03333333333333</v>
      </c>
      <c r="AW572" s="5"/>
      <c r="AX572" s="5">
        <f t="shared" si="673"/>
        <v>183</v>
      </c>
      <c r="AY572" s="10">
        <f t="shared" si="674"/>
        <v>260.55866882652822</v>
      </c>
      <c r="AZ572" s="62">
        <f t="shared" si="675"/>
        <v>17.198163078930207</v>
      </c>
      <c r="BA572" s="3" t="str">
        <f t="shared" si="637"/>
        <v>2003:1</v>
      </c>
      <c r="BB572" s="5">
        <f t="shared" si="667"/>
        <v>260.55866882652822</v>
      </c>
      <c r="BC572" s="5">
        <f t="shared" si="668"/>
        <v>17.198163078930207</v>
      </c>
    </row>
    <row r="573" spans="1:55" x14ac:dyDescent="0.25">
      <c r="A573" s="1">
        <v>2003</v>
      </c>
      <c r="B573" s="1">
        <v>2</v>
      </c>
      <c r="C573" s="1">
        <f t="shared" si="663"/>
        <v>106</v>
      </c>
      <c r="D573" s="5">
        <f t="shared" ref="D573:AU573" si="684">D388</f>
        <v>328</v>
      </c>
      <c r="E573" s="5">
        <f t="shared" si="684"/>
        <v>335</v>
      </c>
      <c r="F573" s="5">
        <f t="shared" si="684"/>
        <v>260</v>
      </c>
      <c r="G573" s="5">
        <f t="shared" si="684"/>
        <v>300</v>
      </c>
      <c r="H573" s="5">
        <f t="shared" si="684"/>
        <v>278</v>
      </c>
      <c r="I573" s="5">
        <f t="shared" si="684"/>
        <v>250</v>
      </c>
      <c r="J573" s="5">
        <f t="shared" si="684"/>
        <v>269</v>
      </c>
      <c r="K573" s="5">
        <f t="shared" si="684"/>
        <v>326</v>
      </c>
      <c r="L573" s="5">
        <f t="shared" si="684"/>
        <v>262</v>
      </c>
      <c r="M573" s="5">
        <f t="shared" si="684"/>
        <v>278</v>
      </c>
      <c r="N573" s="5">
        <f t="shared" si="684"/>
        <v>310</v>
      </c>
      <c r="O573" s="5">
        <f t="shared" si="684"/>
        <v>310</v>
      </c>
      <c r="P573" s="5">
        <f t="shared" si="684"/>
        <v>234</v>
      </c>
      <c r="Q573" s="5">
        <f t="shared" si="684"/>
        <v>313</v>
      </c>
      <c r="R573" s="5">
        <f t="shared" si="684"/>
        <v>276</v>
      </c>
      <c r="S573" s="5">
        <f t="shared" si="684"/>
        <v>295</v>
      </c>
      <c r="T573" s="5">
        <f t="shared" si="684"/>
        <v>153</v>
      </c>
      <c r="U573" s="5">
        <f t="shared" si="684"/>
        <v>197</v>
      </c>
      <c r="V573" s="5">
        <f t="shared" si="684"/>
        <v>257</v>
      </c>
      <c r="W573" s="5">
        <f t="shared" si="684"/>
        <v>258</v>
      </c>
      <c r="X573" s="5">
        <f t="shared" si="684"/>
        <v>227</v>
      </c>
      <c r="Y573" s="5">
        <f t="shared" si="684"/>
        <v>285</v>
      </c>
      <c r="Z573" s="5">
        <f t="shared" si="684"/>
        <v>19.36</v>
      </c>
      <c r="AA573" s="5">
        <f t="shared" si="684"/>
        <v>19.22</v>
      </c>
      <c r="AB573" s="5">
        <f t="shared" si="684"/>
        <v>14.55</v>
      </c>
      <c r="AC573" s="5">
        <f t="shared" si="684"/>
        <v>13.96</v>
      </c>
      <c r="AD573" s="5">
        <f t="shared" si="684"/>
        <v>23.37</v>
      </c>
      <c r="AE573" s="5">
        <f t="shared" si="684"/>
        <v>19.82</v>
      </c>
      <c r="AF573" s="5">
        <f t="shared" si="684"/>
        <v>15.89</v>
      </c>
      <c r="AG573" s="5">
        <f t="shared" si="684"/>
        <v>16.47</v>
      </c>
      <c r="AH573" s="5">
        <f t="shared" si="684"/>
        <v>18.21</v>
      </c>
      <c r="AI573" s="5">
        <f t="shared" si="684"/>
        <v>20.37</v>
      </c>
      <c r="AJ573" s="5">
        <f t="shared" si="684"/>
        <v>17.55</v>
      </c>
      <c r="AK573" s="5">
        <f t="shared" si="684"/>
        <v>20.98</v>
      </c>
      <c r="AL573" s="5">
        <f t="shared" si="684"/>
        <v>12.78</v>
      </c>
      <c r="AM573" s="5">
        <f t="shared" si="684"/>
        <v>17.62</v>
      </c>
      <c r="AN573" s="5">
        <f t="shared" si="684"/>
        <v>13.16</v>
      </c>
      <c r="AO573" s="5">
        <f t="shared" si="684"/>
        <v>15.68</v>
      </c>
      <c r="AP573" s="5">
        <f t="shared" si="684"/>
        <v>12.29</v>
      </c>
      <c r="AQ573" s="5">
        <f t="shared" si="684"/>
        <v>21.44</v>
      </c>
      <c r="AR573" s="5">
        <f t="shared" si="684"/>
        <v>14.23</v>
      </c>
      <c r="AS573" s="5">
        <f t="shared" si="684"/>
        <v>15.02</v>
      </c>
      <c r="AT573" s="5">
        <f t="shared" si="684"/>
        <v>25.46</v>
      </c>
      <c r="AU573" s="5">
        <f t="shared" si="684"/>
        <v>22.57</v>
      </c>
      <c r="AV573" s="5">
        <f t="shared" si="672"/>
        <v>137.16666666666666</v>
      </c>
      <c r="AW573" s="5"/>
      <c r="AX573" s="5">
        <f t="shared" si="673"/>
        <v>183.66666666666666</v>
      </c>
      <c r="AY573" s="10">
        <f t="shared" si="674"/>
        <v>264.40290390204393</v>
      </c>
      <c r="AZ573" s="62">
        <f t="shared" si="675"/>
        <v>17.196651011089365</v>
      </c>
      <c r="BA573" s="3" t="str">
        <f t="shared" si="637"/>
        <v>2003:2</v>
      </c>
      <c r="BB573" s="5">
        <f t="shared" si="667"/>
        <v>264.40290390204393</v>
      </c>
      <c r="BC573" s="5">
        <f t="shared" si="668"/>
        <v>17.196651011089365</v>
      </c>
    </row>
    <row r="574" spans="1:55" x14ac:dyDescent="0.25">
      <c r="A574" s="1">
        <v>2003</v>
      </c>
      <c r="B574" s="1">
        <v>3</v>
      </c>
      <c r="C574" s="1">
        <f t="shared" si="663"/>
        <v>107</v>
      </c>
      <c r="D574" s="5">
        <f t="shared" ref="D574:AU574" si="685">D389</f>
        <v>345</v>
      </c>
      <c r="E574" s="5">
        <f t="shared" si="685"/>
        <v>368</v>
      </c>
      <c r="F574" s="5">
        <f t="shared" si="685"/>
        <v>245</v>
      </c>
      <c r="G574" s="5">
        <f t="shared" si="685"/>
        <v>225</v>
      </c>
      <c r="H574" s="5">
        <f t="shared" si="685"/>
        <v>295</v>
      </c>
      <c r="I574" s="5">
        <f t="shared" si="685"/>
        <v>245</v>
      </c>
      <c r="J574" s="5">
        <f t="shared" si="685"/>
        <v>260</v>
      </c>
      <c r="K574" s="5">
        <f t="shared" si="685"/>
        <v>334</v>
      </c>
      <c r="L574" s="5">
        <f t="shared" si="685"/>
        <v>225</v>
      </c>
      <c r="M574" s="5">
        <f t="shared" si="685"/>
        <v>252</v>
      </c>
      <c r="N574" s="5">
        <f t="shared" si="685"/>
        <v>317</v>
      </c>
      <c r="O574" s="5">
        <f t="shared" si="685"/>
        <v>307</v>
      </c>
      <c r="P574" s="5">
        <f t="shared" si="685"/>
        <v>219</v>
      </c>
      <c r="Q574" s="5">
        <f t="shared" si="685"/>
        <v>287</v>
      </c>
      <c r="R574" s="5">
        <f t="shared" si="685"/>
        <v>273</v>
      </c>
      <c r="S574" s="5">
        <f t="shared" si="685"/>
        <v>285</v>
      </c>
      <c r="T574" s="5">
        <f t="shared" si="685"/>
        <v>138</v>
      </c>
      <c r="U574" s="5">
        <f t="shared" si="685"/>
        <v>159</v>
      </c>
      <c r="V574" s="5">
        <f t="shared" si="685"/>
        <v>219</v>
      </c>
      <c r="W574" s="5">
        <f t="shared" si="685"/>
        <v>257</v>
      </c>
      <c r="X574" s="5">
        <f t="shared" si="685"/>
        <v>168</v>
      </c>
      <c r="Y574" s="5">
        <f t="shared" si="685"/>
        <v>249</v>
      </c>
      <c r="Z574" s="5">
        <f t="shared" si="685"/>
        <v>22.79</v>
      </c>
      <c r="AA574" s="5">
        <f t="shared" si="685"/>
        <v>23.84</v>
      </c>
      <c r="AB574" s="5">
        <f t="shared" si="685"/>
        <v>14.23</v>
      </c>
      <c r="AC574" s="5">
        <f t="shared" si="685"/>
        <v>12.06</v>
      </c>
      <c r="AD574" s="5">
        <f t="shared" si="685"/>
        <v>27.83</v>
      </c>
      <c r="AE574" s="5">
        <f t="shared" si="685"/>
        <v>21.16</v>
      </c>
      <c r="AF574" s="5">
        <f t="shared" si="685"/>
        <v>18.170000000000002</v>
      </c>
      <c r="AG574" s="5">
        <f t="shared" si="685"/>
        <v>18.95</v>
      </c>
      <c r="AH574" s="5">
        <f t="shared" si="685"/>
        <v>18.14</v>
      </c>
      <c r="AI574" s="5">
        <f t="shared" si="685"/>
        <v>24.12</v>
      </c>
      <c r="AJ574" s="5">
        <f t="shared" si="685"/>
        <v>18.96</v>
      </c>
      <c r="AK574" s="5">
        <f t="shared" si="685"/>
        <v>20.3</v>
      </c>
      <c r="AL574" s="5">
        <f t="shared" si="685"/>
        <v>12.18</v>
      </c>
      <c r="AM574" s="5">
        <f t="shared" si="685"/>
        <v>15.83</v>
      </c>
      <c r="AN574" s="5">
        <f t="shared" si="685"/>
        <v>16.21</v>
      </c>
      <c r="AO574" s="5">
        <f t="shared" si="685"/>
        <v>16.899999999999999</v>
      </c>
      <c r="AP574" s="5">
        <f t="shared" si="685"/>
        <v>12.64</v>
      </c>
      <c r="AQ574" s="5">
        <f t="shared" si="685"/>
        <v>13.4</v>
      </c>
      <c r="AR574" s="5">
        <f t="shared" si="685"/>
        <v>15.41</v>
      </c>
      <c r="AS574" s="5">
        <f t="shared" si="685"/>
        <v>15.41</v>
      </c>
      <c r="AT574" s="5">
        <f t="shared" si="685"/>
        <v>27.64</v>
      </c>
      <c r="AU574" s="5">
        <f t="shared" si="685"/>
        <v>24.44</v>
      </c>
      <c r="AV574" s="5">
        <f t="shared" si="672"/>
        <v>138.06666666666666</v>
      </c>
      <c r="AW574" s="5"/>
      <c r="AX574" s="5">
        <f t="shared" si="673"/>
        <v>184.56666666666669</v>
      </c>
      <c r="AY574" s="10">
        <f t="shared" si="674"/>
        <v>255.9823431321168</v>
      </c>
      <c r="AZ574" s="62">
        <f t="shared" si="675"/>
        <v>18.906195694716246</v>
      </c>
      <c r="BA574" s="3" t="str">
        <f t="shared" si="637"/>
        <v>2003:3</v>
      </c>
      <c r="BB574" s="5">
        <f t="shared" si="667"/>
        <v>255.9823431321168</v>
      </c>
      <c r="BC574" s="5">
        <f t="shared" si="668"/>
        <v>18.906195694716246</v>
      </c>
    </row>
    <row r="575" spans="1:55" x14ac:dyDescent="0.25">
      <c r="A575" s="1">
        <v>2003</v>
      </c>
      <c r="B575" s="1">
        <v>4</v>
      </c>
      <c r="C575" s="1">
        <f t="shared" si="663"/>
        <v>108</v>
      </c>
      <c r="D575" s="5">
        <f t="shared" ref="D575:AU575" si="686">D390</f>
        <v>340</v>
      </c>
      <c r="E575" s="5">
        <f t="shared" si="686"/>
        <v>376</v>
      </c>
      <c r="F575" s="5">
        <f t="shared" si="686"/>
        <v>309</v>
      </c>
      <c r="G575" s="5">
        <f t="shared" si="686"/>
        <v>218</v>
      </c>
      <c r="H575" s="5">
        <f t="shared" si="686"/>
        <v>315</v>
      </c>
      <c r="I575" s="5">
        <f t="shared" si="686"/>
        <v>267</v>
      </c>
      <c r="J575" s="5">
        <f t="shared" si="686"/>
        <v>278</v>
      </c>
      <c r="K575" s="5">
        <f t="shared" si="686"/>
        <v>335</v>
      </c>
      <c r="L575" s="5">
        <f t="shared" si="686"/>
        <v>248</v>
      </c>
      <c r="M575" s="5">
        <f t="shared" si="686"/>
        <v>257</v>
      </c>
      <c r="N575" s="5">
        <f t="shared" si="686"/>
        <v>368</v>
      </c>
      <c r="O575" s="5">
        <f t="shared" si="686"/>
        <v>354</v>
      </c>
      <c r="P575" s="5">
        <f t="shared" si="686"/>
        <v>247</v>
      </c>
      <c r="Q575" s="5">
        <f t="shared" si="686"/>
        <v>296</v>
      </c>
      <c r="R575" s="5">
        <f t="shared" si="686"/>
        <v>283</v>
      </c>
      <c r="S575" s="5">
        <f t="shared" si="686"/>
        <v>289</v>
      </c>
      <c r="T575" s="5">
        <f t="shared" si="686"/>
        <v>206</v>
      </c>
      <c r="U575" s="5">
        <f t="shared" si="686"/>
        <v>169</v>
      </c>
      <c r="V575" s="5">
        <f t="shared" si="686"/>
        <v>252</v>
      </c>
      <c r="W575" s="5">
        <f t="shared" si="686"/>
        <v>286</v>
      </c>
      <c r="X575" s="5">
        <f t="shared" si="686"/>
        <v>159</v>
      </c>
      <c r="Y575" s="5">
        <f t="shared" si="686"/>
        <v>224</v>
      </c>
      <c r="Z575" s="5">
        <f t="shared" si="686"/>
        <v>20.56</v>
      </c>
      <c r="AA575" s="5">
        <f t="shared" si="686"/>
        <v>23.24</v>
      </c>
      <c r="AB575" s="5">
        <f t="shared" si="686"/>
        <v>17.420000000000002</v>
      </c>
      <c r="AC575" s="5">
        <f t="shared" si="686"/>
        <v>14.07</v>
      </c>
      <c r="AD575" s="5">
        <f t="shared" si="686"/>
        <v>24.76</v>
      </c>
      <c r="AE575" s="5">
        <f t="shared" si="686"/>
        <v>21.82</v>
      </c>
      <c r="AF575" s="5">
        <f t="shared" si="686"/>
        <v>17.059999999999999</v>
      </c>
      <c r="AG575" s="5">
        <f t="shared" si="686"/>
        <v>19.850000000000001</v>
      </c>
      <c r="AH575" s="5">
        <f t="shared" si="686"/>
        <v>15.91</v>
      </c>
      <c r="AI575" s="5">
        <f t="shared" si="686"/>
        <v>17.21</v>
      </c>
      <c r="AJ575" s="5">
        <f t="shared" si="686"/>
        <v>19.739999999999998</v>
      </c>
      <c r="AK575" s="5">
        <f t="shared" si="686"/>
        <v>23.53</v>
      </c>
      <c r="AL575" s="5">
        <f t="shared" si="686"/>
        <v>13.13</v>
      </c>
      <c r="AM575" s="5">
        <f t="shared" si="686"/>
        <v>17.190000000000001</v>
      </c>
      <c r="AN575" s="5">
        <f t="shared" si="686"/>
        <v>15.65</v>
      </c>
      <c r="AO575" s="5">
        <f t="shared" si="686"/>
        <v>17.09</v>
      </c>
      <c r="AP575" s="5">
        <f t="shared" si="686"/>
        <v>17.420000000000002</v>
      </c>
      <c r="AQ575" s="5">
        <f t="shared" si="686"/>
        <v>20.100000000000001</v>
      </c>
      <c r="AR575" s="5">
        <f t="shared" si="686"/>
        <v>16.29</v>
      </c>
      <c r="AS575" s="5">
        <f t="shared" si="686"/>
        <v>13.45</v>
      </c>
      <c r="AT575" s="5">
        <f t="shared" si="686"/>
        <v>16.29</v>
      </c>
      <c r="AU575" s="5">
        <f t="shared" si="686"/>
        <v>18.850000000000001</v>
      </c>
      <c r="AV575" s="5">
        <f t="shared" si="672"/>
        <v>139.23333333333335</v>
      </c>
      <c r="AW575" s="5"/>
      <c r="AX575" s="5">
        <f t="shared" si="673"/>
        <v>184.6</v>
      </c>
      <c r="AY575" s="10">
        <f t="shared" si="674"/>
        <v>273.7297941779027</v>
      </c>
      <c r="AZ575" s="62">
        <f t="shared" si="675"/>
        <v>17.928075668623613</v>
      </c>
      <c r="BA575" s="3" t="str">
        <f t="shared" si="637"/>
        <v>2003:4</v>
      </c>
      <c r="BB575" s="5">
        <f t="shared" si="667"/>
        <v>273.7297941779027</v>
      </c>
      <c r="BC575" s="5">
        <f t="shared" si="668"/>
        <v>17.928075668623613</v>
      </c>
    </row>
    <row r="576" spans="1:55" x14ac:dyDescent="0.25">
      <c r="A576" s="1">
        <v>2004</v>
      </c>
      <c r="B576" s="13">
        <v>1</v>
      </c>
      <c r="C576" s="1">
        <f t="shared" si="663"/>
        <v>109</v>
      </c>
      <c r="D576" s="5">
        <f t="shared" ref="D576:AU576" si="687">D391</f>
        <v>346</v>
      </c>
      <c r="E576" s="5">
        <f t="shared" si="687"/>
        <v>369</v>
      </c>
      <c r="F576" s="5">
        <f t="shared" si="687"/>
        <v>291</v>
      </c>
      <c r="G576" s="5">
        <f t="shared" si="687"/>
        <v>236</v>
      </c>
      <c r="H576" s="5">
        <f t="shared" si="687"/>
        <v>297</v>
      </c>
      <c r="I576" s="5">
        <f t="shared" si="687"/>
        <v>295</v>
      </c>
      <c r="J576" s="5">
        <f t="shared" si="687"/>
        <v>273</v>
      </c>
      <c r="K576" s="5">
        <f t="shared" si="687"/>
        <v>342</v>
      </c>
      <c r="L576" s="5">
        <f t="shared" si="687"/>
        <v>277</v>
      </c>
      <c r="M576" s="5">
        <f t="shared" si="687"/>
        <v>287</v>
      </c>
      <c r="N576" s="5">
        <f t="shared" si="687"/>
        <v>368</v>
      </c>
      <c r="O576" s="5">
        <f t="shared" si="687"/>
        <v>365</v>
      </c>
      <c r="P576" s="5">
        <f t="shared" si="687"/>
        <v>218</v>
      </c>
      <c r="Q576" s="5">
        <f t="shared" si="687"/>
        <v>286</v>
      </c>
      <c r="R576" s="5">
        <f t="shared" si="687"/>
        <v>275</v>
      </c>
      <c r="S576" s="5">
        <f t="shared" si="687"/>
        <v>297</v>
      </c>
      <c r="T576" s="5">
        <f t="shared" si="687"/>
        <v>195</v>
      </c>
      <c r="U576" s="5">
        <f t="shared" si="687"/>
        <v>210</v>
      </c>
      <c r="V576" s="5">
        <f t="shared" si="687"/>
        <v>284</v>
      </c>
      <c r="W576" s="5">
        <f t="shared" si="687"/>
        <v>280</v>
      </c>
      <c r="X576" s="5">
        <f t="shared" si="687"/>
        <v>184</v>
      </c>
      <c r="Y576" s="5">
        <f t="shared" si="687"/>
        <v>216</v>
      </c>
      <c r="Z576" s="5">
        <f t="shared" si="687"/>
        <v>18.55</v>
      </c>
      <c r="AA576" s="5">
        <f t="shared" si="687"/>
        <v>23.3</v>
      </c>
      <c r="AB576" s="5">
        <f t="shared" si="687"/>
        <v>16.190000000000001</v>
      </c>
      <c r="AC576" s="5">
        <f t="shared" si="687"/>
        <v>12.06</v>
      </c>
      <c r="AD576" s="5">
        <f t="shared" si="687"/>
        <v>21.02</v>
      </c>
      <c r="AE576" s="5">
        <f t="shared" si="687"/>
        <v>22.24</v>
      </c>
      <c r="AF576" s="5">
        <f t="shared" si="687"/>
        <v>16.559999999999999</v>
      </c>
      <c r="AG576" s="5">
        <f t="shared" si="687"/>
        <v>17.86</v>
      </c>
      <c r="AH576" s="5">
        <f t="shared" si="687"/>
        <v>16.87</v>
      </c>
      <c r="AI576" s="5">
        <f t="shared" si="687"/>
        <v>15.76</v>
      </c>
      <c r="AJ576" s="5">
        <f t="shared" si="687"/>
        <v>19.399999999999999</v>
      </c>
      <c r="AK576" s="5">
        <f t="shared" si="687"/>
        <v>22.63</v>
      </c>
      <c r="AL576" s="5">
        <f t="shared" si="687"/>
        <v>11.2</v>
      </c>
      <c r="AM576" s="5">
        <f t="shared" si="687"/>
        <v>17.899999999999999</v>
      </c>
      <c r="AN576" s="5">
        <f t="shared" si="687"/>
        <v>13.44</v>
      </c>
      <c r="AO576" s="5">
        <f t="shared" si="687"/>
        <v>14.9</v>
      </c>
      <c r="AP576" s="5">
        <f t="shared" si="687"/>
        <v>17.420000000000002</v>
      </c>
      <c r="AQ576" s="5">
        <f t="shared" si="687"/>
        <v>18.760000000000002</v>
      </c>
      <c r="AR576" s="5">
        <f t="shared" si="687"/>
        <v>17.649999999999999</v>
      </c>
      <c r="AS576" s="5">
        <f t="shared" si="687"/>
        <v>15.3</v>
      </c>
      <c r="AT576" s="5">
        <f t="shared" si="687"/>
        <v>26.64</v>
      </c>
      <c r="AU576" s="5">
        <f t="shared" si="687"/>
        <v>22.9</v>
      </c>
      <c r="AV576" s="5">
        <f t="shared" si="672"/>
        <v>142.20000000000002</v>
      </c>
      <c r="AW576" s="5"/>
      <c r="AX576" s="5">
        <f t="shared" si="673"/>
        <v>186.26666666666665</v>
      </c>
      <c r="AY576" s="10">
        <f t="shared" si="674"/>
        <v>277.26375720615562</v>
      </c>
      <c r="AZ576" s="62">
        <f t="shared" si="675"/>
        <v>17.460894977168955</v>
      </c>
      <c r="BA576" s="3" t="str">
        <f t="shared" si="637"/>
        <v>2004:1</v>
      </c>
      <c r="BB576" s="5">
        <f t="shared" si="667"/>
        <v>277.26375720615562</v>
      </c>
      <c r="BC576" s="5">
        <f t="shared" si="668"/>
        <v>17.460894977168955</v>
      </c>
    </row>
    <row r="577" spans="1:55" x14ac:dyDescent="0.25">
      <c r="A577" s="1">
        <v>2004</v>
      </c>
      <c r="B577" s="1">
        <v>2</v>
      </c>
      <c r="C577" s="1">
        <f t="shared" si="663"/>
        <v>110</v>
      </c>
      <c r="D577" s="5">
        <f t="shared" ref="D577:AU577" si="688">D392</f>
        <v>353</v>
      </c>
      <c r="E577" s="5">
        <f t="shared" si="688"/>
        <v>384</v>
      </c>
      <c r="F577" s="5">
        <f t="shared" si="688"/>
        <v>337</v>
      </c>
      <c r="G577" s="5">
        <f t="shared" si="688"/>
        <v>282</v>
      </c>
      <c r="H577" s="5">
        <f t="shared" si="688"/>
        <v>309</v>
      </c>
      <c r="I577" s="5">
        <f t="shared" si="688"/>
        <v>261</v>
      </c>
      <c r="J577" s="5">
        <f t="shared" si="688"/>
        <v>256</v>
      </c>
      <c r="K577" s="5">
        <f t="shared" si="688"/>
        <v>332</v>
      </c>
      <c r="L577" s="5">
        <f t="shared" si="688"/>
        <v>277</v>
      </c>
      <c r="M577" s="5">
        <f t="shared" si="688"/>
        <v>253</v>
      </c>
      <c r="N577" s="5">
        <f t="shared" si="688"/>
        <v>331</v>
      </c>
      <c r="O577" s="5">
        <f t="shared" si="688"/>
        <v>309</v>
      </c>
      <c r="P577" s="5">
        <f t="shared" si="688"/>
        <v>162</v>
      </c>
      <c r="Q577" s="5">
        <f t="shared" si="688"/>
        <v>297</v>
      </c>
      <c r="R577" s="5">
        <f t="shared" si="688"/>
        <v>255</v>
      </c>
      <c r="S577" s="5">
        <f t="shared" si="688"/>
        <v>297</v>
      </c>
      <c r="T577" s="5">
        <f t="shared" si="688"/>
        <v>236</v>
      </c>
      <c r="U577" s="5">
        <f t="shared" si="688"/>
        <v>249</v>
      </c>
      <c r="V577" s="5">
        <f t="shared" si="688"/>
        <v>298</v>
      </c>
      <c r="W577" s="5">
        <f t="shared" si="688"/>
        <v>275</v>
      </c>
      <c r="X577" s="5">
        <f t="shared" si="688"/>
        <v>155</v>
      </c>
      <c r="Y577" s="5">
        <f t="shared" si="688"/>
        <v>262</v>
      </c>
      <c r="Z577" s="5">
        <f t="shared" si="688"/>
        <v>17.54</v>
      </c>
      <c r="AA577" s="5">
        <f t="shared" si="688"/>
        <v>21.17</v>
      </c>
      <c r="AB577" s="5">
        <f t="shared" si="688"/>
        <v>17.420000000000002</v>
      </c>
      <c r="AC577" s="5">
        <f t="shared" si="688"/>
        <v>13.4</v>
      </c>
      <c r="AD577" s="5">
        <f t="shared" si="688"/>
        <v>23.16</v>
      </c>
      <c r="AE577" s="5">
        <f t="shared" si="688"/>
        <v>20.29</v>
      </c>
      <c r="AF577" s="5">
        <f t="shared" si="688"/>
        <v>14.35</v>
      </c>
      <c r="AG577" s="5">
        <f t="shared" si="688"/>
        <v>16.55</v>
      </c>
      <c r="AH577" s="5">
        <f t="shared" si="688"/>
        <v>18.010000000000002</v>
      </c>
      <c r="AI577" s="5">
        <f t="shared" si="688"/>
        <v>15.75</v>
      </c>
      <c r="AJ577" s="5">
        <f t="shared" si="688"/>
        <v>18</v>
      </c>
      <c r="AK577" s="5">
        <f t="shared" si="688"/>
        <v>17.14</v>
      </c>
      <c r="AL577" s="5">
        <f t="shared" si="688"/>
        <v>11.39</v>
      </c>
      <c r="AM577" s="5">
        <f t="shared" si="688"/>
        <v>16.829999999999998</v>
      </c>
      <c r="AN577" s="5">
        <f t="shared" si="688"/>
        <v>13.41</v>
      </c>
      <c r="AO577" s="5">
        <f t="shared" si="688"/>
        <v>14.7</v>
      </c>
      <c r="AP577" s="5">
        <f t="shared" si="688"/>
        <v>19.43</v>
      </c>
      <c r="AQ577" s="5">
        <f t="shared" si="688"/>
        <v>18.36</v>
      </c>
      <c r="AR577" s="5">
        <f t="shared" si="688"/>
        <v>14.74</v>
      </c>
      <c r="AS577" s="5">
        <f t="shared" si="688"/>
        <v>12.76</v>
      </c>
      <c r="AT577" s="5">
        <f t="shared" si="688"/>
        <v>19.559999999999999</v>
      </c>
      <c r="AU577" s="5">
        <f t="shared" si="688"/>
        <v>20.100000000000001</v>
      </c>
      <c r="AV577" s="5">
        <f t="shared" si="672"/>
        <v>146.26666666666668</v>
      </c>
      <c r="AW577" s="5"/>
      <c r="AX577" s="5">
        <f t="shared" si="673"/>
        <v>188.93333333333331</v>
      </c>
      <c r="AY577" s="10">
        <f t="shared" si="674"/>
        <v>278.36430749440177</v>
      </c>
      <c r="AZ577" s="62">
        <f t="shared" si="675"/>
        <v>16.780714285714289</v>
      </c>
      <c r="BA577" s="3" t="str">
        <f t="shared" si="637"/>
        <v>2004:2</v>
      </c>
      <c r="BB577" s="5">
        <f t="shared" si="667"/>
        <v>278.36430749440177</v>
      </c>
      <c r="BC577" s="5">
        <f t="shared" si="668"/>
        <v>16.780714285714289</v>
      </c>
    </row>
    <row r="578" spans="1:55" x14ac:dyDescent="0.25">
      <c r="A578" s="1">
        <v>2004</v>
      </c>
      <c r="B578" s="1">
        <v>3</v>
      </c>
      <c r="C578" s="1">
        <f t="shared" si="663"/>
        <v>111</v>
      </c>
      <c r="D578" s="5">
        <f t="shared" ref="D578:AU578" si="689">D393</f>
        <v>312</v>
      </c>
      <c r="E578" s="5">
        <f t="shared" si="689"/>
        <v>379</v>
      </c>
      <c r="F578" s="5">
        <f t="shared" si="689"/>
        <v>272</v>
      </c>
      <c r="G578" s="5">
        <f t="shared" si="689"/>
        <v>248</v>
      </c>
      <c r="H578" s="5">
        <f t="shared" si="689"/>
        <v>315</v>
      </c>
      <c r="I578" s="5">
        <f t="shared" si="689"/>
        <v>276</v>
      </c>
      <c r="J578" s="5">
        <f t="shared" si="689"/>
        <v>277</v>
      </c>
      <c r="K578" s="5">
        <f t="shared" si="689"/>
        <v>334</v>
      </c>
      <c r="L578" s="5">
        <f t="shared" si="689"/>
        <v>308</v>
      </c>
      <c r="M578" s="5">
        <f t="shared" si="689"/>
        <v>284</v>
      </c>
      <c r="N578" s="5">
        <f t="shared" si="689"/>
        <v>339</v>
      </c>
      <c r="O578" s="5">
        <f t="shared" si="689"/>
        <v>353</v>
      </c>
      <c r="P578" s="5">
        <f t="shared" si="689"/>
        <v>167</v>
      </c>
      <c r="Q578" s="5">
        <f t="shared" si="689"/>
        <v>274</v>
      </c>
      <c r="R578" s="5">
        <f t="shared" si="689"/>
        <v>295</v>
      </c>
      <c r="S578" s="5">
        <f t="shared" si="689"/>
        <v>315</v>
      </c>
      <c r="T578" s="5">
        <f t="shared" si="689"/>
        <v>252</v>
      </c>
      <c r="U578" s="5">
        <f t="shared" si="689"/>
        <v>291</v>
      </c>
      <c r="V578" s="5">
        <f t="shared" si="689"/>
        <v>267</v>
      </c>
      <c r="W578" s="5">
        <f t="shared" si="689"/>
        <v>270</v>
      </c>
      <c r="X578" s="5">
        <f t="shared" si="689"/>
        <v>171</v>
      </c>
      <c r="Y578" s="5">
        <f t="shared" si="689"/>
        <v>243</v>
      </c>
      <c r="Z578" s="5">
        <f t="shared" si="689"/>
        <v>14.2</v>
      </c>
      <c r="AA578" s="5">
        <f t="shared" si="689"/>
        <v>19.989999999999998</v>
      </c>
      <c r="AB578" s="5">
        <f t="shared" si="689"/>
        <v>15.84</v>
      </c>
      <c r="AC578" s="5">
        <f t="shared" si="689"/>
        <v>12.06</v>
      </c>
      <c r="AD578" s="5">
        <f t="shared" si="689"/>
        <v>23.4</v>
      </c>
      <c r="AE578" s="5">
        <f t="shared" si="689"/>
        <v>17.98</v>
      </c>
      <c r="AF578" s="5">
        <f t="shared" si="689"/>
        <v>17.420000000000002</v>
      </c>
      <c r="AG578" s="5">
        <f t="shared" si="689"/>
        <v>17.260000000000002</v>
      </c>
      <c r="AH578" s="5">
        <f t="shared" si="689"/>
        <v>20.22</v>
      </c>
      <c r="AI578" s="5">
        <f t="shared" si="689"/>
        <v>17.489999999999998</v>
      </c>
      <c r="AJ578" s="5">
        <f t="shared" si="689"/>
        <v>18.18</v>
      </c>
      <c r="AK578" s="5">
        <f t="shared" si="689"/>
        <v>19.11</v>
      </c>
      <c r="AL578" s="5">
        <f t="shared" si="689"/>
        <v>10.8</v>
      </c>
      <c r="AM578" s="5">
        <f t="shared" si="689"/>
        <v>15.83</v>
      </c>
      <c r="AN578" s="5">
        <f t="shared" si="689"/>
        <v>14.5</v>
      </c>
      <c r="AO578" s="5">
        <f t="shared" si="689"/>
        <v>16.54</v>
      </c>
      <c r="AP578" s="5">
        <f t="shared" si="689"/>
        <v>16.37</v>
      </c>
      <c r="AQ578" s="5">
        <f t="shared" si="689"/>
        <v>14.74</v>
      </c>
      <c r="AR578" s="5">
        <f t="shared" si="689"/>
        <v>16.75</v>
      </c>
      <c r="AS578" s="5">
        <f t="shared" si="689"/>
        <v>13.72</v>
      </c>
      <c r="AT578" s="5">
        <f t="shared" si="689"/>
        <v>19.309999999999999</v>
      </c>
      <c r="AU578" s="5">
        <f t="shared" si="689"/>
        <v>22.71</v>
      </c>
      <c r="AV578" s="5">
        <f t="shared" si="672"/>
        <v>147.69999999999999</v>
      </c>
      <c r="AW578" s="5"/>
      <c r="AX578" s="5">
        <f t="shared" si="673"/>
        <v>189.6</v>
      </c>
      <c r="AY578" s="10">
        <f t="shared" si="674"/>
        <v>276.9878388679785</v>
      </c>
      <c r="AZ578" s="62">
        <f t="shared" si="675"/>
        <v>16.759495759947814</v>
      </c>
      <c r="BA578" s="3" t="str">
        <f t="shared" si="637"/>
        <v>2004:3</v>
      </c>
      <c r="BB578" s="5">
        <f t="shared" si="667"/>
        <v>276.9878388679785</v>
      </c>
      <c r="BC578" s="5">
        <f t="shared" si="668"/>
        <v>16.759495759947814</v>
      </c>
    </row>
    <row r="579" spans="1:55" x14ac:dyDescent="0.25">
      <c r="A579" s="1">
        <v>2004</v>
      </c>
      <c r="B579" s="1">
        <v>4</v>
      </c>
      <c r="C579" s="1">
        <f t="shared" si="663"/>
        <v>112</v>
      </c>
      <c r="D579" s="5">
        <f t="shared" ref="D579:AU579" si="690">D394</f>
        <v>346</v>
      </c>
      <c r="E579" s="5">
        <f t="shared" si="690"/>
        <v>344</v>
      </c>
      <c r="F579" s="5">
        <f t="shared" si="690"/>
        <v>314</v>
      </c>
      <c r="G579" s="5">
        <f t="shared" si="690"/>
        <v>255</v>
      </c>
      <c r="H579" s="5">
        <f t="shared" si="690"/>
        <v>317</v>
      </c>
      <c r="I579" s="5">
        <f t="shared" si="690"/>
        <v>278</v>
      </c>
      <c r="J579" s="5">
        <f t="shared" si="690"/>
        <v>302</v>
      </c>
      <c r="K579" s="5">
        <f t="shared" si="690"/>
        <v>352</v>
      </c>
      <c r="L579" s="5">
        <f t="shared" si="690"/>
        <v>288</v>
      </c>
      <c r="M579" s="5">
        <f t="shared" si="690"/>
        <v>264</v>
      </c>
      <c r="N579" s="5">
        <f t="shared" si="690"/>
        <v>371</v>
      </c>
      <c r="O579" s="5">
        <f t="shared" si="690"/>
        <v>353</v>
      </c>
      <c r="P579" s="5">
        <f t="shared" si="690"/>
        <v>203</v>
      </c>
      <c r="Q579" s="5">
        <f t="shared" si="690"/>
        <v>288</v>
      </c>
      <c r="R579" s="5">
        <f t="shared" si="690"/>
        <v>313</v>
      </c>
      <c r="S579" s="5">
        <f t="shared" si="690"/>
        <v>317</v>
      </c>
      <c r="T579" s="5">
        <f t="shared" si="690"/>
        <v>211</v>
      </c>
      <c r="U579" s="5">
        <f t="shared" si="690"/>
        <v>291</v>
      </c>
      <c r="V579" s="5">
        <f t="shared" si="690"/>
        <v>339</v>
      </c>
      <c r="W579" s="5">
        <f t="shared" si="690"/>
        <v>302</v>
      </c>
      <c r="X579" s="5">
        <f t="shared" si="690"/>
        <v>203</v>
      </c>
      <c r="Y579" s="5">
        <f t="shared" si="690"/>
        <v>277</v>
      </c>
      <c r="Z579" s="5">
        <f t="shared" si="690"/>
        <v>18.14</v>
      </c>
      <c r="AA579" s="5">
        <f t="shared" si="690"/>
        <v>16.940000000000001</v>
      </c>
      <c r="AB579" s="5">
        <f t="shared" si="690"/>
        <v>17.62</v>
      </c>
      <c r="AC579" s="5">
        <f t="shared" si="690"/>
        <v>12.06</v>
      </c>
      <c r="AD579" s="5">
        <f t="shared" si="690"/>
        <v>21.9</v>
      </c>
      <c r="AE579" s="5">
        <f t="shared" si="690"/>
        <v>17.86</v>
      </c>
      <c r="AF579" s="5">
        <f t="shared" si="690"/>
        <v>17.47</v>
      </c>
      <c r="AG579" s="5">
        <f t="shared" si="690"/>
        <v>18.59</v>
      </c>
      <c r="AH579" s="5">
        <f t="shared" si="690"/>
        <v>18.04</v>
      </c>
      <c r="AI579" s="5">
        <f t="shared" si="690"/>
        <v>16.64</v>
      </c>
      <c r="AJ579" s="5">
        <f t="shared" si="690"/>
        <v>21.84</v>
      </c>
      <c r="AK579" s="5">
        <f t="shared" si="690"/>
        <v>20.22</v>
      </c>
      <c r="AL579" s="5">
        <f t="shared" si="690"/>
        <v>13.37</v>
      </c>
      <c r="AM579" s="5">
        <f t="shared" si="690"/>
        <v>17.190000000000001</v>
      </c>
      <c r="AN579" s="5">
        <f t="shared" si="690"/>
        <v>16.96</v>
      </c>
      <c r="AO579" s="5">
        <f t="shared" si="690"/>
        <v>16.7</v>
      </c>
      <c r="AP579" s="5">
        <f t="shared" si="690"/>
        <v>18.760000000000002</v>
      </c>
      <c r="AQ579" s="5">
        <f t="shared" si="690"/>
        <v>17.420000000000002</v>
      </c>
      <c r="AR579" s="5">
        <f t="shared" si="690"/>
        <v>25.92</v>
      </c>
      <c r="AS579" s="5">
        <f t="shared" si="690"/>
        <v>18.690000000000001</v>
      </c>
      <c r="AT579" s="5">
        <f t="shared" si="690"/>
        <v>12.86</v>
      </c>
      <c r="AU579" s="5">
        <f t="shared" si="690"/>
        <v>17.420000000000002</v>
      </c>
      <c r="AV579" s="5">
        <f t="shared" si="672"/>
        <v>150.53333333333333</v>
      </c>
      <c r="AW579" s="5"/>
      <c r="AX579" s="5">
        <f t="shared" si="673"/>
        <v>190.73333333333335</v>
      </c>
      <c r="AY579" s="10">
        <f t="shared" si="674"/>
        <v>285.88640001905765</v>
      </c>
      <c r="AZ579" s="62">
        <f t="shared" si="675"/>
        <v>16.611671232876713</v>
      </c>
      <c r="BA579" s="3" t="str">
        <f t="shared" si="637"/>
        <v>2004:4</v>
      </c>
      <c r="BB579" s="5">
        <f t="shared" si="667"/>
        <v>285.88640001905765</v>
      </c>
      <c r="BC579" s="5">
        <f t="shared" si="668"/>
        <v>16.611671232876713</v>
      </c>
    </row>
    <row r="580" spans="1:55" x14ac:dyDescent="0.25">
      <c r="A580" s="1">
        <v>2005</v>
      </c>
      <c r="B580" s="1">
        <v>1</v>
      </c>
      <c r="C580" s="1">
        <f t="shared" si="663"/>
        <v>113</v>
      </c>
      <c r="D580" s="5">
        <f t="shared" ref="D580:AU580" si="691">D395</f>
        <v>403</v>
      </c>
      <c r="E580" s="5">
        <f t="shared" si="691"/>
        <v>354</v>
      </c>
      <c r="F580" s="5">
        <f t="shared" si="691"/>
        <v>375</v>
      </c>
      <c r="G580" s="5">
        <f t="shared" si="691"/>
        <v>285</v>
      </c>
      <c r="H580" s="5">
        <f t="shared" si="691"/>
        <v>309</v>
      </c>
      <c r="I580" s="5">
        <f t="shared" si="691"/>
        <v>267</v>
      </c>
      <c r="J580" s="5">
        <f t="shared" si="691"/>
        <v>299</v>
      </c>
      <c r="K580" s="5">
        <f t="shared" si="691"/>
        <v>342</v>
      </c>
      <c r="L580" s="5">
        <f t="shared" si="691"/>
        <v>325</v>
      </c>
      <c r="M580" s="5">
        <f t="shared" si="691"/>
        <v>286</v>
      </c>
      <c r="N580" s="5">
        <f t="shared" si="691"/>
        <v>361</v>
      </c>
      <c r="O580" s="5">
        <f t="shared" si="691"/>
        <v>356</v>
      </c>
      <c r="P580" s="5">
        <f t="shared" si="691"/>
        <v>190</v>
      </c>
      <c r="Q580" s="5">
        <f t="shared" si="691"/>
        <v>293</v>
      </c>
      <c r="R580" s="5">
        <f t="shared" si="691"/>
        <v>275</v>
      </c>
      <c r="S580" s="5">
        <f t="shared" si="691"/>
        <v>309</v>
      </c>
      <c r="T580" s="5">
        <f t="shared" si="691"/>
        <v>249</v>
      </c>
      <c r="U580" s="5">
        <f t="shared" si="691"/>
        <v>250</v>
      </c>
      <c r="V580" s="5">
        <f t="shared" si="691"/>
        <v>339</v>
      </c>
      <c r="W580" s="5">
        <f t="shared" si="691"/>
        <v>352</v>
      </c>
      <c r="X580" s="5">
        <f t="shared" si="691"/>
        <v>195</v>
      </c>
      <c r="Y580" s="5">
        <f t="shared" si="691"/>
        <v>265</v>
      </c>
      <c r="Z580" s="5">
        <f t="shared" si="691"/>
        <v>23.93</v>
      </c>
      <c r="AA580" s="5">
        <f t="shared" si="691"/>
        <v>19.47</v>
      </c>
      <c r="AB580" s="5">
        <f t="shared" si="691"/>
        <v>23.03</v>
      </c>
      <c r="AC580" s="5">
        <f t="shared" si="691"/>
        <v>16.079999999999998</v>
      </c>
      <c r="AD580" s="5">
        <f t="shared" si="691"/>
        <v>20.69</v>
      </c>
      <c r="AE580" s="5">
        <f t="shared" si="691"/>
        <v>19.7</v>
      </c>
      <c r="AF580" s="5">
        <f t="shared" si="691"/>
        <v>18.21</v>
      </c>
      <c r="AG580" s="5">
        <f t="shared" si="691"/>
        <v>18.399999999999999</v>
      </c>
      <c r="AH580" s="5">
        <f t="shared" si="691"/>
        <v>22.73</v>
      </c>
      <c r="AI580" s="5">
        <f t="shared" si="691"/>
        <v>20.010000000000002</v>
      </c>
      <c r="AJ580" s="5">
        <f t="shared" si="691"/>
        <v>27.2</v>
      </c>
      <c r="AK580" s="5">
        <f t="shared" si="691"/>
        <v>23.33</v>
      </c>
      <c r="AL580" s="5">
        <f t="shared" si="691"/>
        <v>14.2</v>
      </c>
      <c r="AM580" s="5">
        <f t="shared" si="691"/>
        <v>16.52</v>
      </c>
      <c r="AN580" s="5">
        <f t="shared" si="691"/>
        <v>16.98</v>
      </c>
      <c r="AO580" s="5">
        <f t="shared" si="691"/>
        <v>18.89</v>
      </c>
      <c r="AP580" s="5">
        <f t="shared" si="691"/>
        <v>18.510000000000002</v>
      </c>
      <c r="AQ580" s="5">
        <f t="shared" si="691"/>
        <v>24.05</v>
      </c>
      <c r="AR580" s="5">
        <f t="shared" si="691"/>
        <v>28.76</v>
      </c>
      <c r="AS580" s="5">
        <f t="shared" si="691"/>
        <v>22.82</v>
      </c>
      <c r="AT580" s="5">
        <f t="shared" si="691"/>
        <v>22.51</v>
      </c>
      <c r="AU580" s="5">
        <f t="shared" si="691"/>
        <v>20.39</v>
      </c>
      <c r="AV580" s="5">
        <f t="shared" si="672"/>
        <v>152.06666666666666</v>
      </c>
      <c r="AW580" s="5"/>
      <c r="AX580" s="5">
        <f t="shared" si="673"/>
        <v>191.93333333333331</v>
      </c>
      <c r="AY580" s="10">
        <f t="shared" si="674"/>
        <v>299.51684453761499</v>
      </c>
      <c r="AZ580" s="62">
        <f t="shared" si="675"/>
        <v>18.696096542726682</v>
      </c>
      <c r="BA580" s="3" t="str">
        <f t="shared" si="637"/>
        <v>2005:1</v>
      </c>
      <c r="BB580" s="5">
        <f t="shared" si="667"/>
        <v>299.51684453761499</v>
      </c>
      <c r="BC580" s="5">
        <f t="shared" si="668"/>
        <v>18.696096542726682</v>
      </c>
    </row>
    <row r="581" spans="1:55" x14ac:dyDescent="0.25">
      <c r="A581" s="1">
        <v>2005</v>
      </c>
      <c r="B581" s="1">
        <v>2</v>
      </c>
      <c r="C581" s="1">
        <f t="shared" si="663"/>
        <v>114</v>
      </c>
      <c r="D581" s="5">
        <f t="shared" ref="D581:AU581" si="692">D396</f>
        <v>380</v>
      </c>
      <c r="E581" s="5">
        <f t="shared" si="692"/>
        <v>399</v>
      </c>
      <c r="F581" s="5">
        <f t="shared" si="692"/>
        <v>384</v>
      </c>
      <c r="G581" s="5">
        <f t="shared" si="692"/>
        <v>289</v>
      </c>
      <c r="H581" s="5">
        <f t="shared" si="692"/>
        <v>312</v>
      </c>
      <c r="I581" s="5">
        <f t="shared" si="692"/>
        <v>300</v>
      </c>
      <c r="J581" s="5">
        <f t="shared" si="692"/>
        <v>301</v>
      </c>
      <c r="K581" s="5">
        <f t="shared" si="692"/>
        <v>355</v>
      </c>
      <c r="L581" s="5">
        <f t="shared" si="692"/>
        <v>304</v>
      </c>
      <c r="M581" s="5">
        <f t="shared" si="692"/>
        <v>258</v>
      </c>
      <c r="N581" s="5">
        <f t="shared" si="692"/>
        <v>324</v>
      </c>
      <c r="O581" s="5">
        <f t="shared" si="692"/>
        <v>341</v>
      </c>
      <c r="P581" s="5">
        <f t="shared" si="692"/>
        <v>222</v>
      </c>
      <c r="Q581" s="5">
        <f t="shared" si="692"/>
        <v>300</v>
      </c>
      <c r="R581" s="5">
        <f t="shared" si="692"/>
        <v>302</v>
      </c>
      <c r="S581" s="5">
        <f t="shared" si="692"/>
        <v>334</v>
      </c>
      <c r="T581" s="5">
        <f t="shared" si="692"/>
        <v>227</v>
      </c>
      <c r="U581" s="5">
        <f t="shared" si="692"/>
        <v>244</v>
      </c>
      <c r="V581" s="5">
        <f t="shared" si="692"/>
        <v>321</v>
      </c>
      <c r="W581" s="5">
        <f t="shared" si="692"/>
        <v>293</v>
      </c>
      <c r="X581" s="5">
        <f t="shared" si="692"/>
        <v>198</v>
      </c>
      <c r="Y581" s="5">
        <f t="shared" si="692"/>
        <v>300</v>
      </c>
      <c r="Z581" s="5">
        <f t="shared" si="692"/>
        <v>20.260000000000002</v>
      </c>
      <c r="AA581" s="5">
        <f t="shared" si="692"/>
        <v>20.76</v>
      </c>
      <c r="AB581" s="5">
        <f t="shared" si="692"/>
        <v>27.89</v>
      </c>
      <c r="AC581" s="5">
        <f t="shared" si="692"/>
        <v>17.420000000000002</v>
      </c>
      <c r="AD581" s="5">
        <f t="shared" si="692"/>
        <v>19.39</v>
      </c>
      <c r="AE581" s="5">
        <f t="shared" si="692"/>
        <v>20.34</v>
      </c>
      <c r="AF581" s="5">
        <f t="shared" si="692"/>
        <v>16.48</v>
      </c>
      <c r="AG581" s="5">
        <f t="shared" si="692"/>
        <v>17.39</v>
      </c>
      <c r="AH581" s="5">
        <f t="shared" si="692"/>
        <v>24.46</v>
      </c>
      <c r="AI581" s="5">
        <f t="shared" si="692"/>
        <v>18</v>
      </c>
      <c r="AJ581" s="5">
        <f t="shared" si="692"/>
        <v>26.26</v>
      </c>
      <c r="AK581" s="5">
        <f t="shared" si="692"/>
        <v>25.63</v>
      </c>
      <c r="AL581" s="5">
        <f t="shared" si="692"/>
        <v>11.5</v>
      </c>
      <c r="AM581" s="5">
        <f t="shared" si="692"/>
        <v>14</v>
      </c>
      <c r="AN581" s="5">
        <f t="shared" si="692"/>
        <v>14.93</v>
      </c>
      <c r="AO581" s="5">
        <f t="shared" si="692"/>
        <v>16.52</v>
      </c>
      <c r="AP581" s="5">
        <f t="shared" si="692"/>
        <v>16.079999999999998</v>
      </c>
      <c r="AQ581" s="5">
        <f t="shared" si="692"/>
        <v>16.75</v>
      </c>
      <c r="AR581" s="5">
        <f t="shared" si="692"/>
        <v>34.340000000000003</v>
      </c>
      <c r="AS581" s="5">
        <f t="shared" si="692"/>
        <v>18.37</v>
      </c>
      <c r="AT581" s="5">
        <f t="shared" si="692"/>
        <v>20.100000000000001</v>
      </c>
      <c r="AU581" s="5">
        <f t="shared" si="692"/>
        <v>19.91</v>
      </c>
      <c r="AV581" s="5">
        <f t="shared" si="672"/>
        <v>154.53333333333333</v>
      </c>
      <c r="AW581" s="5"/>
      <c r="AX581" s="5">
        <f t="shared" si="673"/>
        <v>194.5</v>
      </c>
      <c r="AY581" s="10">
        <f t="shared" si="674"/>
        <v>302.56491495545282</v>
      </c>
      <c r="AZ581" s="62">
        <f t="shared" si="675"/>
        <v>18.471360730593613</v>
      </c>
      <c r="BA581" s="3" t="str">
        <f t="shared" si="637"/>
        <v>2005:2</v>
      </c>
      <c r="BB581" s="5">
        <f t="shared" si="667"/>
        <v>302.56491495545282</v>
      </c>
      <c r="BC581" s="5">
        <f t="shared" si="668"/>
        <v>18.471360730593613</v>
      </c>
    </row>
    <row r="582" spans="1:55" x14ac:dyDescent="0.25">
      <c r="A582" s="1">
        <v>2005</v>
      </c>
      <c r="B582" s="1">
        <v>3</v>
      </c>
      <c r="C582" s="1">
        <f t="shared" si="663"/>
        <v>115</v>
      </c>
      <c r="D582" s="5">
        <f t="shared" ref="D582:AU582" si="693">D397</f>
        <v>343</v>
      </c>
      <c r="E582" s="5">
        <f t="shared" si="693"/>
        <v>351</v>
      </c>
      <c r="F582" s="5">
        <f t="shared" si="693"/>
        <v>327</v>
      </c>
      <c r="G582" s="5">
        <f t="shared" si="693"/>
        <v>276</v>
      </c>
      <c r="H582" s="5">
        <f t="shared" si="693"/>
        <v>322</v>
      </c>
      <c r="I582" s="5">
        <f t="shared" si="693"/>
        <v>311</v>
      </c>
      <c r="J582" s="5">
        <f t="shared" si="693"/>
        <v>316</v>
      </c>
      <c r="K582" s="5">
        <f t="shared" si="693"/>
        <v>363</v>
      </c>
      <c r="L582" s="5">
        <f t="shared" si="693"/>
        <v>295</v>
      </c>
      <c r="M582" s="5">
        <f t="shared" si="693"/>
        <v>269</v>
      </c>
      <c r="N582" s="5">
        <f t="shared" si="693"/>
        <v>307</v>
      </c>
      <c r="O582" s="5">
        <f t="shared" si="693"/>
        <v>315</v>
      </c>
      <c r="P582" s="5">
        <f t="shared" si="693"/>
        <v>256</v>
      </c>
      <c r="Q582" s="5">
        <f t="shared" si="693"/>
        <v>294</v>
      </c>
      <c r="R582" s="5">
        <f t="shared" si="693"/>
        <v>302</v>
      </c>
      <c r="S582" s="5">
        <f t="shared" si="693"/>
        <v>334</v>
      </c>
      <c r="T582" s="5">
        <f t="shared" si="693"/>
        <v>215</v>
      </c>
      <c r="U582" s="5">
        <f t="shared" si="693"/>
        <v>236</v>
      </c>
      <c r="V582" s="5">
        <f t="shared" si="693"/>
        <v>321</v>
      </c>
      <c r="W582" s="5">
        <f t="shared" si="693"/>
        <v>299</v>
      </c>
      <c r="X582" s="5">
        <f t="shared" si="693"/>
        <v>201</v>
      </c>
      <c r="Y582" s="5">
        <f t="shared" si="693"/>
        <v>274</v>
      </c>
      <c r="Z582" s="5">
        <f t="shared" si="693"/>
        <v>18.04</v>
      </c>
      <c r="AA582" s="5">
        <f t="shared" si="693"/>
        <v>20.07</v>
      </c>
      <c r="AB582" s="5">
        <f t="shared" si="693"/>
        <v>21.59</v>
      </c>
      <c r="AC582" s="5">
        <f t="shared" si="693"/>
        <v>16.420000000000002</v>
      </c>
      <c r="AD582" s="5">
        <f t="shared" si="693"/>
        <v>21.44</v>
      </c>
      <c r="AE582" s="5">
        <f t="shared" si="693"/>
        <v>20.38</v>
      </c>
      <c r="AF582" s="5">
        <f t="shared" si="693"/>
        <v>16.96</v>
      </c>
      <c r="AG582" s="5">
        <f t="shared" si="693"/>
        <v>18.77</v>
      </c>
      <c r="AH582" s="5">
        <f t="shared" si="693"/>
        <v>22.14</v>
      </c>
      <c r="AI582" s="5">
        <f t="shared" si="693"/>
        <v>17.71</v>
      </c>
      <c r="AJ582" s="5">
        <f t="shared" si="693"/>
        <v>18.989999999999998</v>
      </c>
      <c r="AK582" s="5">
        <f t="shared" si="693"/>
        <v>20.76</v>
      </c>
      <c r="AL582" s="5">
        <f t="shared" si="693"/>
        <v>13.09</v>
      </c>
      <c r="AM582" s="5">
        <f t="shared" si="693"/>
        <v>15.34</v>
      </c>
      <c r="AN582" s="5">
        <f t="shared" si="693"/>
        <v>16.309999999999999</v>
      </c>
      <c r="AO582" s="5">
        <f t="shared" si="693"/>
        <v>16.920000000000002</v>
      </c>
      <c r="AP582" s="5">
        <f t="shared" si="693"/>
        <v>15.75</v>
      </c>
      <c r="AQ582" s="5">
        <f t="shared" si="693"/>
        <v>17.420000000000002</v>
      </c>
      <c r="AR582" s="5">
        <f t="shared" si="693"/>
        <v>29.12</v>
      </c>
      <c r="AS582" s="5">
        <f t="shared" si="693"/>
        <v>18.09</v>
      </c>
      <c r="AT582" s="5">
        <f t="shared" si="693"/>
        <v>19.43</v>
      </c>
      <c r="AU582" s="5">
        <f t="shared" si="693"/>
        <v>21.52</v>
      </c>
      <c r="AV582" s="5">
        <f t="shared" si="672"/>
        <v>158.69999999999999</v>
      </c>
      <c r="AW582" s="5"/>
      <c r="AX582" s="5">
        <f t="shared" si="673"/>
        <v>196.86666666666667</v>
      </c>
      <c r="AY582" s="10">
        <f t="shared" si="674"/>
        <v>287.19208156653485</v>
      </c>
      <c r="AZ582" s="62">
        <f t="shared" si="675"/>
        <v>17.769866275277238</v>
      </c>
      <c r="BA582" s="3" t="str">
        <f t="shared" si="637"/>
        <v>2005:3</v>
      </c>
      <c r="BB582" s="5">
        <f t="shared" si="667"/>
        <v>287.19208156653485</v>
      </c>
      <c r="BC582" s="5">
        <f t="shared" si="668"/>
        <v>17.769866275277238</v>
      </c>
    </row>
    <row r="583" spans="1:55" x14ac:dyDescent="0.25">
      <c r="A583" s="1">
        <v>2005</v>
      </c>
      <c r="B583" s="1">
        <v>4</v>
      </c>
      <c r="C583" s="1">
        <f t="shared" si="663"/>
        <v>116</v>
      </c>
      <c r="D583" s="5">
        <f t="shared" ref="D583:AU583" si="694">D398</f>
        <v>356</v>
      </c>
      <c r="E583" s="5">
        <f t="shared" si="694"/>
        <v>365</v>
      </c>
      <c r="F583" s="5">
        <f t="shared" si="694"/>
        <v>333</v>
      </c>
      <c r="G583" s="5">
        <f t="shared" si="694"/>
        <v>255</v>
      </c>
      <c r="H583" s="5">
        <f t="shared" si="694"/>
        <v>318</v>
      </c>
      <c r="I583" s="5">
        <f t="shared" si="694"/>
        <v>314</v>
      </c>
      <c r="J583" s="5">
        <f t="shared" si="694"/>
        <v>322</v>
      </c>
      <c r="K583" s="5">
        <f t="shared" si="694"/>
        <v>370</v>
      </c>
      <c r="L583" s="5">
        <f t="shared" si="694"/>
        <v>322</v>
      </c>
      <c r="M583" s="5">
        <f t="shared" si="694"/>
        <v>257</v>
      </c>
      <c r="N583" s="5">
        <f t="shared" si="694"/>
        <v>317</v>
      </c>
      <c r="O583" s="5">
        <f t="shared" si="694"/>
        <v>291</v>
      </c>
      <c r="P583" s="5">
        <f t="shared" si="694"/>
        <v>214</v>
      </c>
      <c r="Q583" s="5">
        <f t="shared" si="694"/>
        <v>309</v>
      </c>
      <c r="R583" s="5">
        <f t="shared" si="694"/>
        <v>315</v>
      </c>
      <c r="S583" s="5">
        <f t="shared" si="694"/>
        <v>331</v>
      </c>
      <c r="T583" s="5">
        <f t="shared" si="694"/>
        <v>187</v>
      </c>
      <c r="U583" s="5">
        <f t="shared" si="694"/>
        <v>231</v>
      </c>
      <c r="V583" s="5">
        <f t="shared" si="694"/>
        <v>305</v>
      </c>
      <c r="W583" s="5">
        <f t="shared" si="694"/>
        <v>332</v>
      </c>
      <c r="X583" s="5">
        <f t="shared" si="694"/>
        <v>203</v>
      </c>
      <c r="Y583" s="5">
        <f t="shared" si="694"/>
        <v>276</v>
      </c>
      <c r="Z583" s="5">
        <f t="shared" si="694"/>
        <v>19.2</v>
      </c>
      <c r="AA583" s="5">
        <f t="shared" si="694"/>
        <v>23.16</v>
      </c>
      <c r="AB583" s="5">
        <f t="shared" si="694"/>
        <v>22.65</v>
      </c>
      <c r="AC583" s="5">
        <f t="shared" si="694"/>
        <v>16.079999999999998</v>
      </c>
      <c r="AD583" s="5">
        <f t="shared" si="694"/>
        <v>19.79</v>
      </c>
      <c r="AE583" s="5">
        <f t="shared" si="694"/>
        <v>20.440000000000001</v>
      </c>
      <c r="AF583" s="5">
        <f t="shared" si="694"/>
        <v>21.01</v>
      </c>
      <c r="AG583" s="5">
        <f t="shared" si="694"/>
        <v>19.79</v>
      </c>
      <c r="AH583" s="5">
        <f t="shared" si="694"/>
        <v>21.16</v>
      </c>
      <c r="AI583" s="5">
        <f t="shared" si="694"/>
        <v>13.65</v>
      </c>
      <c r="AJ583" s="5">
        <f t="shared" si="694"/>
        <v>18.61</v>
      </c>
      <c r="AK583" s="5">
        <f t="shared" si="694"/>
        <v>18.18</v>
      </c>
      <c r="AL583" s="5">
        <f t="shared" si="694"/>
        <v>12.86</v>
      </c>
      <c r="AM583" s="5">
        <f t="shared" si="694"/>
        <v>19.559999999999999</v>
      </c>
      <c r="AN583" s="5">
        <f t="shared" si="694"/>
        <v>16.760000000000002</v>
      </c>
      <c r="AO583" s="5">
        <f t="shared" si="694"/>
        <v>17.489999999999998</v>
      </c>
      <c r="AP583" s="5">
        <f t="shared" si="694"/>
        <v>15.41</v>
      </c>
      <c r="AQ583" s="5">
        <f t="shared" si="694"/>
        <v>20.100000000000001</v>
      </c>
      <c r="AR583" s="5">
        <f t="shared" si="694"/>
        <v>24.56</v>
      </c>
      <c r="AS583" s="5">
        <f t="shared" si="694"/>
        <v>18.72</v>
      </c>
      <c r="AT583" s="5">
        <f t="shared" si="694"/>
        <v>18.239999999999998</v>
      </c>
      <c r="AU583" s="5">
        <f t="shared" si="694"/>
        <v>21.2</v>
      </c>
      <c r="AV583" s="5">
        <f t="shared" si="672"/>
        <v>164.29999999999998</v>
      </c>
      <c r="AW583" s="5"/>
      <c r="AX583" s="5">
        <f t="shared" si="673"/>
        <v>197.86666666666665</v>
      </c>
      <c r="AY583" s="10">
        <f t="shared" si="674"/>
        <v>293.01909333460389</v>
      </c>
      <c r="AZ583" s="62">
        <f t="shared" si="675"/>
        <v>17.99315133724723</v>
      </c>
      <c r="BA583" s="3" t="str">
        <f t="shared" si="637"/>
        <v>2005:4</v>
      </c>
      <c r="BB583" s="5">
        <f t="shared" si="667"/>
        <v>293.01909333460389</v>
      </c>
      <c r="BC583" s="5">
        <f t="shared" si="668"/>
        <v>17.99315133724723</v>
      </c>
    </row>
    <row r="584" spans="1:55" x14ac:dyDescent="0.25">
      <c r="A584" s="1">
        <v>2006</v>
      </c>
      <c r="B584" s="13">
        <v>1</v>
      </c>
      <c r="C584" s="1">
        <f t="shared" si="663"/>
        <v>117</v>
      </c>
      <c r="D584" s="5">
        <f t="shared" ref="D584:AU584" si="695">D399</f>
        <v>348</v>
      </c>
      <c r="E584" s="5">
        <f t="shared" si="695"/>
        <v>384</v>
      </c>
      <c r="F584" s="5">
        <f t="shared" si="695"/>
        <v>349</v>
      </c>
      <c r="G584" s="5">
        <f t="shared" si="695"/>
        <v>271</v>
      </c>
      <c r="H584" s="5">
        <f t="shared" si="695"/>
        <v>318</v>
      </c>
      <c r="I584" s="5">
        <f t="shared" si="695"/>
        <v>298</v>
      </c>
      <c r="J584" s="5">
        <f t="shared" si="695"/>
        <v>323</v>
      </c>
      <c r="K584" s="5">
        <f t="shared" si="695"/>
        <v>368</v>
      </c>
      <c r="L584" s="5">
        <f t="shared" si="695"/>
        <v>350</v>
      </c>
      <c r="M584" s="5">
        <f t="shared" si="695"/>
        <v>255</v>
      </c>
      <c r="N584" s="5">
        <f t="shared" si="695"/>
        <v>384</v>
      </c>
      <c r="O584" s="5">
        <f t="shared" si="695"/>
        <v>318</v>
      </c>
      <c r="P584" s="5">
        <f t="shared" si="695"/>
        <v>244</v>
      </c>
      <c r="Q584" s="5">
        <f t="shared" si="695"/>
        <v>355</v>
      </c>
      <c r="R584" s="5">
        <f t="shared" si="695"/>
        <v>313</v>
      </c>
      <c r="S584" s="5">
        <f t="shared" si="695"/>
        <v>346</v>
      </c>
      <c r="T584" s="5">
        <f t="shared" si="695"/>
        <v>209</v>
      </c>
      <c r="U584" s="5">
        <f t="shared" si="695"/>
        <v>225</v>
      </c>
      <c r="V584" s="5">
        <f t="shared" si="695"/>
        <v>304</v>
      </c>
      <c r="W584" s="5">
        <f t="shared" si="695"/>
        <v>332</v>
      </c>
      <c r="X584" s="5">
        <f t="shared" si="695"/>
        <v>210</v>
      </c>
      <c r="Y584" s="5">
        <f t="shared" si="695"/>
        <v>266</v>
      </c>
      <c r="Z584" s="5">
        <f t="shared" si="695"/>
        <v>19.86</v>
      </c>
      <c r="AA584" s="5">
        <f t="shared" si="695"/>
        <v>20.6</v>
      </c>
      <c r="AB584" s="5">
        <f t="shared" si="695"/>
        <v>21.05</v>
      </c>
      <c r="AC584" s="5">
        <f t="shared" si="695"/>
        <v>15.95</v>
      </c>
      <c r="AD584" s="5">
        <f t="shared" si="695"/>
        <v>21.25</v>
      </c>
      <c r="AE584" s="5">
        <f t="shared" si="695"/>
        <v>22.47</v>
      </c>
      <c r="AF584" s="5">
        <f t="shared" si="695"/>
        <v>17.57</v>
      </c>
      <c r="AG584" s="5">
        <f t="shared" si="695"/>
        <v>19.86</v>
      </c>
      <c r="AH584" s="5">
        <f t="shared" si="695"/>
        <v>21.16</v>
      </c>
      <c r="AI584" s="5">
        <f t="shared" si="695"/>
        <v>18.53</v>
      </c>
      <c r="AJ584" s="5">
        <f t="shared" si="695"/>
        <v>23.06</v>
      </c>
      <c r="AK584" s="5">
        <f t="shared" si="695"/>
        <v>18.37</v>
      </c>
      <c r="AL584" s="5">
        <f t="shared" si="695"/>
        <v>12.46</v>
      </c>
      <c r="AM584" s="5">
        <f t="shared" si="695"/>
        <v>18.63</v>
      </c>
      <c r="AN584" s="5">
        <f t="shared" si="695"/>
        <v>20.18</v>
      </c>
      <c r="AO584" s="5">
        <f t="shared" si="695"/>
        <v>20.34</v>
      </c>
      <c r="AP584" s="5">
        <f t="shared" si="695"/>
        <v>10.95</v>
      </c>
      <c r="AQ584" s="5">
        <f t="shared" si="695"/>
        <v>18.760000000000002</v>
      </c>
      <c r="AR584" s="5">
        <f t="shared" si="695"/>
        <v>20.69</v>
      </c>
      <c r="AS584" s="5">
        <f t="shared" si="695"/>
        <v>17.63</v>
      </c>
      <c r="AT584" s="5">
        <f t="shared" si="695"/>
        <v>19.559999999999999</v>
      </c>
      <c r="AU584" s="5">
        <f t="shared" si="695"/>
        <v>20.27</v>
      </c>
      <c r="AV584" s="5">
        <f t="shared" si="672"/>
        <v>162.76666666666668</v>
      </c>
      <c r="AW584" s="5"/>
      <c r="AX584" s="5">
        <f t="shared" si="673"/>
        <v>198.93333333333331</v>
      </c>
      <c r="AY584" s="10">
        <f t="shared" si="674"/>
        <v>304.86800466911239</v>
      </c>
      <c r="AZ584" s="62">
        <f t="shared" si="675"/>
        <v>18.238787997390737</v>
      </c>
      <c r="BA584" s="3" t="str">
        <f t="shared" si="637"/>
        <v>2006:1</v>
      </c>
      <c r="BB584" s="5">
        <f t="shared" si="667"/>
        <v>304.86800466911239</v>
      </c>
      <c r="BC584" s="5">
        <f t="shared" si="668"/>
        <v>18.238787997390737</v>
      </c>
    </row>
    <row r="585" spans="1:55" x14ac:dyDescent="0.25">
      <c r="A585" s="1">
        <v>2006</v>
      </c>
      <c r="B585" s="1">
        <v>2</v>
      </c>
      <c r="C585" s="1">
        <f t="shared" si="663"/>
        <v>118</v>
      </c>
      <c r="D585" s="5">
        <f t="shared" ref="D585:AU585" si="696">D400</f>
        <v>333</v>
      </c>
      <c r="E585" s="5">
        <f t="shared" si="696"/>
        <v>364</v>
      </c>
      <c r="F585" s="5">
        <f t="shared" si="696"/>
        <v>335</v>
      </c>
      <c r="G585" s="5">
        <f t="shared" si="696"/>
        <v>289</v>
      </c>
      <c r="H585" s="5">
        <f t="shared" si="696"/>
        <v>290</v>
      </c>
      <c r="I585" s="5">
        <f t="shared" si="696"/>
        <v>280</v>
      </c>
      <c r="J585" s="5">
        <f t="shared" si="696"/>
        <v>294</v>
      </c>
      <c r="K585" s="5">
        <f t="shared" si="696"/>
        <v>342</v>
      </c>
      <c r="L585" s="5">
        <f t="shared" si="696"/>
        <v>296</v>
      </c>
      <c r="M585" s="5">
        <f t="shared" si="696"/>
        <v>240</v>
      </c>
      <c r="N585" s="5">
        <f t="shared" si="696"/>
        <v>300</v>
      </c>
      <c r="O585" s="5">
        <f t="shared" si="696"/>
        <v>288</v>
      </c>
      <c r="P585" s="5">
        <f t="shared" si="696"/>
        <v>185</v>
      </c>
      <c r="Q585" s="5">
        <f t="shared" si="696"/>
        <v>290</v>
      </c>
      <c r="R585" s="5">
        <f t="shared" si="696"/>
        <v>298</v>
      </c>
      <c r="S585" s="5">
        <f t="shared" si="696"/>
        <v>328</v>
      </c>
      <c r="T585" s="5">
        <f t="shared" si="696"/>
        <v>210</v>
      </c>
      <c r="U585" s="5">
        <f t="shared" si="696"/>
        <v>206</v>
      </c>
      <c r="V585" s="5">
        <f t="shared" si="696"/>
        <v>269</v>
      </c>
      <c r="W585" s="5">
        <f t="shared" si="696"/>
        <v>309</v>
      </c>
      <c r="X585" s="5">
        <f t="shared" si="696"/>
        <v>199</v>
      </c>
      <c r="Y585" s="5">
        <f t="shared" si="696"/>
        <v>276</v>
      </c>
      <c r="Z585" s="5">
        <f t="shared" si="696"/>
        <v>17.170000000000002</v>
      </c>
      <c r="AA585" s="5">
        <f t="shared" si="696"/>
        <v>21.48</v>
      </c>
      <c r="AB585" s="5">
        <f t="shared" si="696"/>
        <v>19.64</v>
      </c>
      <c r="AC585" s="5">
        <f t="shared" si="696"/>
        <v>14.07</v>
      </c>
      <c r="AD585" s="5">
        <f t="shared" si="696"/>
        <v>15.8</v>
      </c>
      <c r="AE585" s="5">
        <f t="shared" si="696"/>
        <v>19.350000000000001</v>
      </c>
      <c r="AF585" s="5">
        <f t="shared" si="696"/>
        <v>15.06</v>
      </c>
      <c r="AG585" s="5">
        <f t="shared" si="696"/>
        <v>17.82</v>
      </c>
      <c r="AH585" s="5">
        <f t="shared" si="696"/>
        <v>19.829999999999998</v>
      </c>
      <c r="AI585" s="5">
        <f t="shared" si="696"/>
        <v>12.23</v>
      </c>
      <c r="AJ585" s="5">
        <f t="shared" si="696"/>
        <v>20.6</v>
      </c>
      <c r="AK585" s="5">
        <f t="shared" si="696"/>
        <v>16.36</v>
      </c>
      <c r="AL585" s="5">
        <f t="shared" si="696"/>
        <v>11.82</v>
      </c>
      <c r="AM585" s="5">
        <f t="shared" si="696"/>
        <v>13.69</v>
      </c>
      <c r="AN585" s="5">
        <f t="shared" si="696"/>
        <v>17.22</v>
      </c>
      <c r="AO585" s="5">
        <f t="shared" si="696"/>
        <v>18.41</v>
      </c>
      <c r="AP585" s="5">
        <f t="shared" si="696"/>
        <v>14.07</v>
      </c>
      <c r="AQ585" s="5">
        <f t="shared" si="696"/>
        <v>16.079999999999998</v>
      </c>
      <c r="AR585" s="5">
        <f t="shared" si="696"/>
        <v>18.64</v>
      </c>
      <c r="AS585" s="5">
        <f t="shared" si="696"/>
        <v>13.15</v>
      </c>
      <c r="AT585" s="5">
        <f t="shared" si="696"/>
        <v>14.62</v>
      </c>
      <c r="AU585" s="5">
        <f t="shared" si="696"/>
        <v>19.18</v>
      </c>
      <c r="AV585" s="5">
        <f t="shared" si="672"/>
        <v>165.4</v>
      </c>
      <c r="AW585" s="5"/>
      <c r="AX585" s="5">
        <f t="shared" si="673"/>
        <v>202.29999999999998</v>
      </c>
      <c r="AY585" s="10">
        <f t="shared" si="674"/>
        <v>278.85394968793173</v>
      </c>
      <c r="AZ585" s="62">
        <f t="shared" si="675"/>
        <v>15.726627527723419</v>
      </c>
      <c r="BA585" s="3" t="str">
        <f t="shared" si="637"/>
        <v>2006:2</v>
      </c>
      <c r="BB585" s="5">
        <f t="shared" si="667"/>
        <v>278.85394968793173</v>
      </c>
      <c r="BC585" s="5">
        <f t="shared" si="668"/>
        <v>15.726627527723419</v>
      </c>
    </row>
    <row r="586" spans="1:55" x14ac:dyDescent="0.25">
      <c r="A586" s="1">
        <v>2006</v>
      </c>
      <c r="B586" s="1">
        <v>3</v>
      </c>
      <c r="C586" s="1">
        <f t="shared" si="663"/>
        <v>119</v>
      </c>
      <c r="D586" s="5">
        <f t="shared" ref="D586:AU586" si="697">D401</f>
        <v>333</v>
      </c>
      <c r="E586" s="5">
        <f t="shared" si="697"/>
        <v>320</v>
      </c>
      <c r="F586" s="5">
        <f t="shared" si="697"/>
        <v>323</v>
      </c>
      <c r="G586" s="5">
        <f t="shared" si="697"/>
        <v>296</v>
      </c>
      <c r="H586" s="5">
        <f t="shared" si="697"/>
        <v>294</v>
      </c>
      <c r="I586" s="5">
        <f t="shared" si="697"/>
        <v>277</v>
      </c>
      <c r="J586" s="5">
        <f t="shared" si="697"/>
        <v>321</v>
      </c>
      <c r="K586" s="5">
        <f t="shared" si="697"/>
        <v>321</v>
      </c>
      <c r="L586" s="5">
        <f t="shared" si="697"/>
        <v>296</v>
      </c>
      <c r="M586" s="5">
        <f t="shared" si="697"/>
        <v>283</v>
      </c>
      <c r="N586" s="5">
        <f t="shared" si="697"/>
        <v>297</v>
      </c>
      <c r="O586" s="5">
        <f t="shared" si="697"/>
        <v>302</v>
      </c>
      <c r="P586" s="5">
        <f t="shared" si="697"/>
        <v>214</v>
      </c>
      <c r="Q586" s="5">
        <f t="shared" si="697"/>
        <v>311</v>
      </c>
      <c r="R586" s="5">
        <f t="shared" si="697"/>
        <v>256</v>
      </c>
      <c r="S586" s="5">
        <f t="shared" si="697"/>
        <v>310</v>
      </c>
      <c r="T586" s="5">
        <f t="shared" si="697"/>
        <v>206</v>
      </c>
      <c r="U586" s="5">
        <f t="shared" si="697"/>
        <v>236</v>
      </c>
      <c r="V586" s="5">
        <f t="shared" si="697"/>
        <v>267</v>
      </c>
      <c r="W586" s="5">
        <f t="shared" si="697"/>
        <v>306</v>
      </c>
      <c r="X586" s="5">
        <f t="shared" si="697"/>
        <v>195</v>
      </c>
      <c r="Y586" s="5">
        <f t="shared" si="697"/>
        <v>256</v>
      </c>
      <c r="Z586" s="5">
        <f t="shared" si="697"/>
        <v>16.54</v>
      </c>
      <c r="AA586" s="5">
        <f t="shared" si="697"/>
        <v>15.02</v>
      </c>
      <c r="AB586" s="5">
        <f t="shared" si="697"/>
        <v>18.84</v>
      </c>
      <c r="AC586" s="5">
        <f t="shared" si="697"/>
        <v>14.07</v>
      </c>
      <c r="AD586" s="5">
        <f t="shared" si="697"/>
        <v>20.69</v>
      </c>
      <c r="AE586" s="5">
        <f t="shared" si="697"/>
        <v>18.55</v>
      </c>
      <c r="AF586" s="5">
        <f t="shared" si="697"/>
        <v>15.4</v>
      </c>
      <c r="AG586" s="5">
        <f t="shared" si="697"/>
        <v>17.260000000000002</v>
      </c>
      <c r="AH586" s="5">
        <f t="shared" si="697"/>
        <v>19.82</v>
      </c>
      <c r="AI586" s="5">
        <f t="shared" si="697"/>
        <v>12.49</v>
      </c>
      <c r="AJ586" s="5">
        <f t="shared" si="697"/>
        <v>18.079999999999998</v>
      </c>
      <c r="AK586" s="5">
        <f t="shared" si="697"/>
        <v>14.04</v>
      </c>
      <c r="AL586" s="5">
        <f t="shared" si="697"/>
        <v>12.65</v>
      </c>
      <c r="AM586" s="5">
        <f t="shared" si="697"/>
        <v>15.49</v>
      </c>
      <c r="AN586" s="5">
        <f t="shared" si="697"/>
        <v>17.04</v>
      </c>
      <c r="AO586" s="5">
        <f t="shared" si="697"/>
        <v>18.12</v>
      </c>
      <c r="AP586" s="5">
        <f t="shared" si="697"/>
        <v>12.06</v>
      </c>
      <c r="AQ586" s="5">
        <f t="shared" si="697"/>
        <v>18.760000000000002</v>
      </c>
      <c r="AR586" s="5">
        <f t="shared" si="697"/>
        <v>21.48</v>
      </c>
      <c r="AS586" s="5">
        <f t="shared" si="697"/>
        <v>15.28</v>
      </c>
      <c r="AT586" s="5">
        <f t="shared" si="697"/>
        <v>15.41</v>
      </c>
      <c r="AU586" s="5">
        <f t="shared" si="697"/>
        <v>19.28</v>
      </c>
      <c r="AV586" s="5">
        <f t="shared" si="672"/>
        <v>166.70000000000002</v>
      </c>
      <c r="AW586" s="5"/>
      <c r="AX586" s="5">
        <f t="shared" si="673"/>
        <v>203.43333333333331</v>
      </c>
      <c r="AY586" s="10">
        <f t="shared" si="674"/>
        <v>274.76364047834579</v>
      </c>
      <c r="AZ586" s="62">
        <f t="shared" si="675"/>
        <v>15.878041095890412</v>
      </c>
      <c r="BA586" s="3" t="str">
        <f t="shared" si="637"/>
        <v>2006:3</v>
      </c>
      <c r="BB586" s="5">
        <f t="shared" si="667"/>
        <v>274.76364047834579</v>
      </c>
      <c r="BC586" s="5">
        <f t="shared" si="668"/>
        <v>15.878041095890412</v>
      </c>
    </row>
    <row r="587" spans="1:55" x14ac:dyDescent="0.25">
      <c r="A587" s="1">
        <v>2006</v>
      </c>
      <c r="B587" s="1">
        <v>4</v>
      </c>
      <c r="C587" s="1">
        <f t="shared" si="663"/>
        <v>120</v>
      </c>
      <c r="D587" s="5">
        <f t="shared" ref="D587:AU587" si="698">D402</f>
        <v>291</v>
      </c>
      <c r="E587" s="5">
        <f t="shared" si="698"/>
        <v>315</v>
      </c>
      <c r="F587" s="5">
        <f t="shared" si="698"/>
        <v>326</v>
      </c>
      <c r="G587" s="5">
        <f t="shared" si="698"/>
        <v>240</v>
      </c>
      <c r="H587" s="5">
        <f t="shared" si="698"/>
        <v>247</v>
      </c>
      <c r="I587" s="5">
        <f t="shared" si="698"/>
        <v>287</v>
      </c>
      <c r="J587" s="5">
        <f t="shared" si="698"/>
        <v>259</v>
      </c>
      <c r="K587" s="5">
        <f t="shared" si="698"/>
        <v>315</v>
      </c>
      <c r="L587" s="5">
        <f t="shared" si="698"/>
        <v>287</v>
      </c>
      <c r="M587" s="5">
        <f t="shared" si="698"/>
        <v>278</v>
      </c>
      <c r="N587" s="5">
        <f t="shared" si="698"/>
        <v>286</v>
      </c>
      <c r="O587" s="5">
        <f t="shared" si="698"/>
        <v>302</v>
      </c>
      <c r="P587" s="5">
        <f t="shared" si="698"/>
        <v>223</v>
      </c>
      <c r="Q587" s="5">
        <f t="shared" si="698"/>
        <v>283</v>
      </c>
      <c r="R587" s="5">
        <f t="shared" si="698"/>
        <v>302</v>
      </c>
      <c r="S587" s="5">
        <f t="shared" si="698"/>
        <v>287</v>
      </c>
      <c r="T587" s="5">
        <f t="shared" si="698"/>
        <v>188</v>
      </c>
      <c r="U587" s="5">
        <f t="shared" si="698"/>
        <v>201</v>
      </c>
      <c r="V587" s="5">
        <f t="shared" si="698"/>
        <v>290</v>
      </c>
      <c r="W587" s="5">
        <f t="shared" si="698"/>
        <v>350</v>
      </c>
      <c r="X587" s="5">
        <f t="shared" si="698"/>
        <v>230</v>
      </c>
      <c r="Y587" s="5">
        <f t="shared" si="698"/>
        <v>248</v>
      </c>
      <c r="Z587" s="5">
        <f t="shared" si="698"/>
        <v>15.09</v>
      </c>
      <c r="AA587" s="5">
        <f t="shared" si="698"/>
        <v>18.75</v>
      </c>
      <c r="AB587" s="5">
        <f t="shared" si="698"/>
        <v>20.29</v>
      </c>
      <c r="AC587" s="5">
        <f t="shared" si="698"/>
        <v>12.06</v>
      </c>
      <c r="AD587" s="5">
        <f t="shared" si="698"/>
        <v>24.59</v>
      </c>
      <c r="AE587" s="5">
        <f t="shared" si="698"/>
        <v>18.36</v>
      </c>
      <c r="AF587" s="5">
        <f t="shared" si="698"/>
        <v>14.2</v>
      </c>
      <c r="AG587" s="5">
        <f t="shared" si="698"/>
        <v>17.190000000000001</v>
      </c>
      <c r="AH587" s="5">
        <f t="shared" si="698"/>
        <v>17.850000000000001</v>
      </c>
      <c r="AI587" s="5">
        <f t="shared" si="698"/>
        <v>15.73</v>
      </c>
      <c r="AJ587" s="5">
        <f t="shared" si="698"/>
        <v>18.38</v>
      </c>
      <c r="AK587" s="5">
        <f t="shared" si="698"/>
        <v>15.99</v>
      </c>
      <c r="AL587" s="5">
        <f t="shared" si="698"/>
        <v>13.17</v>
      </c>
      <c r="AM587" s="5">
        <f t="shared" si="698"/>
        <v>17.25</v>
      </c>
      <c r="AN587" s="5">
        <f t="shared" si="698"/>
        <v>18.43</v>
      </c>
      <c r="AO587" s="5">
        <f t="shared" si="698"/>
        <v>18.510000000000002</v>
      </c>
      <c r="AP587" s="5">
        <f t="shared" si="698"/>
        <v>23.17</v>
      </c>
      <c r="AQ587" s="5">
        <f t="shared" si="698"/>
        <v>16.75</v>
      </c>
      <c r="AR587" s="5">
        <f t="shared" si="698"/>
        <v>22.11</v>
      </c>
      <c r="AS587" s="5">
        <f t="shared" si="698"/>
        <v>19.11</v>
      </c>
      <c r="AT587" s="5">
        <f t="shared" si="698"/>
        <v>18.22</v>
      </c>
      <c r="AU587" s="5">
        <f t="shared" si="698"/>
        <v>18.510000000000002</v>
      </c>
      <c r="AV587" s="5">
        <f t="shared" si="672"/>
        <v>164.13333333333333</v>
      </c>
      <c r="AW587" s="5"/>
      <c r="AX587" s="5">
        <f t="shared" si="673"/>
        <v>201.70000000000002</v>
      </c>
      <c r="AY587" s="10">
        <f t="shared" si="674"/>
        <v>264.80784696745917</v>
      </c>
      <c r="AZ587" s="62">
        <f t="shared" si="675"/>
        <v>16.701756033920422</v>
      </c>
      <c r="BA587" s="3" t="str">
        <f t="shared" si="637"/>
        <v>2006:4</v>
      </c>
      <c r="BB587" s="5">
        <f t="shared" si="667"/>
        <v>264.80784696745917</v>
      </c>
      <c r="BC587" s="5">
        <f t="shared" si="668"/>
        <v>16.701756033920422</v>
      </c>
    </row>
    <row r="588" spans="1:55" x14ac:dyDescent="0.25">
      <c r="A588" s="1">
        <v>2007</v>
      </c>
      <c r="B588" s="13">
        <v>1</v>
      </c>
      <c r="C588" s="1">
        <f t="shared" si="663"/>
        <v>121</v>
      </c>
      <c r="D588" s="5">
        <f t="shared" ref="D588:AU588" si="699">D403</f>
        <v>304</v>
      </c>
      <c r="E588" s="5">
        <f t="shared" si="699"/>
        <v>336</v>
      </c>
      <c r="F588" s="5">
        <f t="shared" si="699"/>
        <v>349</v>
      </c>
      <c r="G588" s="5">
        <f t="shared" si="699"/>
        <v>226</v>
      </c>
      <c r="H588" s="5">
        <f t="shared" si="699"/>
        <v>263</v>
      </c>
      <c r="I588" s="5">
        <f t="shared" si="699"/>
        <v>280</v>
      </c>
      <c r="J588" s="5">
        <f t="shared" si="699"/>
        <v>273</v>
      </c>
      <c r="K588" s="5">
        <f t="shared" si="699"/>
        <v>315</v>
      </c>
      <c r="L588" s="5">
        <f t="shared" si="699"/>
        <v>321</v>
      </c>
      <c r="M588" s="5">
        <f t="shared" si="699"/>
        <v>315</v>
      </c>
      <c r="N588" s="5">
        <f t="shared" si="699"/>
        <v>314</v>
      </c>
      <c r="O588" s="5">
        <f t="shared" si="699"/>
        <v>300</v>
      </c>
      <c r="P588" s="5">
        <f t="shared" si="699"/>
        <v>251</v>
      </c>
      <c r="Q588" s="5">
        <f t="shared" si="699"/>
        <v>348</v>
      </c>
      <c r="R588" s="5">
        <f t="shared" si="699"/>
        <v>300</v>
      </c>
      <c r="S588" s="5">
        <f t="shared" si="699"/>
        <v>309</v>
      </c>
      <c r="T588" s="5">
        <f t="shared" si="699"/>
        <v>128</v>
      </c>
      <c r="U588" s="5">
        <f t="shared" si="699"/>
        <v>195</v>
      </c>
      <c r="V588" s="5">
        <f t="shared" si="699"/>
        <v>332</v>
      </c>
      <c r="W588" s="5">
        <f t="shared" si="699"/>
        <v>350</v>
      </c>
      <c r="X588" s="5">
        <f t="shared" si="699"/>
        <v>275</v>
      </c>
      <c r="Y588" s="5">
        <f t="shared" si="699"/>
        <v>290</v>
      </c>
      <c r="Z588" s="5">
        <f t="shared" si="699"/>
        <v>19.55</v>
      </c>
      <c r="AA588" s="5">
        <f t="shared" si="699"/>
        <v>23.47</v>
      </c>
      <c r="AB588" s="5">
        <f t="shared" si="699"/>
        <v>27.12</v>
      </c>
      <c r="AC588" s="5">
        <f t="shared" si="699"/>
        <v>24.12</v>
      </c>
      <c r="AD588" s="5">
        <f t="shared" si="699"/>
        <v>22.03</v>
      </c>
      <c r="AE588" s="5">
        <f t="shared" si="699"/>
        <v>21.16</v>
      </c>
      <c r="AF588" s="5">
        <f t="shared" si="699"/>
        <v>15.12</v>
      </c>
      <c r="AG588" s="5">
        <f t="shared" si="699"/>
        <v>19.399999999999999</v>
      </c>
      <c r="AH588" s="5">
        <f t="shared" si="699"/>
        <v>24.74</v>
      </c>
      <c r="AI588" s="5">
        <f t="shared" si="699"/>
        <v>22.61</v>
      </c>
      <c r="AJ588" s="5">
        <f t="shared" si="699"/>
        <v>25.18</v>
      </c>
      <c r="AK588" s="5">
        <f t="shared" si="699"/>
        <v>21.88</v>
      </c>
      <c r="AL588" s="5">
        <f t="shared" si="699"/>
        <v>12.9</v>
      </c>
      <c r="AM588" s="5">
        <f t="shared" si="699"/>
        <v>19.16</v>
      </c>
      <c r="AN588" s="5">
        <f t="shared" si="699"/>
        <v>17.899999999999999</v>
      </c>
      <c r="AO588" s="5">
        <f t="shared" si="699"/>
        <v>20.22</v>
      </c>
      <c r="AP588" s="5">
        <f t="shared" si="699"/>
        <v>23.96</v>
      </c>
      <c r="AQ588" s="5">
        <f t="shared" si="699"/>
        <v>14.58</v>
      </c>
      <c r="AR588" s="5">
        <f t="shared" si="699"/>
        <v>29.51</v>
      </c>
      <c r="AS588" s="5">
        <f t="shared" si="699"/>
        <v>20.74</v>
      </c>
      <c r="AT588" s="5">
        <f t="shared" si="699"/>
        <v>18.22</v>
      </c>
      <c r="AU588" s="5">
        <f t="shared" si="699"/>
        <v>21.87</v>
      </c>
      <c r="AV588" s="5">
        <f t="shared" si="672"/>
        <v>166.70000000000002</v>
      </c>
      <c r="AW588" s="5"/>
      <c r="AX588" s="5">
        <f t="shared" si="673"/>
        <v>203.75566666666666</v>
      </c>
      <c r="AY588" s="10">
        <f t="shared" si="674"/>
        <v>285.14955691076284</v>
      </c>
      <c r="AZ588" s="62">
        <f t="shared" si="675"/>
        <v>19.357833659491199</v>
      </c>
      <c r="BA588" s="3" t="str">
        <f t="shared" si="637"/>
        <v>2007:1</v>
      </c>
      <c r="BB588" s="5">
        <f t="shared" si="667"/>
        <v>285.14955691076284</v>
      </c>
      <c r="BC588" s="5">
        <f t="shared" si="668"/>
        <v>19.357833659491199</v>
      </c>
    </row>
    <row r="589" spans="1:55" x14ac:dyDescent="0.25">
      <c r="A589" s="1">
        <v>2007</v>
      </c>
      <c r="B589" s="1">
        <v>2</v>
      </c>
      <c r="C589" s="1">
        <f t="shared" si="663"/>
        <v>122</v>
      </c>
      <c r="D589" s="5">
        <f t="shared" ref="D589:AU589" si="700">D404</f>
        <v>287</v>
      </c>
      <c r="E589" s="5">
        <f t="shared" si="700"/>
        <v>286</v>
      </c>
      <c r="F589" s="5">
        <f t="shared" si="700"/>
        <v>365</v>
      </c>
      <c r="G589" s="5">
        <f t="shared" si="700"/>
        <v>234</v>
      </c>
      <c r="H589" s="5">
        <f t="shared" si="700"/>
        <v>284</v>
      </c>
      <c r="I589" s="5">
        <f t="shared" si="700"/>
        <v>270</v>
      </c>
      <c r="J589" s="5">
        <f t="shared" si="700"/>
        <v>246</v>
      </c>
      <c r="K589" s="5">
        <f t="shared" si="700"/>
        <v>297</v>
      </c>
      <c r="L589" s="5">
        <f t="shared" si="700"/>
        <v>314</v>
      </c>
      <c r="M589" s="5">
        <f t="shared" si="700"/>
        <v>306</v>
      </c>
      <c r="N589" s="5">
        <f t="shared" si="700"/>
        <v>276</v>
      </c>
      <c r="O589" s="5">
        <f t="shared" si="700"/>
        <v>289</v>
      </c>
      <c r="P589" s="5">
        <f t="shared" si="700"/>
        <v>183</v>
      </c>
      <c r="Q589" s="5">
        <f t="shared" si="700"/>
        <v>297</v>
      </c>
      <c r="R589" s="5">
        <f t="shared" si="700"/>
        <v>255</v>
      </c>
      <c r="S589" s="5">
        <f t="shared" si="700"/>
        <v>311</v>
      </c>
      <c r="T589" s="5">
        <f t="shared" si="700"/>
        <v>147</v>
      </c>
      <c r="U589" s="5">
        <f t="shared" si="700"/>
        <v>188</v>
      </c>
      <c r="V589" s="5">
        <f t="shared" si="700"/>
        <v>317</v>
      </c>
      <c r="W589" s="5">
        <f t="shared" si="700"/>
        <v>289</v>
      </c>
      <c r="X589" s="5">
        <f t="shared" si="700"/>
        <v>251</v>
      </c>
      <c r="Y589" s="5">
        <f t="shared" si="700"/>
        <v>269</v>
      </c>
      <c r="Z589" s="5">
        <f t="shared" si="700"/>
        <v>15.87</v>
      </c>
      <c r="AA589" s="5">
        <f t="shared" si="700"/>
        <v>18.21</v>
      </c>
      <c r="AB589" s="5">
        <f t="shared" si="700"/>
        <v>26.95</v>
      </c>
      <c r="AC589" s="5">
        <f t="shared" si="700"/>
        <v>22.11</v>
      </c>
      <c r="AD589" s="5">
        <f t="shared" si="700"/>
        <v>23.97</v>
      </c>
      <c r="AE589" s="5">
        <f t="shared" si="700"/>
        <v>19.260000000000002</v>
      </c>
      <c r="AF589" s="5">
        <f t="shared" si="700"/>
        <v>15.03</v>
      </c>
      <c r="AG589" s="5">
        <f t="shared" si="700"/>
        <v>19.010000000000002</v>
      </c>
      <c r="AH589" s="5">
        <f t="shared" si="700"/>
        <v>24</v>
      </c>
      <c r="AI589" s="5">
        <f t="shared" si="700"/>
        <v>18.04</v>
      </c>
      <c r="AJ589" s="5">
        <f t="shared" si="700"/>
        <v>20.29</v>
      </c>
      <c r="AK589" s="5">
        <f t="shared" si="700"/>
        <v>19.190000000000001</v>
      </c>
      <c r="AL589" s="5">
        <f t="shared" si="700"/>
        <v>11.14</v>
      </c>
      <c r="AM589" s="5">
        <f t="shared" si="700"/>
        <v>18.350000000000001</v>
      </c>
      <c r="AN589" s="5">
        <f t="shared" si="700"/>
        <v>17.190000000000001</v>
      </c>
      <c r="AO589" s="5">
        <f t="shared" si="700"/>
        <v>19.079999999999998</v>
      </c>
      <c r="AP589" s="5">
        <f t="shared" si="700"/>
        <v>20.25</v>
      </c>
      <c r="AQ589" s="5">
        <f t="shared" si="700"/>
        <v>15.14</v>
      </c>
      <c r="AR589" s="5">
        <f t="shared" si="700"/>
        <v>28.65</v>
      </c>
      <c r="AS589" s="5">
        <f t="shared" si="700"/>
        <v>21.98</v>
      </c>
      <c r="AT589" s="5">
        <f t="shared" si="700"/>
        <v>20.100000000000001</v>
      </c>
      <c r="AU589" s="5">
        <f t="shared" si="700"/>
        <v>20.62</v>
      </c>
      <c r="AV589" s="5">
        <f t="shared" si="672"/>
        <v>172.83333333333334</v>
      </c>
      <c r="AW589" s="5"/>
      <c r="AX589" s="5">
        <f t="shared" si="673"/>
        <v>207.66233333333332</v>
      </c>
      <c r="AY589" s="10">
        <f t="shared" si="674"/>
        <v>271.33485635332795</v>
      </c>
      <c r="AZ589" s="62">
        <f t="shared" si="675"/>
        <v>18.366739073711678</v>
      </c>
      <c r="BA589" s="3" t="str">
        <f t="shared" si="637"/>
        <v>2007:2</v>
      </c>
      <c r="BB589" s="5">
        <f t="shared" si="667"/>
        <v>271.33485635332795</v>
      </c>
      <c r="BC589" s="5">
        <f t="shared" si="668"/>
        <v>18.366739073711678</v>
      </c>
    </row>
    <row r="590" spans="1:55" x14ac:dyDescent="0.25">
      <c r="A590" s="1">
        <v>2007</v>
      </c>
      <c r="B590" s="1">
        <v>3</v>
      </c>
      <c r="C590" s="1">
        <f t="shared" si="663"/>
        <v>123</v>
      </c>
      <c r="D590" s="5">
        <f t="shared" ref="D590:AU590" si="701">D405</f>
        <v>277</v>
      </c>
      <c r="E590" s="5">
        <f t="shared" si="701"/>
        <v>277</v>
      </c>
      <c r="F590" s="5">
        <f t="shared" si="701"/>
        <v>377</v>
      </c>
      <c r="G590" s="5">
        <f t="shared" si="701"/>
        <v>278</v>
      </c>
      <c r="H590" s="5">
        <f t="shared" si="701"/>
        <v>290</v>
      </c>
      <c r="I590" s="5">
        <f t="shared" si="701"/>
        <v>256</v>
      </c>
      <c r="J590" s="5">
        <f t="shared" si="701"/>
        <v>303</v>
      </c>
      <c r="K590" s="5">
        <f t="shared" si="701"/>
        <v>287</v>
      </c>
      <c r="L590" s="5">
        <f t="shared" si="701"/>
        <v>327</v>
      </c>
      <c r="M590" s="5">
        <f t="shared" si="701"/>
        <v>305</v>
      </c>
      <c r="N590" s="5">
        <f t="shared" si="701"/>
        <v>268</v>
      </c>
      <c r="O590" s="5">
        <f t="shared" si="701"/>
        <v>308</v>
      </c>
      <c r="P590" s="5">
        <f t="shared" si="701"/>
        <v>195</v>
      </c>
      <c r="Q590" s="5">
        <f t="shared" si="701"/>
        <v>269</v>
      </c>
      <c r="R590" s="5">
        <f t="shared" si="701"/>
        <v>307</v>
      </c>
      <c r="S590" s="5">
        <f t="shared" si="701"/>
        <v>309</v>
      </c>
      <c r="T590" s="5">
        <f t="shared" si="701"/>
        <v>113</v>
      </c>
      <c r="U590" s="5">
        <f t="shared" si="701"/>
        <v>140</v>
      </c>
      <c r="V590" s="5">
        <f t="shared" si="701"/>
        <v>324</v>
      </c>
      <c r="W590" s="5">
        <f t="shared" si="701"/>
        <v>332</v>
      </c>
      <c r="X590" s="5">
        <f t="shared" si="701"/>
        <v>252</v>
      </c>
      <c r="Y590" s="5">
        <f t="shared" si="701"/>
        <v>283</v>
      </c>
      <c r="Z590" s="5">
        <f t="shared" si="701"/>
        <v>17.25</v>
      </c>
      <c r="AA590" s="5">
        <f t="shared" si="701"/>
        <v>17.71</v>
      </c>
      <c r="AB590" s="5">
        <f t="shared" si="701"/>
        <v>24.95</v>
      </c>
      <c r="AC590" s="5">
        <f t="shared" si="701"/>
        <v>28.81</v>
      </c>
      <c r="AD590" s="5">
        <f t="shared" si="701"/>
        <v>21.01</v>
      </c>
      <c r="AE590" s="5">
        <f t="shared" si="701"/>
        <v>18.91</v>
      </c>
      <c r="AF590" s="5">
        <f t="shared" si="701"/>
        <v>12.05</v>
      </c>
      <c r="AG590" s="5">
        <f t="shared" si="701"/>
        <v>19.28</v>
      </c>
      <c r="AH590" s="5">
        <f t="shared" si="701"/>
        <v>25.89</v>
      </c>
      <c r="AI590" s="5">
        <f t="shared" si="701"/>
        <v>16.23</v>
      </c>
      <c r="AJ590" s="5">
        <f t="shared" si="701"/>
        <v>18.52</v>
      </c>
      <c r="AK590" s="5">
        <f t="shared" si="701"/>
        <v>17.059999999999999</v>
      </c>
      <c r="AL590" s="5">
        <f t="shared" si="701"/>
        <v>13.28</v>
      </c>
      <c r="AM590" s="5">
        <f t="shared" si="701"/>
        <v>18.170000000000002</v>
      </c>
      <c r="AN590" s="5">
        <f t="shared" si="701"/>
        <v>17</v>
      </c>
      <c r="AO590" s="5">
        <f t="shared" si="701"/>
        <v>18.45</v>
      </c>
      <c r="AP590" s="5">
        <f t="shared" si="701"/>
        <v>28.14</v>
      </c>
      <c r="AQ590" s="5">
        <f t="shared" si="701"/>
        <v>24.79</v>
      </c>
      <c r="AR590" s="5">
        <f t="shared" si="701"/>
        <v>34.32</v>
      </c>
      <c r="AS590" s="5">
        <f t="shared" si="701"/>
        <v>39.68</v>
      </c>
      <c r="AT590" s="5">
        <f t="shared" si="701"/>
        <v>20.46</v>
      </c>
      <c r="AU590" s="5">
        <f t="shared" si="701"/>
        <v>22.63</v>
      </c>
      <c r="AV590" s="5">
        <f t="shared" si="672"/>
        <v>173.66666666666666</v>
      </c>
      <c r="AW590" s="5"/>
      <c r="AX590" s="5">
        <f t="shared" si="673"/>
        <v>208.23533333333333</v>
      </c>
      <c r="AY590" s="10">
        <f t="shared" si="674"/>
        <v>275.3437562532755</v>
      </c>
      <c r="AZ590" s="62">
        <f t="shared" si="675"/>
        <v>17.965211350293544</v>
      </c>
      <c r="BA590" s="3" t="str">
        <f t="shared" si="637"/>
        <v>2007:3</v>
      </c>
      <c r="BB590" s="5">
        <f t="shared" si="667"/>
        <v>275.3437562532755</v>
      </c>
      <c r="BC590" s="5">
        <f t="shared" si="668"/>
        <v>17.965211350293544</v>
      </c>
    </row>
    <row r="591" spans="1:55" x14ac:dyDescent="0.25">
      <c r="A591" s="1">
        <v>2007</v>
      </c>
      <c r="B591" s="1">
        <v>4</v>
      </c>
      <c r="C591" s="1">
        <f t="shared" ref="C591:C610" si="702">C590+1</f>
        <v>124</v>
      </c>
      <c r="D591" s="5">
        <f t="shared" ref="D591:AU591" si="703">D406</f>
        <v>264</v>
      </c>
      <c r="E591" s="5">
        <f t="shared" si="703"/>
        <v>296</v>
      </c>
      <c r="F591" s="5">
        <f t="shared" si="703"/>
        <v>351</v>
      </c>
      <c r="G591" s="5">
        <f t="shared" si="703"/>
        <v>274</v>
      </c>
      <c r="H591" s="5">
        <f t="shared" si="703"/>
        <v>284</v>
      </c>
      <c r="I591" s="5">
        <f t="shared" si="703"/>
        <v>267</v>
      </c>
      <c r="J591" s="5">
        <f t="shared" si="703"/>
        <v>297</v>
      </c>
      <c r="K591" s="5">
        <f t="shared" si="703"/>
        <v>275</v>
      </c>
      <c r="L591" s="5">
        <f t="shared" si="703"/>
        <v>329</v>
      </c>
      <c r="M591" s="5">
        <f t="shared" si="703"/>
        <v>298</v>
      </c>
      <c r="N591" s="5">
        <f t="shared" si="703"/>
        <v>259</v>
      </c>
      <c r="O591" s="5">
        <f t="shared" si="703"/>
        <v>296</v>
      </c>
      <c r="P591" s="5">
        <f t="shared" si="703"/>
        <v>179</v>
      </c>
      <c r="Q591" s="5">
        <f t="shared" si="703"/>
        <v>272</v>
      </c>
      <c r="R591" s="5">
        <f t="shared" si="703"/>
        <v>260</v>
      </c>
      <c r="S591" s="5">
        <f t="shared" si="703"/>
        <v>293</v>
      </c>
      <c r="T591" s="5">
        <f t="shared" si="703"/>
        <v>153</v>
      </c>
      <c r="U591" s="5">
        <f t="shared" si="703"/>
        <v>188</v>
      </c>
      <c r="V591" s="5">
        <f t="shared" si="703"/>
        <v>293</v>
      </c>
      <c r="W591" s="5">
        <f t="shared" si="703"/>
        <v>381</v>
      </c>
      <c r="X591" s="5">
        <f t="shared" si="703"/>
        <v>261</v>
      </c>
      <c r="Y591" s="5">
        <f t="shared" si="703"/>
        <v>266</v>
      </c>
      <c r="Z591" s="5">
        <f t="shared" si="703"/>
        <v>17.75</v>
      </c>
      <c r="AA591" s="5">
        <f t="shared" si="703"/>
        <v>20.43</v>
      </c>
      <c r="AB591" s="5">
        <f t="shared" si="703"/>
        <v>30.06</v>
      </c>
      <c r="AC591" s="5">
        <f t="shared" si="703"/>
        <v>28.48</v>
      </c>
      <c r="AD591" s="5">
        <f t="shared" si="703"/>
        <v>21.43</v>
      </c>
      <c r="AE591" s="5">
        <f t="shared" si="703"/>
        <v>20.27</v>
      </c>
      <c r="AF591" s="5">
        <f t="shared" si="703"/>
        <v>17.649999999999999</v>
      </c>
      <c r="AG591" s="5">
        <f t="shared" si="703"/>
        <v>19.829999999999998</v>
      </c>
      <c r="AH591" s="5">
        <f t="shared" si="703"/>
        <v>28.48</v>
      </c>
      <c r="AI591" s="5">
        <f t="shared" si="703"/>
        <v>13.86</v>
      </c>
      <c r="AJ591" s="5">
        <f t="shared" si="703"/>
        <v>23</v>
      </c>
      <c r="AK591" s="5">
        <f t="shared" si="703"/>
        <v>23.11</v>
      </c>
      <c r="AL591" s="5">
        <f t="shared" si="703"/>
        <v>11.71</v>
      </c>
      <c r="AM591" s="5">
        <f t="shared" si="703"/>
        <v>17.329999999999998</v>
      </c>
      <c r="AN591" s="5">
        <f t="shared" si="703"/>
        <v>17</v>
      </c>
      <c r="AO591" s="5">
        <f t="shared" si="703"/>
        <v>17.64</v>
      </c>
      <c r="AP591" s="5">
        <f t="shared" si="703"/>
        <v>20.64</v>
      </c>
      <c r="AQ591" s="5">
        <f t="shared" si="703"/>
        <v>18.89</v>
      </c>
      <c r="AR591" s="5">
        <f t="shared" si="703"/>
        <v>36.590000000000003</v>
      </c>
      <c r="AS591" s="5">
        <f t="shared" si="703"/>
        <v>37.03</v>
      </c>
      <c r="AT591" s="5">
        <f t="shared" si="703"/>
        <v>16.649999999999999</v>
      </c>
      <c r="AU591" s="5">
        <f t="shared" si="703"/>
        <v>20.57</v>
      </c>
      <c r="AV591" s="5">
        <f t="shared" si="672"/>
        <v>177.43333333333331</v>
      </c>
      <c r="AW591" s="5"/>
      <c r="AX591" s="5">
        <f t="shared" si="673"/>
        <v>209.71633333333332</v>
      </c>
      <c r="AY591" s="10">
        <f t="shared" si="674"/>
        <v>269.77677593024919</v>
      </c>
      <c r="AZ591" s="62">
        <f t="shared" si="675"/>
        <v>19.32893542074364</v>
      </c>
      <c r="BA591" s="3" t="str">
        <f t="shared" si="637"/>
        <v>2007:4</v>
      </c>
      <c r="BB591" s="5">
        <f t="shared" si="667"/>
        <v>269.77677593024919</v>
      </c>
      <c r="BC591" s="5">
        <f t="shared" si="668"/>
        <v>19.32893542074364</v>
      </c>
    </row>
    <row r="592" spans="1:55" x14ac:dyDescent="0.25">
      <c r="A592" s="1">
        <v>2008</v>
      </c>
      <c r="B592" s="13">
        <v>1</v>
      </c>
      <c r="C592" s="1">
        <f t="shared" si="702"/>
        <v>125</v>
      </c>
      <c r="D592" s="5">
        <f t="shared" ref="D592:AU592" si="704">D407</f>
        <v>250</v>
      </c>
      <c r="E592" s="5">
        <f t="shared" si="704"/>
        <v>268</v>
      </c>
      <c r="F592" s="5">
        <f t="shared" si="704"/>
        <v>302</v>
      </c>
      <c r="G592" s="5">
        <f t="shared" si="704"/>
        <v>227</v>
      </c>
      <c r="H592" s="5">
        <f t="shared" si="704"/>
        <v>269</v>
      </c>
      <c r="I592" s="5">
        <f t="shared" si="704"/>
        <v>273</v>
      </c>
      <c r="J592" s="5">
        <f t="shared" si="704"/>
        <v>227</v>
      </c>
      <c r="K592" s="5">
        <f t="shared" si="704"/>
        <v>257</v>
      </c>
      <c r="L592" s="5">
        <f t="shared" si="704"/>
        <v>304</v>
      </c>
      <c r="M592" s="5">
        <f t="shared" si="704"/>
        <v>283</v>
      </c>
      <c r="N592" s="5">
        <f t="shared" si="704"/>
        <v>246</v>
      </c>
      <c r="O592" s="5">
        <f t="shared" si="704"/>
        <v>282</v>
      </c>
      <c r="P592" s="5">
        <f t="shared" si="704"/>
        <v>209</v>
      </c>
      <c r="Q592" s="5">
        <f t="shared" si="704"/>
        <v>258</v>
      </c>
      <c r="R592" s="5">
        <f t="shared" si="704"/>
        <v>258</v>
      </c>
      <c r="S592" s="5">
        <f t="shared" si="704"/>
        <v>276</v>
      </c>
      <c r="T592" s="5">
        <f t="shared" si="704"/>
        <v>132</v>
      </c>
      <c r="U592" s="5">
        <f t="shared" si="704"/>
        <v>174</v>
      </c>
      <c r="V592" s="5">
        <f t="shared" si="704"/>
        <v>256</v>
      </c>
      <c r="W592" s="5">
        <f t="shared" si="704"/>
        <v>311</v>
      </c>
      <c r="X592" s="5">
        <f t="shared" si="704"/>
        <v>245</v>
      </c>
      <c r="Y592" s="5">
        <f t="shared" si="704"/>
        <v>259</v>
      </c>
      <c r="Z592" s="5">
        <f t="shared" si="704"/>
        <v>20.09</v>
      </c>
      <c r="AA592" s="5">
        <f t="shared" si="704"/>
        <v>26.01</v>
      </c>
      <c r="AB592" s="5">
        <f t="shared" si="704"/>
        <v>30.4</v>
      </c>
      <c r="AC592" s="5">
        <f t="shared" si="704"/>
        <v>32.159999999999997</v>
      </c>
      <c r="AD592" s="5">
        <f t="shared" si="704"/>
        <v>22.12</v>
      </c>
      <c r="AE592" s="5">
        <f t="shared" si="704"/>
        <v>21.35</v>
      </c>
      <c r="AF592" s="5">
        <f t="shared" si="704"/>
        <v>16.75</v>
      </c>
      <c r="AG592" s="5">
        <f t="shared" si="704"/>
        <v>20.260000000000002</v>
      </c>
      <c r="AH592" s="5">
        <f t="shared" si="704"/>
        <v>33</v>
      </c>
      <c r="AI592" s="5">
        <f t="shared" si="704"/>
        <v>20.059999999999999</v>
      </c>
      <c r="AJ592" s="5">
        <f t="shared" si="704"/>
        <v>21.12</v>
      </c>
      <c r="AK592" s="5">
        <f t="shared" si="704"/>
        <v>24.72</v>
      </c>
      <c r="AL592" s="5">
        <f t="shared" si="704"/>
        <v>12.38</v>
      </c>
      <c r="AM592" s="5">
        <f t="shared" si="704"/>
        <v>17.87</v>
      </c>
      <c r="AN592" s="5">
        <f t="shared" si="704"/>
        <v>17.2</v>
      </c>
      <c r="AO592" s="5">
        <f t="shared" si="704"/>
        <v>19.260000000000002</v>
      </c>
      <c r="AP592" s="5">
        <f t="shared" si="704"/>
        <v>22.24</v>
      </c>
      <c r="AQ592" s="5">
        <f t="shared" si="704"/>
        <v>22.45</v>
      </c>
      <c r="AR592" s="5">
        <f t="shared" si="704"/>
        <v>33.020000000000003</v>
      </c>
      <c r="AS592" s="5">
        <f t="shared" si="704"/>
        <v>28.69</v>
      </c>
      <c r="AT592" s="5">
        <f t="shared" si="704"/>
        <v>17.86</v>
      </c>
      <c r="AU592" s="5">
        <f t="shared" si="704"/>
        <v>18.04</v>
      </c>
      <c r="AV592" s="5">
        <f t="shared" si="672"/>
        <v>183.86666666666667</v>
      </c>
      <c r="AW592" s="5"/>
      <c r="AX592" s="5">
        <f t="shared" si="673"/>
        <v>212.10033333333334</v>
      </c>
      <c r="AY592" s="10">
        <f t="shared" si="674"/>
        <v>249.65161513173567</v>
      </c>
      <c r="AZ592" s="62">
        <f t="shared" si="675"/>
        <v>20.590636007827793</v>
      </c>
      <c r="BA592" s="3" t="str">
        <f t="shared" si="637"/>
        <v>2008:1</v>
      </c>
      <c r="BB592" s="5">
        <f t="shared" si="667"/>
        <v>249.65161513173567</v>
      </c>
      <c r="BC592" s="5">
        <f t="shared" si="668"/>
        <v>20.590636007827793</v>
      </c>
    </row>
    <row r="593" spans="1:55" x14ac:dyDescent="0.25">
      <c r="A593" s="1">
        <v>2008</v>
      </c>
      <c r="B593" s="1">
        <v>2</v>
      </c>
      <c r="C593" s="1">
        <f t="shared" si="702"/>
        <v>126</v>
      </c>
      <c r="D593" s="5">
        <f t="shared" ref="D593:AU593" si="705">D408</f>
        <v>251</v>
      </c>
      <c r="E593" s="5">
        <f t="shared" si="705"/>
        <v>279</v>
      </c>
      <c r="F593" s="5">
        <f t="shared" si="705"/>
        <v>238</v>
      </c>
      <c r="G593" s="5">
        <f t="shared" si="705"/>
        <v>182</v>
      </c>
      <c r="H593" s="5">
        <f t="shared" si="705"/>
        <v>242</v>
      </c>
      <c r="I593" s="5">
        <f t="shared" si="705"/>
        <v>257</v>
      </c>
      <c r="J593" s="5">
        <f t="shared" si="705"/>
        <v>219</v>
      </c>
      <c r="K593" s="5">
        <f t="shared" si="705"/>
        <v>244</v>
      </c>
      <c r="L593" s="5">
        <f t="shared" si="705"/>
        <v>252</v>
      </c>
      <c r="M593" s="5">
        <f t="shared" si="705"/>
        <v>268</v>
      </c>
      <c r="N593" s="5">
        <f t="shared" si="705"/>
        <v>215</v>
      </c>
      <c r="O593" s="5">
        <f t="shared" si="705"/>
        <v>267</v>
      </c>
      <c r="P593" s="5">
        <f t="shared" si="705"/>
        <v>238</v>
      </c>
      <c r="Q593" s="5">
        <f t="shared" si="705"/>
        <v>257</v>
      </c>
      <c r="R593" s="5">
        <f t="shared" si="705"/>
        <v>251</v>
      </c>
      <c r="S593" s="5">
        <f t="shared" si="705"/>
        <v>256</v>
      </c>
      <c r="T593" s="5">
        <f t="shared" si="705"/>
        <v>109</v>
      </c>
      <c r="U593" s="5">
        <f t="shared" si="705"/>
        <v>211</v>
      </c>
      <c r="V593" s="5">
        <f t="shared" si="705"/>
        <v>244</v>
      </c>
      <c r="W593" s="5">
        <f t="shared" si="705"/>
        <v>241</v>
      </c>
      <c r="X593" s="5">
        <f t="shared" si="705"/>
        <v>185</v>
      </c>
      <c r="Y593" s="5">
        <f t="shared" si="705"/>
        <v>263</v>
      </c>
      <c r="Z593" s="5">
        <f t="shared" si="705"/>
        <v>17.8</v>
      </c>
      <c r="AA593" s="5">
        <f t="shared" si="705"/>
        <v>21.49</v>
      </c>
      <c r="AB593" s="5">
        <f t="shared" si="705"/>
        <v>23.72</v>
      </c>
      <c r="AC593" s="5">
        <f t="shared" si="705"/>
        <v>24.46</v>
      </c>
      <c r="AD593" s="5">
        <f t="shared" si="705"/>
        <v>22.16</v>
      </c>
      <c r="AE593" s="5">
        <f t="shared" si="705"/>
        <v>21.56</v>
      </c>
      <c r="AF593" s="5">
        <f t="shared" si="705"/>
        <v>15.12</v>
      </c>
      <c r="AG593" s="5">
        <f t="shared" si="705"/>
        <v>19.39</v>
      </c>
      <c r="AH593" s="5">
        <f t="shared" si="705"/>
        <v>31.49</v>
      </c>
      <c r="AI593" s="5">
        <f t="shared" si="705"/>
        <v>19.489999999999998</v>
      </c>
      <c r="AJ593" s="5">
        <f t="shared" si="705"/>
        <v>20.45</v>
      </c>
      <c r="AK593" s="5">
        <f t="shared" si="705"/>
        <v>22.81</v>
      </c>
      <c r="AL593" s="5">
        <f t="shared" si="705"/>
        <v>12.86</v>
      </c>
      <c r="AM593" s="5">
        <f t="shared" si="705"/>
        <v>15.57</v>
      </c>
      <c r="AN593" s="5">
        <f t="shared" si="705"/>
        <v>18.55</v>
      </c>
      <c r="AO593" s="5">
        <f t="shared" si="705"/>
        <v>21.11</v>
      </c>
      <c r="AP593" s="5">
        <f t="shared" si="705"/>
        <v>20.21</v>
      </c>
      <c r="AQ593" s="5">
        <f t="shared" si="705"/>
        <v>19.88</v>
      </c>
      <c r="AR593" s="5">
        <f t="shared" si="705"/>
        <v>25.88</v>
      </c>
      <c r="AS593" s="5">
        <f t="shared" si="705"/>
        <v>19.91</v>
      </c>
      <c r="AT593" s="5">
        <f t="shared" si="705"/>
        <v>15.97</v>
      </c>
      <c r="AU593" s="5">
        <f t="shared" si="705"/>
        <v>19.53</v>
      </c>
      <c r="AV593" s="5">
        <f t="shared" si="672"/>
        <v>196</v>
      </c>
      <c r="AW593" s="5"/>
      <c r="AX593" s="5">
        <f t="shared" si="673"/>
        <v>216.75666666666666</v>
      </c>
      <c r="AY593" s="10">
        <f t="shared" si="674"/>
        <v>228.89374672447477</v>
      </c>
      <c r="AZ593" s="62">
        <f t="shared" si="675"/>
        <v>19.193080234833658</v>
      </c>
      <c r="BA593" s="3" t="str">
        <f t="shared" si="637"/>
        <v>2008:2</v>
      </c>
      <c r="BB593" s="5">
        <f t="shared" si="667"/>
        <v>228.89374672447477</v>
      </c>
      <c r="BC593" s="5">
        <f t="shared" si="668"/>
        <v>19.193080234833658</v>
      </c>
    </row>
    <row r="594" spans="1:55" x14ac:dyDescent="0.25">
      <c r="A594" s="1">
        <v>2008</v>
      </c>
      <c r="B594" s="1">
        <v>3</v>
      </c>
      <c r="C594" s="1">
        <f t="shared" si="702"/>
        <v>127</v>
      </c>
      <c r="D594" s="5">
        <f t="shared" ref="D594:AU594" si="706">D409</f>
        <v>230</v>
      </c>
      <c r="E594" s="5">
        <f t="shared" si="706"/>
        <v>257</v>
      </c>
      <c r="F594" s="5">
        <f t="shared" si="706"/>
        <v>244</v>
      </c>
      <c r="G594" s="5">
        <f t="shared" si="706"/>
        <v>197</v>
      </c>
      <c r="H594" s="5">
        <f t="shared" si="706"/>
        <v>214</v>
      </c>
      <c r="I594" s="5">
        <f t="shared" si="706"/>
        <v>242</v>
      </c>
      <c r="J594" s="5">
        <f t="shared" si="706"/>
        <v>220</v>
      </c>
      <c r="K594" s="5">
        <f t="shared" si="706"/>
        <v>241</v>
      </c>
      <c r="L594" s="5">
        <f t="shared" si="706"/>
        <v>232</v>
      </c>
      <c r="M594" s="5">
        <f t="shared" si="706"/>
        <v>211</v>
      </c>
      <c r="N594" s="5">
        <f t="shared" si="706"/>
        <v>238</v>
      </c>
      <c r="O594" s="5">
        <f t="shared" si="706"/>
        <v>263</v>
      </c>
      <c r="P594" s="5">
        <f t="shared" si="706"/>
        <v>262</v>
      </c>
      <c r="Q594" s="5">
        <f t="shared" si="706"/>
        <v>270</v>
      </c>
      <c r="R594" s="5">
        <f t="shared" si="706"/>
        <v>237</v>
      </c>
      <c r="S594" s="5">
        <f t="shared" si="706"/>
        <v>255</v>
      </c>
      <c r="T594" s="5">
        <f t="shared" si="706"/>
        <v>108</v>
      </c>
      <c r="U594" s="5">
        <f t="shared" si="706"/>
        <v>206</v>
      </c>
      <c r="V594" s="5">
        <f t="shared" si="706"/>
        <v>216</v>
      </c>
      <c r="W594" s="5">
        <f t="shared" si="706"/>
        <v>232</v>
      </c>
      <c r="X594" s="5">
        <f t="shared" si="706"/>
        <v>169</v>
      </c>
      <c r="Y594" s="5">
        <f t="shared" si="706"/>
        <v>221</v>
      </c>
      <c r="Z594" s="5">
        <f t="shared" si="706"/>
        <v>20.28</v>
      </c>
      <c r="AA594" s="5">
        <f t="shared" si="706"/>
        <v>27.47</v>
      </c>
      <c r="AB594" s="5">
        <f t="shared" si="706"/>
        <v>32.21</v>
      </c>
      <c r="AC594" s="5">
        <f t="shared" si="706"/>
        <v>31.24</v>
      </c>
      <c r="AD594" s="5">
        <f t="shared" si="706"/>
        <v>27.04</v>
      </c>
      <c r="AE594" s="5">
        <f t="shared" si="706"/>
        <v>25.76</v>
      </c>
      <c r="AF594" s="5">
        <f t="shared" si="706"/>
        <v>18.14</v>
      </c>
      <c r="AG594" s="5">
        <f t="shared" si="706"/>
        <v>24.17</v>
      </c>
      <c r="AH594" s="5">
        <f t="shared" si="706"/>
        <v>31.21</v>
      </c>
      <c r="AI594" s="5">
        <f t="shared" si="706"/>
        <v>31.91</v>
      </c>
      <c r="AJ594" s="5">
        <f t="shared" si="706"/>
        <v>21.99</v>
      </c>
      <c r="AK594" s="5">
        <f t="shared" si="706"/>
        <v>24.38</v>
      </c>
      <c r="AL594" s="5">
        <f t="shared" si="706"/>
        <v>16.73</v>
      </c>
      <c r="AM594" s="5">
        <f t="shared" si="706"/>
        <v>17.73</v>
      </c>
      <c r="AN594" s="5">
        <f t="shared" si="706"/>
        <v>18.02</v>
      </c>
      <c r="AO594" s="5">
        <f t="shared" si="706"/>
        <v>21.62</v>
      </c>
      <c r="AP594" s="5">
        <f t="shared" si="706"/>
        <v>26.52</v>
      </c>
      <c r="AQ594" s="5">
        <f t="shared" si="706"/>
        <v>21.07</v>
      </c>
      <c r="AR594" s="5">
        <f t="shared" si="706"/>
        <v>28.66</v>
      </c>
      <c r="AS594" s="5">
        <f t="shared" si="706"/>
        <v>26.52</v>
      </c>
      <c r="AT594" s="5">
        <f t="shared" si="706"/>
        <v>16.28</v>
      </c>
      <c r="AU594" s="5">
        <f t="shared" si="706"/>
        <v>18.98</v>
      </c>
      <c r="AV594" s="5">
        <f t="shared" si="672"/>
        <v>200.46666666666667</v>
      </c>
      <c r="AW594" s="5"/>
      <c r="AX594" s="5">
        <f t="shared" si="673"/>
        <v>219.27766666666665</v>
      </c>
      <c r="AY594" s="10">
        <f t="shared" si="674"/>
        <v>216.83053504216497</v>
      </c>
      <c r="AZ594" s="62">
        <f t="shared" si="675"/>
        <v>22.291936725375084</v>
      </c>
      <c r="BA594" s="3" t="str">
        <f t="shared" si="637"/>
        <v>2008:3</v>
      </c>
      <c r="BB594" s="5">
        <f t="shared" si="667"/>
        <v>216.83053504216497</v>
      </c>
      <c r="BC594" s="5">
        <f t="shared" si="668"/>
        <v>22.291936725375084</v>
      </c>
    </row>
    <row r="595" spans="1:55" x14ac:dyDescent="0.25">
      <c r="A595" s="1">
        <v>2008</v>
      </c>
      <c r="B595" s="1">
        <v>4</v>
      </c>
      <c r="C595" s="1">
        <f t="shared" si="702"/>
        <v>128</v>
      </c>
      <c r="D595" s="5">
        <f t="shared" ref="D595:AU595" si="707">D410</f>
        <v>225</v>
      </c>
      <c r="E595" s="5">
        <f t="shared" si="707"/>
        <v>279</v>
      </c>
      <c r="F595" s="5">
        <f t="shared" si="707"/>
        <v>243</v>
      </c>
      <c r="G595" s="5">
        <f t="shared" si="707"/>
        <v>187</v>
      </c>
      <c r="H595" s="5">
        <f t="shared" si="707"/>
        <v>264</v>
      </c>
      <c r="I595" s="5">
        <f t="shared" si="707"/>
        <v>237</v>
      </c>
      <c r="J595" s="5">
        <f t="shared" si="707"/>
        <v>196</v>
      </c>
      <c r="K595" s="5">
        <f t="shared" si="707"/>
        <v>218</v>
      </c>
      <c r="L595" s="5">
        <f t="shared" si="707"/>
        <v>239</v>
      </c>
      <c r="M595" s="5">
        <f t="shared" si="707"/>
        <v>204</v>
      </c>
      <c r="N595" s="5">
        <f t="shared" si="707"/>
        <v>230</v>
      </c>
      <c r="O595" s="5">
        <f t="shared" si="707"/>
        <v>270</v>
      </c>
      <c r="P595" s="5">
        <f t="shared" si="707"/>
        <v>157</v>
      </c>
      <c r="Q595" s="5">
        <f t="shared" si="707"/>
        <v>262</v>
      </c>
      <c r="R595" s="5">
        <f t="shared" si="707"/>
        <v>267</v>
      </c>
      <c r="S595" s="5">
        <f t="shared" si="707"/>
        <v>255</v>
      </c>
      <c r="T595" s="5">
        <f t="shared" si="707"/>
        <v>94</v>
      </c>
      <c r="U595" s="5">
        <f t="shared" si="707"/>
        <v>156</v>
      </c>
      <c r="V595" s="5">
        <f t="shared" si="707"/>
        <v>221</v>
      </c>
      <c r="W595" s="5">
        <f t="shared" si="707"/>
        <v>234</v>
      </c>
      <c r="X595" s="5">
        <f t="shared" si="707"/>
        <v>178</v>
      </c>
      <c r="Y595" s="5">
        <f t="shared" si="707"/>
        <v>195</v>
      </c>
      <c r="Z595" s="5">
        <f t="shared" si="707"/>
        <v>21.77</v>
      </c>
      <c r="AA595" s="5">
        <f t="shared" si="707"/>
        <v>26.63</v>
      </c>
      <c r="AB595" s="5">
        <f t="shared" si="707"/>
        <v>37.700000000000003</v>
      </c>
      <c r="AC595" s="5">
        <f t="shared" si="707"/>
        <v>24.23</v>
      </c>
      <c r="AD595" s="5">
        <f t="shared" si="707"/>
        <v>28.75</v>
      </c>
      <c r="AE595" s="5">
        <f t="shared" si="707"/>
        <v>29.95</v>
      </c>
      <c r="AF595" s="5">
        <f t="shared" si="707"/>
        <v>19.510000000000002</v>
      </c>
      <c r="AG595" s="5">
        <f t="shared" si="707"/>
        <v>25.42</v>
      </c>
      <c r="AH595" s="5">
        <f t="shared" si="707"/>
        <v>36.94</v>
      </c>
      <c r="AI595" s="5">
        <f t="shared" si="707"/>
        <v>25.08</v>
      </c>
      <c r="AJ595" s="5">
        <f t="shared" si="707"/>
        <v>27.11</v>
      </c>
      <c r="AK595" s="5">
        <f t="shared" si="707"/>
        <v>34.17</v>
      </c>
      <c r="AL595" s="5">
        <f t="shared" si="707"/>
        <v>13.18</v>
      </c>
      <c r="AM595" s="5">
        <f t="shared" si="707"/>
        <v>22.52</v>
      </c>
      <c r="AN595" s="5">
        <f t="shared" si="707"/>
        <v>20.440000000000001</v>
      </c>
      <c r="AO595" s="5">
        <f t="shared" si="707"/>
        <v>24.78</v>
      </c>
      <c r="AP595" s="5">
        <f t="shared" si="707"/>
        <v>24.1</v>
      </c>
      <c r="AQ595" s="5">
        <f t="shared" si="707"/>
        <v>24.12</v>
      </c>
      <c r="AR595" s="5">
        <f t="shared" si="707"/>
        <v>31.99</v>
      </c>
      <c r="AS595" s="5">
        <f t="shared" si="707"/>
        <v>22.11</v>
      </c>
      <c r="AT595" s="5">
        <f t="shared" si="707"/>
        <v>17.59</v>
      </c>
      <c r="AU595" s="5">
        <f t="shared" si="707"/>
        <v>26.07</v>
      </c>
      <c r="AV595" s="5">
        <f t="shared" si="672"/>
        <v>178.03333333333333</v>
      </c>
      <c r="AW595" s="5"/>
      <c r="AX595" s="5">
        <f t="shared" si="673"/>
        <v>213.07533333333336</v>
      </c>
      <c r="AY595" s="10">
        <f t="shared" si="674"/>
        <v>216.395214159798</v>
      </c>
      <c r="AZ595" s="62">
        <f t="shared" si="675"/>
        <v>25.081616438356168</v>
      </c>
      <c r="BA595" s="3" t="str">
        <f t="shared" si="637"/>
        <v>2008:4</v>
      </c>
      <c r="BB595" s="5">
        <f t="shared" si="667"/>
        <v>216.395214159798</v>
      </c>
      <c r="BC595" s="5">
        <f t="shared" si="668"/>
        <v>25.081616438356168</v>
      </c>
    </row>
    <row r="596" spans="1:55" x14ac:dyDescent="0.25">
      <c r="A596" s="1">
        <v>2009</v>
      </c>
      <c r="B596" s="13">
        <v>1</v>
      </c>
      <c r="C596" s="1">
        <f t="shared" si="702"/>
        <v>129</v>
      </c>
      <c r="D596" s="5">
        <f t="shared" ref="D596:AU596" si="708">D411</f>
        <v>200</v>
      </c>
      <c r="E596" s="5">
        <f t="shared" si="708"/>
        <v>230</v>
      </c>
      <c r="F596" s="5">
        <f t="shared" si="708"/>
        <v>223</v>
      </c>
      <c r="G596" s="5">
        <f t="shared" si="708"/>
        <v>156</v>
      </c>
      <c r="H596" s="5">
        <f t="shared" si="708"/>
        <v>231</v>
      </c>
      <c r="I596" s="5">
        <f t="shared" si="708"/>
        <v>224</v>
      </c>
      <c r="J596" s="5">
        <f t="shared" si="708"/>
        <v>160</v>
      </c>
      <c r="K596" s="5">
        <f t="shared" si="708"/>
        <v>217</v>
      </c>
      <c r="L596" s="5">
        <f t="shared" si="708"/>
        <v>246</v>
      </c>
      <c r="M596" s="5">
        <f t="shared" si="708"/>
        <v>215</v>
      </c>
      <c r="N596" s="5">
        <f t="shared" si="708"/>
        <v>225</v>
      </c>
      <c r="O596" s="5">
        <f t="shared" si="708"/>
        <v>247</v>
      </c>
      <c r="P596" s="5">
        <f t="shared" si="708"/>
        <v>175</v>
      </c>
      <c r="Q596" s="5">
        <f t="shared" si="708"/>
        <v>214</v>
      </c>
      <c r="R596" s="5">
        <f t="shared" si="708"/>
        <v>246</v>
      </c>
      <c r="S596" s="5">
        <f t="shared" si="708"/>
        <v>244</v>
      </c>
      <c r="T596" s="5">
        <f t="shared" si="708"/>
        <v>102</v>
      </c>
      <c r="U596" s="5">
        <f t="shared" si="708"/>
        <v>170</v>
      </c>
      <c r="V596" s="5">
        <f t="shared" si="708"/>
        <v>195</v>
      </c>
      <c r="W596" s="5">
        <f t="shared" si="708"/>
        <v>219</v>
      </c>
      <c r="X596" s="5">
        <f t="shared" si="708"/>
        <v>177</v>
      </c>
      <c r="Y596" s="5">
        <f t="shared" si="708"/>
        <v>206</v>
      </c>
      <c r="Z596" s="5">
        <f t="shared" si="708"/>
        <v>21.55</v>
      </c>
      <c r="AA596" s="5">
        <f t="shared" si="708"/>
        <v>23.74</v>
      </c>
      <c r="AB596" s="5">
        <f t="shared" si="708"/>
        <v>29.48</v>
      </c>
      <c r="AC596" s="5">
        <f t="shared" si="708"/>
        <v>17.899999999999999</v>
      </c>
      <c r="AD596" s="5">
        <f t="shared" si="708"/>
        <v>26.7</v>
      </c>
      <c r="AE596" s="5">
        <f t="shared" si="708"/>
        <v>23.26</v>
      </c>
      <c r="AF596" s="5">
        <f t="shared" si="708"/>
        <v>16.32</v>
      </c>
      <c r="AG596" s="5">
        <f t="shared" si="708"/>
        <v>23.06</v>
      </c>
      <c r="AH596" s="5">
        <f t="shared" si="708"/>
        <v>29.51</v>
      </c>
      <c r="AI596" s="5">
        <f t="shared" si="708"/>
        <v>22.98</v>
      </c>
      <c r="AJ596" s="5">
        <f t="shared" si="708"/>
        <v>21.06</v>
      </c>
      <c r="AK596" s="5">
        <f t="shared" si="708"/>
        <v>24.61</v>
      </c>
      <c r="AL596" s="5">
        <f t="shared" si="708"/>
        <v>14.75</v>
      </c>
      <c r="AM596" s="5">
        <f t="shared" si="708"/>
        <v>19.88</v>
      </c>
      <c r="AN596" s="5">
        <f t="shared" si="708"/>
        <v>20.21</v>
      </c>
      <c r="AO596" s="5">
        <f t="shared" si="708"/>
        <v>23.4</v>
      </c>
      <c r="AP596" s="5">
        <f t="shared" si="708"/>
        <v>18.43</v>
      </c>
      <c r="AQ596" s="5">
        <f t="shared" si="708"/>
        <v>22.33</v>
      </c>
      <c r="AR596" s="5">
        <f t="shared" si="708"/>
        <v>30.64</v>
      </c>
      <c r="AS596" s="5">
        <f t="shared" si="708"/>
        <v>19.079999999999998</v>
      </c>
      <c r="AT596" s="5">
        <f t="shared" si="708"/>
        <v>17.7</v>
      </c>
      <c r="AU596" s="5">
        <f t="shared" si="708"/>
        <v>18.420000000000002</v>
      </c>
      <c r="AV596" s="5">
        <f t="shared" ref="AV596:AV623" si="709">AX411</f>
        <v>169.53333333333333</v>
      </c>
      <c r="AW596" s="5"/>
      <c r="AX596" s="5">
        <f t="shared" ref="AX596:AX623" si="710">AZ411</f>
        <v>212.01500000000001</v>
      </c>
      <c r="AY596" s="10">
        <f t="shared" ref="AY596:AY627" si="711">SUMPRODUCT(D596:F596,D$842:F$842)+SUMPRODUCT(H596:T596,H$842:T$842)+SUMPRODUCT(V596:Y596,V$842:Y$842)</f>
        <v>202.87821954357042</v>
      </c>
      <c r="AZ596" s="62">
        <f t="shared" ref="AZ596:AZ627" si="712">SUMPRODUCT(Z596:AB596,Z$842:AB$842)+SUMPRODUCT(AD596:AO596,AD$842:AO$842)+SUMPRODUCT(AR596:AU596,AR$842:AU$842)</f>
        <v>21.357504892367913</v>
      </c>
      <c r="BA596" s="3" t="str">
        <f t="shared" si="637"/>
        <v>2009:1</v>
      </c>
      <c r="BB596" s="5">
        <f t="shared" si="667"/>
        <v>202.87821954357042</v>
      </c>
      <c r="BC596" s="5">
        <f t="shared" si="668"/>
        <v>21.357504892367913</v>
      </c>
    </row>
    <row r="597" spans="1:55" x14ac:dyDescent="0.25">
      <c r="A597" s="1">
        <v>2009</v>
      </c>
      <c r="B597" s="1">
        <v>2</v>
      </c>
      <c r="C597" s="1">
        <f t="shared" si="702"/>
        <v>130</v>
      </c>
      <c r="D597" s="5">
        <f t="shared" ref="D597:AU597" si="713">D412</f>
        <v>188</v>
      </c>
      <c r="E597" s="5">
        <f t="shared" si="713"/>
        <v>195</v>
      </c>
      <c r="F597" s="5">
        <f t="shared" si="713"/>
        <v>217</v>
      </c>
      <c r="G597" s="5">
        <f t="shared" si="713"/>
        <v>187</v>
      </c>
      <c r="H597" s="5">
        <f t="shared" si="713"/>
        <v>239</v>
      </c>
      <c r="I597" s="5">
        <f t="shared" si="713"/>
        <v>203</v>
      </c>
      <c r="J597" s="5">
        <f t="shared" si="713"/>
        <v>198</v>
      </c>
      <c r="K597" s="5">
        <f t="shared" si="713"/>
        <v>216</v>
      </c>
      <c r="L597" s="5">
        <f t="shared" si="713"/>
        <v>228</v>
      </c>
      <c r="M597" s="5">
        <f t="shared" si="713"/>
        <v>205</v>
      </c>
      <c r="N597" s="5">
        <f t="shared" si="713"/>
        <v>231</v>
      </c>
      <c r="O597" s="5">
        <f t="shared" si="713"/>
        <v>228</v>
      </c>
      <c r="P597" s="5">
        <f t="shared" si="713"/>
        <v>181</v>
      </c>
      <c r="Q597" s="5">
        <f t="shared" si="713"/>
        <v>207</v>
      </c>
      <c r="R597" s="5">
        <f t="shared" si="713"/>
        <v>212</v>
      </c>
      <c r="S597" s="5">
        <f t="shared" si="713"/>
        <v>224</v>
      </c>
      <c r="T597" s="5">
        <f t="shared" si="713"/>
        <v>98</v>
      </c>
      <c r="U597" s="5">
        <f t="shared" si="713"/>
        <v>193</v>
      </c>
      <c r="V597" s="5">
        <f t="shared" si="713"/>
        <v>208</v>
      </c>
      <c r="W597" s="5">
        <f t="shared" si="713"/>
        <v>193</v>
      </c>
      <c r="X597" s="5">
        <f t="shared" si="713"/>
        <v>159</v>
      </c>
      <c r="Y597" s="5">
        <f t="shared" si="713"/>
        <v>204</v>
      </c>
      <c r="Z597" s="5">
        <f t="shared" si="713"/>
        <v>19.57</v>
      </c>
      <c r="AA597" s="5">
        <f t="shared" si="713"/>
        <v>23.9</v>
      </c>
      <c r="AB597" s="5">
        <f t="shared" si="713"/>
        <v>26.42</v>
      </c>
      <c r="AC597" s="5">
        <f t="shared" si="713"/>
        <v>21.78</v>
      </c>
      <c r="AD597" s="5">
        <f t="shared" si="713"/>
        <v>26.31</v>
      </c>
      <c r="AE597" s="5">
        <f t="shared" si="713"/>
        <v>22.26</v>
      </c>
      <c r="AF597" s="5">
        <f t="shared" si="713"/>
        <v>18.38</v>
      </c>
      <c r="AG597" s="5">
        <f t="shared" si="713"/>
        <v>23.08</v>
      </c>
      <c r="AH597" s="5">
        <f t="shared" si="713"/>
        <v>23.08</v>
      </c>
      <c r="AI597" s="5">
        <f t="shared" si="713"/>
        <v>18.100000000000001</v>
      </c>
      <c r="AJ597" s="5">
        <f t="shared" si="713"/>
        <v>17.489999999999998</v>
      </c>
      <c r="AK597" s="5">
        <f t="shared" si="713"/>
        <v>21.73</v>
      </c>
      <c r="AL597" s="5">
        <f t="shared" si="713"/>
        <v>12.79</v>
      </c>
      <c r="AM597" s="5">
        <f t="shared" si="713"/>
        <v>16.649999999999999</v>
      </c>
      <c r="AN597" s="5">
        <f t="shared" si="713"/>
        <v>19.14</v>
      </c>
      <c r="AO597" s="5">
        <f t="shared" si="713"/>
        <v>22.23</v>
      </c>
      <c r="AP597" s="5">
        <f t="shared" si="713"/>
        <v>17.29</v>
      </c>
      <c r="AQ597" s="5">
        <f t="shared" si="713"/>
        <v>20.37</v>
      </c>
      <c r="AR597" s="5">
        <f t="shared" si="713"/>
        <v>20.61</v>
      </c>
      <c r="AS597" s="5">
        <f t="shared" si="713"/>
        <v>16.37</v>
      </c>
      <c r="AT597" s="5">
        <f t="shared" si="713"/>
        <v>16.62</v>
      </c>
      <c r="AU597" s="5">
        <f t="shared" si="713"/>
        <v>17.8</v>
      </c>
      <c r="AV597" s="5">
        <f t="shared" si="709"/>
        <v>171.33333333333334</v>
      </c>
      <c r="AW597" s="5"/>
      <c r="AX597" s="5">
        <f t="shared" si="710"/>
        <v>214.26300000000001</v>
      </c>
      <c r="AY597" s="10">
        <f t="shared" si="711"/>
        <v>194.49753204059272</v>
      </c>
      <c r="AZ597" s="62">
        <f t="shared" si="712"/>
        <v>19.633036529680371</v>
      </c>
      <c r="BA597" s="3" t="str">
        <f t="shared" ref="BA597:BA644" si="714">CONCATENATE(A597,":",B597)</f>
        <v>2009:2</v>
      </c>
      <c r="BB597" s="5">
        <f t="shared" si="667"/>
        <v>194.49753204059272</v>
      </c>
      <c r="BC597" s="5">
        <f t="shared" si="668"/>
        <v>19.633036529680371</v>
      </c>
    </row>
    <row r="598" spans="1:55" x14ac:dyDescent="0.25">
      <c r="A598" s="1">
        <v>2009</v>
      </c>
      <c r="B598" s="1">
        <v>3</v>
      </c>
      <c r="C598" s="1">
        <f t="shared" si="702"/>
        <v>131</v>
      </c>
      <c r="D598" s="5">
        <f t="shared" ref="D598:AU598" si="715">D413</f>
        <v>202</v>
      </c>
      <c r="E598" s="5">
        <f t="shared" si="715"/>
        <v>216</v>
      </c>
      <c r="F598" s="5">
        <f t="shared" si="715"/>
        <v>226</v>
      </c>
      <c r="G598" s="5">
        <f t="shared" si="715"/>
        <v>193</v>
      </c>
      <c r="H598" s="5">
        <f t="shared" si="715"/>
        <v>224</v>
      </c>
      <c r="I598" s="5">
        <f t="shared" si="715"/>
        <v>204</v>
      </c>
      <c r="J598" s="5">
        <f t="shared" si="715"/>
        <v>184</v>
      </c>
      <c r="K598" s="5">
        <f t="shared" si="715"/>
        <v>209</v>
      </c>
      <c r="L598" s="5">
        <f t="shared" si="715"/>
        <v>217</v>
      </c>
      <c r="M598" s="5">
        <f t="shared" si="715"/>
        <v>202</v>
      </c>
      <c r="N598" s="5">
        <f t="shared" si="715"/>
        <v>204</v>
      </c>
      <c r="O598" s="5">
        <f t="shared" si="715"/>
        <v>206</v>
      </c>
      <c r="P598" s="5">
        <f t="shared" si="715"/>
        <v>193</v>
      </c>
      <c r="Q598" s="5">
        <f t="shared" si="715"/>
        <v>234</v>
      </c>
      <c r="R598" s="5">
        <f t="shared" si="715"/>
        <v>217</v>
      </c>
      <c r="S598" s="5">
        <f t="shared" si="715"/>
        <v>215</v>
      </c>
      <c r="T598" s="5">
        <f t="shared" si="715"/>
        <v>112</v>
      </c>
      <c r="U598" s="5">
        <f t="shared" si="715"/>
        <v>188</v>
      </c>
      <c r="V598" s="5">
        <f t="shared" si="715"/>
        <v>195</v>
      </c>
      <c r="W598" s="5">
        <f t="shared" si="715"/>
        <v>186</v>
      </c>
      <c r="X598" s="5">
        <f t="shared" si="715"/>
        <v>161</v>
      </c>
      <c r="Y598" s="5">
        <f t="shared" si="715"/>
        <v>178</v>
      </c>
      <c r="Z598" s="5">
        <f t="shared" si="715"/>
        <v>21.24</v>
      </c>
      <c r="AA598" s="5">
        <f t="shared" si="715"/>
        <v>22.32</v>
      </c>
      <c r="AB598" s="5">
        <f t="shared" si="715"/>
        <v>24.27</v>
      </c>
      <c r="AC598" s="5">
        <f t="shared" si="715"/>
        <v>22.91</v>
      </c>
      <c r="AD598" s="5">
        <f t="shared" si="715"/>
        <v>23.72</v>
      </c>
      <c r="AE598" s="5">
        <f t="shared" si="715"/>
        <v>24.36</v>
      </c>
      <c r="AF598" s="5">
        <f t="shared" si="715"/>
        <v>18.57</v>
      </c>
      <c r="AG598" s="5">
        <f t="shared" si="715"/>
        <v>23.33</v>
      </c>
      <c r="AH598" s="5">
        <f t="shared" si="715"/>
        <v>24.52</v>
      </c>
      <c r="AI598" s="5">
        <f t="shared" si="715"/>
        <v>21.51</v>
      </c>
      <c r="AJ598" s="5">
        <f t="shared" si="715"/>
        <v>19.87</v>
      </c>
      <c r="AK598" s="5">
        <f t="shared" si="715"/>
        <v>26.12</v>
      </c>
      <c r="AL598" s="5">
        <f t="shared" si="715"/>
        <v>14.12</v>
      </c>
      <c r="AM598" s="5">
        <f t="shared" si="715"/>
        <v>16.73</v>
      </c>
      <c r="AN598" s="5">
        <f t="shared" si="715"/>
        <v>19.84</v>
      </c>
      <c r="AO598" s="5">
        <f t="shared" si="715"/>
        <v>21.96</v>
      </c>
      <c r="AP598" s="5">
        <f t="shared" si="715"/>
        <v>15.65</v>
      </c>
      <c r="AQ598" s="5">
        <f t="shared" si="715"/>
        <v>21.1</v>
      </c>
      <c r="AR598" s="5">
        <f t="shared" si="715"/>
        <v>21.1</v>
      </c>
      <c r="AS598" s="5">
        <f t="shared" si="715"/>
        <v>17.670000000000002</v>
      </c>
      <c r="AT598" s="5">
        <f t="shared" si="715"/>
        <v>17.190000000000001</v>
      </c>
      <c r="AU598" s="5">
        <f t="shared" si="715"/>
        <v>19.43</v>
      </c>
      <c r="AV598" s="5">
        <f t="shared" si="709"/>
        <v>173.86666666666667</v>
      </c>
      <c r="AW598" s="5"/>
      <c r="AX598" s="5">
        <f t="shared" si="710"/>
        <v>215.71799999999999</v>
      </c>
      <c r="AY598" s="10">
        <f t="shared" si="711"/>
        <v>191.25966220401165</v>
      </c>
      <c r="AZ598" s="62">
        <f t="shared" si="712"/>
        <v>19.924262230919769</v>
      </c>
      <c r="BA598" s="3" t="str">
        <f t="shared" si="714"/>
        <v>2009:3</v>
      </c>
      <c r="BB598" s="5">
        <f t="shared" si="667"/>
        <v>191.25966220401165</v>
      </c>
      <c r="BC598" s="5">
        <f t="shared" si="668"/>
        <v>19.924262230919769</v>
      </c>
    </row>
    <row r="599" spans="1:55" x14ac:dyDescent="0.25">
      <c r="A599" s="1">
        <v>2009</v>
      </c>
      <c r="B599" s="1">
        <v>4</v>
      </c>
      <c r="C599" s="1">
        <f t="shared" si="702"/>
        <v>132</v>
      </c>
      <c r="D599" s="5">
        <f t="shared" ref="D599:AU599" si="716">D414</f>
        <v>206</v>
      </c>
      <c r="E599" s="5">
        <f t="shared" si="716"/>
        <v>216</v>
      </c>
      <c r="F599" s="5">
        <f t="shared" si="716"/>
        <v>210</v>
      </c>
      <c r="G599" s="5">
        <f t="shared" si="716"/>
        <v>162</v>
      </c>
      <c r="H599" s="5">
        <f t="shared" si="716"/>
        <v>200</v>
      </c>
      <c r="I599" s="5">
        <f t="shared" si="716"/>
        <v>191</v>
      </c>
      <c r="J599" s="5">
        <f t="shared" si="716"/>
        <v>221</v>
      </c>
      <c r="K599" s="5">
        <f t="shared" si="716"/>
        <v>209</v>
      </c>
      <c r="L599" s="5">
        <f t="shared" si="716"/>
        <v>242</v>
      </c>
      <c r="M599" s="5">
        <f t="shared" si="716"/>
        <v>225</v>
      </c>
      <c r="N599" s="5">
        <f t="shared" si="716"/>
        <v>223</v>
      </c>
      <c r="O599" s="5">
        <f t="shared" si="716"/>
        <v>227</v>
      </c>
      <c r="P599" s="5">
        <f t="shared" si="716"/>
        <v>147</v>
      </c>
      <c r="Q599" s="5">
        <f t="shared" si="716"/>
        <v>224</v>
      </c>
      <c r="R599" s="5">
        <f t="shared" si="716"/>
        <v>238</v>
      </c>
      <c r="S599" s="5">
        <f t="shared" si="716"/>
        <v>245</v>
      </c>
      <c r="T599" s="5">
        <f t="shared" si="716"/>
        <v>131</v>
      </c>
      <c r="U599" s="5">
        <f t="shared" si="716"/>
        <v>152</v>
      </c>
      <c r="V599" s="5">
        <f t="shared" si="716"/>
        <v>194</v>
      </c>
      <c r="W599" s="5">
        <f t="shared" si="716"/>
        <v>228</v>
      </c>
      <c r="X599" s="5">
        <f t="shared" si="716"/>
        <v>160</v>
      </c>
      <c r="Y599" s="5">
        <f t="shared" si="716"/>
        <v>216</v>
      </c>
      <c r="Z599" s="5">
        <f t="shared" si="716"/>
        <v>28.99</v>
      </c>
      <c r="AA599" s="5">
        <f t="shared" si="716"/>
        <v>30.29</v>
      </c>
      <c r="AB599" s="5">
        <f t="shared" si="716"/>
        <v>29.6</v>
      </c>
      <c r="AC599" s="5">
        <f t="shared" si="716"/>
        <v>29.55</v>
      </c>
      <c r="AD599" s="5">
        <f t="shared" si="716"/>
        <v>25.25</v>
      </c>
      <c r="AE599" s="5">
        <f t="shared" si="716"/>
        <v>25.04</v>
      </c>
      <c r="AF599" s="5">
        <f t="shared" si="716"/>
        <v>18.98</v>
      </c>
      <c r="AG599" s="5">
        <f t="shared" si="716"/>
        <v>24.51</v>
      </c>
      <c r="AH599" s="5">
        <f t="shared" si="716"/>
        <v>24.67</v>
      </c>
      <c r="AI599" s="5">
        <f t="shared" si="716"/>
        <v>24.3</v>
      </c>
      <c r="AJ599" s="5">
        <f t="shared" si="716"/>
        <v>31.08</v>
      </c>
      <c r="AK599" s="5">
        <f t="shared" si="716"/>
        <v>27.84</v>
      </c>
      <c r="AL599" s="5">
        <f t="shared" si="716"/>
        <v>14.47</v>
      </c>
      <c r="AM599" s="5">
        <f t="shared" si="716"/>
        <v>22.51</v>
      </c>
      <c r="AN599" s="5">
        <f t="shared" si="716"/>
        <v>23.53</v>
      </c>
      <c r="AO599" s="5">
        <f t="shared" si="716"/>
        <v>25.52</v>
      </c>
      <c r="AP599" s="5">
        <f t="shared" si="716"/>
        <v>19.63</v>
      </c>
      <c r="AQ599" s="5">
        <f t="shared" si="716"/>
        <v>18.190000000000001</v>
      </c>
      <c r="AR599" s="5">
        <f t="shared" si="716"/>
        <v>25.27</v>
      </c>
      <c r="AS599" s="5">
        <f t="shared" si="716"/>
        <v>22.79</v>
      </c>
      <c r="AT599" s="5">
        <f t="shared" si="716"/>
        <v>18.55</v>
      </c>
      <c r="AU599" s="5">
        <f t="shared" si="716"/>
        <v>25.2</v>
      </c>
      <c r="AV599" s="5">
        <f t="shared" si="709"/>
        <v>176.64999999999998</v>
      </c>
      <c r="AW599" s="5"/>
      <c r="AX599" s="5">
        <f t="shared" si="710"/>
        <v>216.15200000000002</v>
      </c>
      <c r="AY599" s="10">
        <f t="shared" si="711"/>
        <v>197.79496641097717</v>
      </c>
      <c r="AZ599" s="62">
        <f t="shared" si="712"/>
        <v>22.800330724070456</v>
      </c>
      <c r="BA599" s="3" t="str">
        <f t="shared" si="714"/>
        <v>2009:4</v>
      </c>
      <c r="BB599" s="5">
        <f t="shared" si="667"/>
        <v>197.79496641097717</v>
      </c>
      <c r="BC599" s="5">
        <f t="shared" si="668"/>
        <v>22.800330724070456</v>
      </c>
    </row>
    <row r="600" spans="1:55" x14ac:dyDescent="0.25">
      <c r="A600" s="1">
        <v>2010</v>
      </c>
      <c r="B600" s="1">
        <v>1</v>
      </c>
      <c r="C600" s="1">
        <f t="shared" si="702"/>
        <v>133</v>
      </c>
      <c r="D600" s="5">
        <f t="shared" ref="D600:AU600" si="717">D415</f>
        <v>206</v>
      </c>
      <c r="E600" s="5">
        <f t="shared" si="717"/>
        <v>224</v>
      </c>
      <c r="F600" s="5">
        <f t="shared" si="717"/>
        <v>226</v>
      </c>
      <c r="G600" s="5">
        <f t="shared" si="717"/>
        <v>225</v>
      </c>
      <c r="H600" s="5">
        <f t="shared" si="717"/>
        <v>201</v>
      </c>
      <c r="I600" s="5">
        <f t="shared" si="717"/>
        <v>205</v>
      </c>
      <c r="J600" s="5">
        <f t="shared" si="717"/>
        <v>234</v>
      </c>
      <c r="K600" s="5">
        <f t="shared" si="717"/>
        <v>231</v>
      </c>
      <c r="L600" s="5">
        <f t="shared" si="717"/>
        <v>249</v>
      </c>
      <c r="M600" s="5">
        <f t="shared" si="717"/>
        <v>218</v>
      </c>
      <c r="N600" s="5">
        <f t="shared" si="717"/>
        <v>220</v>
      </c>
      <c r="O600" s="5">
        <f t="shared" si="717"/>
        <v>245</v>
      </c>
      <c r="P600" s="5">
        <f t="shared" si="717"/>
        <v>225</v>
      </c>
      <c r="Q600" s="5">
        <f t="shared" si="717"/>
        <v>275</v>
      </c>
      <c r="R600" s="5">
        <f t="shared" si="717"/>
        <v>209</v>
      </c>
      <c r="S600" s="5">
        <f t="shared" si="717"/>
        <v>235</v>
      </c>
      <c r="T600" s="5">
        <f t="shared" si="717"/>
        <v>127</v>
      </c>
      <c r="U600" s="5">
        <f t="shared" si="717"/>
        <v>179</v>
      </c>
      <c r="V600" s="5">
        <f t="shared" si="717"/>
        <v>202</v>
      </c>
      <c r="W600" s="5">
        <f t="shared" si="717"/>
        <v>266</v>
      </c>
      <c r="X600" s="5">
        <f t="shared" si="717"/>
        <v>166</v>
      </c>
      <c r="Y600" s="5">
        <f t="shared" si="717"/>
        <v>218</v>
      </c>
      <c r="Z600" s="5">
        <f t="shared" si="717"/>
        <v>32.29</v>
      </c>
      <c r="AA600" s="5">
        <f t="shared" si="717"/>
        <v>35.119999999999997</v>
      </c>
      <c r="AB600" s="5">
        <f t="shared" si="717"/>
        <v>35.85</v>
      </c>
      <c r="AC600" s="5">
        <f t="shared" si="717"/>
        <v>39.549999999999997</v>
      </c>
      <c r="AD600" s="5">
        <f t="shared" si="717"/>
        <v>27.11</v>
      </c>
      <c r="AE600" s="5">
        <f t="shared" si="717"/>
        <v>33.5</v>
      </c>
      <c r="AF600" s="5">
        <f t="shared" si="717"/>
        <v>22.02</v>
      </c>
      <c r="AG600" s="5">
        <f t="shared" si="717"/>
        <v>30.12</v>
      </c>
      <c r="AH600" s="5">
        <f t="shared" si="717"/>
        <v>37.29</v>
      </c>
      <c r="AI600" s="5">
        <f t="shared" si="717"/>
        <v>29.5</v>
      </c>
      <c r="AJ600" s="5">
        <f t="shared" si="717"/>
        <v>35.76</v>
      </c>
      <c r="AK600" s="5">
        <f t="shared" si="717"/>
        <v>38.36</v>
      </c>
      <c r="AL600" s="5">
        <f t="shared" si="717"/>
        <v>25.88</v>
      </c>
      <c r="AM600" s="5">
        <f t="shared" si="717"/>
        <v>30.8</v>
      </c>
      <c r="AN600" s="5">
        <f t="shared" si="717"/>
        <v>29.83</v>
      </c>
      <c r="AO600" s="5">
        <f t="shared" si="717"/>
        <v>31.39</v>
      </c>
      <c r="AP600" s="5">
        <f t="shared" si="717"/>
        <v>16.61</v>
      </c>
      <c r="AQ600" s="5">
        <f t="shared" si="717"/>
        <v>23.01</v>
      </c>
      <c r="AR600" s="5">
        <f t="shared" si="717"/>
        <v>37.43</v>
      </c>
      <c r="AS600" s="5">
        <f t="shared" si="717"/>
        <v>28.86</v>
      </c>
      <c r="AT600" s="5">
        <f t="shared" si="717"/>
        <v>17.05</v>
      </c>
      <c r="AU600" s="5">
        <f t="shared" si="717"/>
        <v>27.81</v>
      </c>
      <c r="AV600" s="5">
        <f t="shared" si="709"/>
        <v>182.06666666666669</v>
      </c>
      <c r="AW600" s="5"/>
      <c r="AX600" s="5">
        <f t="shared" si="710"/>
        <v>217.01966666666667</v>
      </c>
      <c r="AY600" s="10">
        <f t="shared" si="711"/>
        <v>208.12572776216112</v>
      </c>
      <c r="AZ600" s="62">
        <f t="shared" si="712"/>
        <v>28.129260273972605</v>
      </c>
      <c r="BA600" s="3" t="str">
        <f t="shared" si="714"/>
        <v>2010:1</v>
      </c>
      <c r="BB600" s="5">
        <f t="shared" si="667"/>
        <v>208.12572776216112</v>
      </c>
      <c r="BC600" s="5">
        <f t="shared" si="668"/>
        <v>28.129260273972605</v>
      </c>
    </row>
    <row r="601" spans="1:55" x14ac:dyDescent="0.25">
      <c r="A601" s="1">
        <v>2010</v>
      </c>
      <c r="B601" s="1">
        <v>2</v>
      </c>
      <c r="C601" s="1">
        <f t="shared" si="702"/>
        <v>134</v>
      </c>
      <c r="D601" s="5">
        <f t="shared" ref="D601:AU601" si="718">D416</f>
        <v>214</v>
      </c>
      <c r="E601" s="5">
        <f t="shared" si="718"/>
        <v>229</v>
      </c>
      <c r="F601" s="5">
        <f t="shared" si="718"/>
        <v>232</v>
      </c>
      <c r="G601" s="5">
        <f t="shared" si="718"/>
        <v>197</v>
      </c>
      <c r="H601" s="5">
        <f t="shared" si="718"/>
        <v>210</v>
      </c>
      <c r="I601" s="5">
        <f t="shared" si="718"/>
        <v>206</v>
      </c>
      <c r="J601" s="5">
        <f t="shared" si="718"/>
        <v>224</v>
      </c>
      <c r="K601" s="5">
        <f t="shared" si="718"/>
        <v>236</v>
      </c>
      <c r="L601" s="5">
        <f t="shared" si="718"/>
        <v>234</v>
      </c>
      <c r="M601" s="5">
        <f t="shared" si="718"/>
        <v>217</v>
      </c>
      <c r="N601" s="5">
        <f t="shared" si="718"/>
        <v>289</v>
      </c>
      <c r="O601" s="5">
        <f t="shared" si="718"/>
        <v>324</v>
      </c>
      <c r="P601" s="5">
        <f t="shared" si="718"/>
        <v>238</v>
      </c>
      <c r="Q601" s="5">
        <f t="shared" si="718"/>
        <v>243</v>
      </c>
      <c r="R601" s="5">
        <f t="shared" si="718"/>
        <v>216</v>
      </c>
      <c r="S601" s="5">
        <f t="shared" si="718"/>
        <v>231</v>
      </c>
      <c r="T601" s="5">
        <f t="shared" si="718"/>
        <v>136</v>
      </c>
      <c r="U601" s="5">
        <f t="shared" si="718"/>
        <v>176</v>
      </c>
      <c r="V601" s="5">
        <f t="shared" si="718"/>
        <v>196</v>
      </c>
      <c r="W601" s="5">
        <f t="shared" si="718"/>
        <v>235</v>
      </c>
      <c r="X601" s="5">
        <f t="shared" si="718"/>
        <v>163</v>
      </c>
      <c r="Y601" s="5">
        <f t="shared" si="718"/>
        <v>209</v>
      </c>
      <c r="Z601" s="5">
        <f t="shared" si="718"/>
        <v>26.63</v>
      </c>
      <c r="AA601" s="5">
        <f t="shared" si="718"/>
        <v>31.39</v>
      </c>
      <c r="AB601" s="5">
        <f t="shared" si="718"/>
        <v>34.909999999999997</v>
      </c>
      <c r="AC601" s="5">
        <f t="shared" si="718"/>
        <v>21.23</v>
      </c>
      <c r="AD601" s="5">
        <f t="shared" si="718"/>
        <v>25.37</v>
      </c>
      <c r="AE601" s="5">
        <f t="shared" si="718"/>
        <v>33.5</v>
      </c>
      <c r="AF601" s="5">
        <f t="shared" si="718"/>
        <v>22.98</v>
      </c>
      <c r="AG601" s="5">
        <f t="shared" si="718"/>
        <v>29.01</v>
      </c>
      <c r="AH601" s="5">
        <f t="shared" si="718"/>
        <v>32.590000000000003</v>
      </c>
      <c r="AI601" s="5">
        <f t="shared" si="718"/>
        <v>24.82</v>
      </c>
      <c r="AJ601" s="5">
        <f t="shared" si="718"/>
        <v>27.19</v>
      </c>
      <c r="AK601" s="5">
        <f t="shared" si="718"/>
        <v>33.72</v>
      </c>
      <c r="AL601" s="5">
        <f t="shared" si="718"/>
        <v>18.649999999999999</v>
      </c>
      <c r="AM601" s="5">
        <f t="shared" si="718"/>
        <v>24.77</v>
      </c>
      <c r="AN601" s="5">
        <f t="shared" si="718"/>
        <v>24.48</v>
      </c>
      <c r="AO601" s="5">
        <f t="shared" si="718"/>
        <v>25.95</v>
      </c>
      <c r="AP601" s="5">
        <f t="shared" si="718"/>
        <v>17.82</v>
      </c>
      <c r="AQ601" s="5">
        <f t="shared" si="718"/>
        <v>22.04</v>
      </c>
      <c r="AR601" s="5">
        <f t="shared" si="718"/>
        <v>29.49</v>
      </c>
      <c r="AS601" s="5">
        <f t="shared" si="718"/>
        <v>25.87</v>
      </c>
      <c r="AT601" s="5">
        <f t="shared" si="718"/>
        <v>18.760000000000002</v>
      </c>
      <c r="AU601" s="5">
        <f t="shared" si="718"/>
        <v>20.61</v>
      </c>
      <c r="AV601" s="5">
        <f t="shared" si="709"/>
        <v>184.23333333333335</v>
      </c>
      <c r="AW601" s="5"/>
      <c r="AX601" s="5">
        <f t="shared" si="710"/>
        <v>218.05066666666667</v>
      </c>
      <c r="AY601" s="10">
        <f t="shared" si="711"/>
        <v>214.13057553956835</v>
      </c>
      <c r="AZ601" s="62">
        <f t="shared" si="712"/>
        <v>25.372830397912594</v>
      </c>
      <c r="BA601" s="3" t="str">
        <f t="shared" si="714"/>
        <v>2010:2</v>
      </c>
      <c r="BB601" s="5">
        <f t="shared" si="667"/>
        <v>214.13057553956835</v>
      </c>
      <c r="BC601" s="5">
        <f t="shared" si="668"/>
        <v>25.372830397912594</v>
      </c>
    </row>
    <row r="602" spans="1:55" x14ac:dyDescent="0.25">
      <c r="A602" s="1">
        <v>2010</v>
      </c>
      <c r="B602" s="1">
        <v>3</v>
      </c>
      <c r="C602" s="1">
        <f t="shared" si="702"/>
        <v>135</v>
      </c>
      <c r="D602" s="5">
        <f t="shared" ref="D602:AU602" si="719">D417</f>
        <v>196</v>
      </c>
      <c r="E602" s="5">
        <f t="shared" si="719"/>
        <v>224</v>
      </c>
      <c r="F602" s="5">
        <f t="shared" si="719"/>
        <v>211</v>
      </c>
      <c r="G602" s="5">
        <f t="shared" si="719"/>
        <v>201</v>
      </c>
      <c r="H602" s="5">
        <f t="shared" si="719"/>
        <v>250</v>
      </c>
      <c r="I602" s="5">
        <f t="shared" si="719"/>
        <v>227</v>
      </c>
      <c r="J602" s="5">
        <f t="shared" si="719"/>
        <v>212</v>
      </c>
      <c r="K602" s="5">
        <f t="shared" si="719"/>
        <v>215</v>
      </c>
      <c r="L602" s="5">
        <f t="shared" si="719"/>
        <v>259</v>
      </c>
      <c r="M602" s="5">
        <f t="shared" si="719"/>
        <v>246</v>
      </c>
      <c r="N602" s="5">
        <f t="shared" si="719"/>
        <v>206</v>
      </c>
      <c r="O602" s="5">
        <f t="shared" si="719"/>
        <v>247</v>
      </c>
      <c r="P602" s="5">
        <f t="shared" si="719"/>
        <v>218</v>
      </c>
      <c r="Q602" s="5">
        <f t="shared" si="719"/>
        <v>251</v>
      </c>
      <c r="R602" s="5">
        <f t="shared" si="719"/>
        <v>210</v>
      </c>
      <c r="S602" s="5">
        <f t="shared" si="719"/>
        <v>218</v>
      </c>
      <c r="T602" s="5">
        <f t="shared" si="719"/>
        <v>109</v>
      </c>
      <c r="U602" s="5">
        <f t="shared" si="719"/>
        <v>147</v>
      </c>
      <c r="V602" s="5">
        <f t="shared" si="719"/>
        <v>201</v>
      </c>
      <c r="W602" s="5">
        <f t="shared" si="719"/>
        <v>241</v>
      </c>
      <c r="X602" s="5">
        <f t="shared" si="719"/>
        <v>157</v>
      </c>
      <c r="Y602" s="5">
        <f t="shared" si="719"/>
        <v>201</v>
      </c>
      <c r="Z602" s="5">
        <f t="shared" si="719"/>
        <v>19.54</v>
      </c>
      <c r="AA602" s="5">
        <f t="shared" si="719"/>
        <v>25.78</v>
      </c>
      <c r="AB602" s="5">
        <f t="shared" si="719"/>
        <v>30.12</v>
      </c>
      <c r="AC602" s="5">
        <f t="shared" si="719"/>
        <v>22.26</v>
      </c>
      <c r="AD602" s="5">
        <f t="shared" si="719"/>
        <v>28.18</v>
      </c>
      <c r="AE602" s="5">
        <f t="shared" si="719"/>
        <v>30.01</v>
      </c>
      <c r="AF602" s="5">
        <f t="shared" si="719"/>
        <v>19.38</v>
      </c>
      <c r="AG602" s="5">
        <f t="shared" si="719"/>
        <v>28.26</v>
      </c>
      <c r="AH602" s="5">
        <f t="shared" si="719"/>
        <v>30.16</v>
      </c>
      <c r="AI602" s="5">
        <f t="shared" si="719"/>
        <v>25.75</v>
      </c>
      <c r="AJ602" s="5">
        <f t="shared" si="719"/>
        <v>30.39</v>
      </c>
      <c r="AK602" s="5">
        <f t="shared" si="719"/>
        <v>25.59</v>
      </c>
      <c r="AL602" s="5">
        <f t="shared" si="719"/>
        <v>17.579999999999998</v>
      </c>
      <c r="AM602" s="5">
        <f t="shared" si="719"/>
        <v>21.81</v>
      </c>
      <c r="AN602" s="5">
        <f t="shared" si="719"/>
        <v>23.1</v>
      </c>
      <c r="AO602" s="5">
        <f t="shared" si="719"/>
        <v>24.32</v>
      </c>
      <c r="AP602" s="5">
        <f t="shared" si="719"/>
        <v>17.649999999999999</v>
      </c>
      <c r="AQ602" s="5">
        <f t="shared" si="719"/>
        <v>15.78</v>
      </c>
      <c r="AR602" s="5">
        <f t="shared" si="719"/>
        <v>28.02</v>
      </c>
      <c r="AS602" s="5">
        <f t="shared" si="719"/>
        <v>18.43</v>
      </c>
      <c r="AT602" s="5">
        <f t="shared" si="719"/>
        <v>21.66</v>
      </c>
      <c r="AU602" s="5">
        <f t="shared" si="719"/>
        <v>20.41</v>
      </c>
      <c r="AV602" s="5">
        <f t="shared" si="709"/>
        <v>184.63333333333333</v>
      </c>
      <c r="AW602" s="5"/>
      <c r="AX602" s="5">
        <f t="shared" si="710"/>
        <v>218.25399999999999</v>
      </c>
      <c r="AY602" s="10">
        <f t="shared" si="711"/>
        <v>206.86746629186717</v>
      </c>
      <c r="AZ602" s="62">
        <f t="shared" si="712"/>
        <v>23.501839530332685</v>
      </c>
      <c r="BA602" s="3" t="str">
        <f t="shared" si="714"/>
        <v>2010:3</v>
      </c>
      <c r="BB602" s="5">
        <f t="shared" si="667"/>
        <v>206.86746629186717</v>
      </c>
      <c r="BC602" s="5">
        <f t="shared" si="668"/>
        <v>23.501839530332685</v>
      </c>
    </row>
    <row r="603" spans="1:55" x14ac:dyDescent="0.25">
      <c r="A603" s="1">
        <v>2010</v>
      </c>
      <c r="B603" s="1">
        <v>4</v>
      </c>
      <c r="C603" s="1">
        <f t="shared" si="702"/>
        <v>136</v>
      </c>
      <c r="D603" s="5">
        <f t="shared" ref="D603:AU603" si="720">D418</f>
        <v>188</v>
      </c>
      <c r="E603" s="5">
        <f t="shared" si="720"/>
        <v>198</v>
      </c>
      <c r="F603" s="5">
        <f t="shared" si="720"/>
        <v>188</v>
      </c>
      <c r="G603" s="5">
        <f t="shared" si="720"/>
        <v>164</v>
      </c>
      <c r="H603" s="5">
        <f t="shared" si="720"/>
        <v>250</v>
      </c>
      <c r="I603" s="5">
        <f t="shared" si="720"/>
        <v>215</v>
      </c>
      <c r="J603" s="5">
        <f t="shared" si="720"/>
        <v>199</v>
      </c>
      <c r="K603" s="5">
        <f t="shared" si="720"/>
        <v>209</v>
      </c>
      <c r="L603" s="5">
        <f t="shared" si="720"/>
        <v>216</v>
      </c>
      <c r="M603" s="5">
        <f t="shared" si="720"/>
        <v>207</v>
      </c>
      <c r="N603" s="5">
        <f t="shared" si="720"/>
        <v>190</v>
      </c>
      <c r="O603" s="5">
        <f t="shared" si="720"/>
        <v>223</v>
      </c>
      <c r="P603" s="5">
        <f t="shared" si="720"/>
        <v>160</v>
      </c>
      <c r="Q603" s="5">
        <f t="shared" si="720"/>
        <v>221</v>
      </c>
      <c r="R603" s="5">
        <f t="shared" si="720"/>
        <v>206</v>
      </c>
      <c r="S603" s="5">
        <f t="shared" si="720"/>
        <v>205</v>
      </c>
      <c r="T603" s="5">
        <f t="shared" si="720"/>
        <v>115</v>
      </c>
      <c r="U603" s="5">
        <f t="shared" si="720"/>
        <v>118</v>
      </c>
      <c r="V603" s="5">
        <f t="shared" si="720"/>
        <v>186</v>
      </c>
      <c r="W603" s="5">
        <f t="shared" si="720"/>
        <v>224</v>
      </c>
      <c r="X603" s="5">
        <f t="shared" si="720"/>
        <v>150</v>
      </c>
      <c r="Y603" s="5">
        <f t="shared" si="720"/>
        <v>196</v>
      </c>
      <c r="Z603" s="5">
        <f t="shared" si="720"/>
        <v>22.16</v>
      </c>
      <c r="AA603" s="5">
        <f t="shared" si="720"/>
        <v>26.1</v>
      </c>
      <c r="AB603" s="5">
        <f t="shared" si="720"/>
        <v>26.46</v>
      </c>
      <c r="AC603" s="5">
        <f t="shared" si="720"/>
        <v>19.63</v>
      </c>
      <c r="AD603" s="5">
        <f t="shared" si="720"/>
        <v>27.68</v>
      </c>
      <c r="AE603" s="5">
        <f t="shared" si="720"/>
        <v>31.61</v>
      </c>
      <c r="AF603" s="5">
        <f t="shared" si="720"/>
        <v>20.54</v>
      </c>
      <c r="AG603" s="5">
        <f t="shared" si="720"/>
        <v>28.73</v>
      </c>
      <c r="AH603" s="5">
        <f t="shared" si="720"/>
        <v>27.46</v>
      </c>
      <c r="AI603" s="5">
        <f t="shared" si="720"/>
        <v>25.42</v>
      </c>
      <c r="AJ603" s="5">
        <f t="shared" si="720"/>
        <v>20.6</v>
      </c>
      <c r="AK603" s="5">
        <f t="shared" si="720"/>
        <v>27.49</v>
      </c>
      <c r="AL603" s="5">
        <f t="shared" si="720"/>
        <v>17.149999999999999</v>
      </c>
      <c r="AM603" s="5">
        <f t="shared" si="720"/>
        <v>18.23</v>
      </c>
      <c r="AN603" s="5">
        <f t="shared" si="720"/>
        <v>20.85</v>
      </c>
      <c r="AO603" s="5">
        <f t="shared" si="720"/>
        <v>26.43</v>
      </c>
      <c r="AP603" s="5">
        <f t="shared" si="720"/>
        <v>15.75</v>
      </c>
      <c r="AQ603" s="5">
        <f t="shared" si="720"/>
        <v>15.29</v>
      </c>
      <c r="AR603" s="5">
        <f t="shared" si="720"/>
        <v>22.18</v>
      </c>
      <c r="AS603" s="5">
        <f t="shared" si="720"/>
        <v>20.91</v>
      </c>
      <c r="AT603" s="5">
        <f t="shared" si="720"/>
        <v>19.72</v>
      </c>
      <c r="AU603" s="5">
        <f t="shared" si="720"/>
        <v>19.850000000000001</v>
      </c>
      <c r="AV603" s="5">
        <f t="shared" si="709"/>
        <v>188</v>
      </c>
      <c r="AW603" s="5"/>
      <c r="AX603" s="5">
        <f t="shared" si="710"/>
        <v>218.89766666666665</v>
      </c>
      <c r="AY603" s="10">
        <f t="shared" si="711"/>
        <v>188.37378388679787</v>
      </c>
      <c r="AZ603" s="62">
        <f t="shared" si="712"/>
        <v>22.803936073059361</v>
      </c>
      <c r="BA603" s="3" t="str">
        <f t="shared" si="714"/>
        <v>2010:4</v>
      </c>
      <c r="BB603" s="5">
        <f t="shared" si="667"/>
        <v>188.37378388679787</v>
      </c>
      <c r="BC603" s="5">
        <f t="shared" si="668"/>
        <v>22.803936073059361</v>
      </c>
    </row>
    <row r="604" spans="1:55" x14ac:dyDescent="0.25">
      <c r="A604" s="13">
        <v>2011</v>
      </c>
      <c r="B604" s="13">
        <v>1</v>
      </c>
      <c r="C604" s="1">
        <f t="shared" si="702"/>
        <v>137</v>
      </c>
      <c r="D604" s="5">
        <f t="shared" ref="D604:AU604" si="721">D419</f>
        <v>181</v>
      </c>
      <c r="E604" s="5">
        <f t="shared" si="721"/>
        <v>217</v>
      </c>
      <c r="F604" s="5">
        <f t="shared" si="721"/>
        <v>197</v>
      </c>
      <c r="G604" s="5">
        <f t="shared" si="721"/>
        <v>172</v>
      </c>
      <c r="H604" s="5">
        <f t="shared" si="721"/>
        <v>241</v>
      </c>
      <c r="I604" s="5">
        <f t="shared" si="721"/>
        <v>207</v>
      </c>
      <c r="J604" s="5">
        <f t="shared" si="721"/>
        <v>212</v>
      </c>
      <c r="K604" s="5">
        <f t="shared" si="721"/>
        <v>203</v>
      </c>
      <c r="L604" s="5">
        <f t="shared" si="721"/>
        <v>254</v>
      </c>
      <c r="M604" s="5">
        <f t="shared" si="721"/>
        <v>199</v>
      </c>
      <c r="N604" s="5">
        <f t="shared" si="721"/>
        <v>174</v>
      </c>
      <c r="O604" s="5">
        <f t="shared" si="721"/>
        <v>199</v>
      </c>
      <c r="P604" s="5">
        <f t="shared" si="721"/>
        <v>152</v>
      </c>
      <c r="Q604" s="5">
        <f t="shared" si="721"/>
        <v>230</v>
      </c>
      <c r="R604" s="5">
        <f t="shared" si="721"/>
        <v>210</v>
      </c>
      <c r="S604" s="5">
        <f t="shared" si="721"/>
        <v>218</v>
      </c>
      <c r="T604" s="5">
        <f t="shared" si="721"/>
        <v>116</v>
      </c>
      <c r="U604" s="5">
        <f t="shared" si="721"/>
        <v>125</v>
      </c>
      <c r="V604" s="5">
        <f t="shared" si="721"/>
        <v>174</v>
      </c>
      <c r="W604" s="5">
        <f t="shared" si="721"/>
        <v>242</v>
      </c>
      <c r="X604" s="5">
        <f t="shared" si="721"/>
        <v>151</v>
      </c>
      <c r="Y604" s="5">
        <f t="shared" si="721"/>
        <v>206</v>
      </c>
      <c r="Z604" s="5">
        <f t="shared" si="721"/>
        <v>21.96</v>
      </c>
      <c r="AA604" s="5">
        <f t="shared" si="721"/>
        <v>28.69</v>
      </c>
      <c r="AB604" s="5">
        <f t="shared" si="721"/>
        <v>22.82</v>
      </c>
      <c r="AC604" s="5">
        <f t="shared" si="721"/>
        <v>19.079999999999998</v>
      </c>
      <c r="AD604" s="5">
        <f t="shared" si="721"/>
        <v>26.7</v>
      </c>
      <c r="AE604" s="5">
        <f t="shared" si="721"/>
        <v>29.12</v>
      </c>
      <c r="AF604" s="5">
        <f t="shared" si="721"/>
        <v>23.14</v>
      </c>
      <c r="AG604" s="5">
        <f t="shared" si="721"/>
        <v>28.92</v>
      </c>
      <c r="AH604" s="5">
        <f t="shared" si="721"/>
        <v>23.55</v>
      </c>
      <c r="AI604" s="5">
        <f t="shared" si="721"/>
        <v>26.02</v>
      </c>
      <c r="AJ604" s="5">
        <f t="shared" si="721"/>
        <v>21.44</v>
      </c>
      <c r="AK604" s="5">
        <f t="shared" si="721"/>
        <v>25.85</v>
      </c>
      <c r="AL604" s="5">
        <f t="shared" si="721"/>
        <v>19.04</v>
      </c>
      <c r="AM604" s="5">
        <f t="shared" si="721"/>
        <v>24.65</v>
      </c>
      <c r="AN604" s="5">
        <f t="shared" si="721"/>
        <v>21.45</v>
      </c>
      <c r="AO604" s="5">
        <f t="shared" si="721"/>
        <v>25.86</v>
      </c>
      <c r="AP604" s="5">
        <f t="shared" si="721"/>
        <v>18.62</v>
      </c>
      <c r="AQ604" s="5">
        <f t="shared" si="721"/>
        <v>22.13</v>
      </c>
      <c r="AR604" s="5">
        <f t="shared" si="721"/>
        <v>18.73</v>
      </c>
      <c r="AS604" s="5">
        <f t="shared" si="721"/>
        <v>20.079999999999998</v>
      </c>
      <c r="AT604" s="5">
        <f t="shared" si="721"/>
        <v>21.67</v>
      </c>
      <c r="AU604" s="5">
        <f t="shared" si="721"/>
        <v>23.78</v>
      </c>
      <c r="AV604" s="5">
        <f t="shared" si="709"/>
        <v>195.9</v>
      </c>
      <c r="AW604" s="5"/>
      <c r="AX604" s="5">
        <f t="shared" si="710"/>
        <v>221.66633333333334</v>
      </c>
      <c r="AY604" s="10">
        <f t="shared" si="711"/>
        <v>193.42921053885365</v>
      </c>
      <c r="AZ604" s="62">
        <f t="shared" si="712"/>
        <v>22.561091324200916</v>
      </c>
      <c r="BA604" s="3" t="str">
        <f t="shared" si="714"/>
        <v>2011:1</v>
      </c>
      <c r="BB604" s="5">
        <f t="shared" si="667"/>
        <v>193.42921053885365</v>
      </c>
      <c r="BC604" s="5">
        <f t="shared" si="668"/>
        <v>22.561091324200916</v>
      </c>
    </row>
    <row r="605" spans="1:55" x14ac:dyDescent="0.25">
      <c r="A605" s="13">
        <v>2011</v>
      </c>
      <c r="B605" s="13">
        <v>2</v>
      </c>
      <c r="C605" s="1">
        <f t="shared" si="702"/>
        <v>138</v>
      </c>
      <c r="D605" s="5">
        <f t="shared" ref="D605:AU605" si="722">D420</f>
        <v>161</v>
      </c>
      <c r="E605" s="5">
        <f t="shared" si="722"/>
        <v>193</v>
      </c>
      <c r="F605" s="5">
        <f t="shared" si="722"/>
        <v>184</v>
      </c>
      <c r="G605" s="5">
        <f t="shared" si="722"/>
        <v>161</v>
      </c>
      <c r="H605" s="5">
        <f t="shared" si="722"/>
        <v>232</v>
      </c>
      <c r="I605" s="5">
        <f t="shared" si="722"/>
        <v>185</v>
      </c>
      <c r="J605" s="5">
        <f t="shared" si="722"/>
        <v>174</v>
      </c>
      <c r="K605" s="5">
        <f t="shared" si="722"/>
        <v>194</v>
      </c>
      <c r="L605" s="5">
        <f t="shared" si="722"/>
        <v>208</v>
      </c>
      <c r="M605" s="5">
        <f t="shared" si="722"/>
        <v>173</v>
      </c>
      <c r="N605" s="5">
        <f t="shared" si="722"/>
        <v>160</v>
      </c>
      <c r="O605" s="5">
        <f t="shared" si="722"/>
        <v>178</v>
      </c>
      <c r="P605" s="5">
        <f t="shared" si="722"/>
        <v>154</v>
      </c>
      <c r="Q605" s="5">
        <f t="shared" si="722"/>
        <v>213</v>
      </c>
      <c r="R605" s="5">
        <f t="shared" si="722"/>
        <v>203</v>
      </c>
      <c r="S605" s="5">
        <f t="shared" si="722"/>
        <v>203</v>
      </c>
      <c r="T605" s="5">
        <f t="shared" si="722"/>
        <v>108</v>
      </c>
      <c r="U605" s="5">
        <f t="shared" si="722"/>
        <v>115</v>
      </c>
      <c r="V605" s="5">
        <f t="shared" si="722"/>
        <v>176</v>
      </c>
      <c r="W605" s="5">
        <f t="shared" si="722"/>
        <v>231</v>
      </c>
      <c r="X605" s="5">
        <f t="shared" si="722"/>
        <v>151</v>
      </c>
      <c r="Y605" s="5">
        <f t="shared" si="722"/>
        <v>172</v>
      </c>
      <c r="Z605" s="5">
        <f t="shared" si="722"/>
        <v>22.44</v>
      </c>
      <c r="AA605" s="5">
        <f t="shared" si="722"/>
        <v>22.88</v>
      </c>
      <c r="AB605" s="5">
        <f t="shared" si="722"/>
        <v>18.91</v>
      </c>
      <c r="AC605" s="5">
        <f t="shared" si="722"/>
        <v>20.27</v>
      </c>
      <c r="AD605" s="5">
        <f t="shared" si="722"/>
        <v>23.32</v>
      </c>
      <c r="AE605" s="5">
        <f t="shared" si="722"/>
        <v>28.36</v>
      </c>
      <c r="AF605" s="5">
        <f t="shared" si="722"/>
        <v>22.15</v>
      </c>
      <c r="AG605" s="5">
        <f t="shared" si="722"/>
        <v>25.9</v>
      </c>
      <c r="AH605" s="5">
        <f t="shared" si="722"/>
        <v>20.41</v>
      </c>
      <c r="AI605" s="5">
        <f t="shared" si="722"/>
        <v>20.94</v>
      </c>
      <c r="AJ605" s="5">
        <f t="shared" si="722"/>
        <v>18.510000000000002</v>
      </c>
      <c r="AK605" s="5">
        <f t="shared" si="722"/>
        <v>22.68</v>
      </c>
      <c r="AL605" s="5">
        <f t="shared" si="722"/>
        <v>15.72</v>
      </c>
      <c r="AM605" s="5">
        <f t="shared" si="722"/>
        <v>17.77</v>
      </c>
      <c r="AN605" s="5">
        <f t="shared" si="722"/>
        <v>21.65</v>
      </c>
      <c r="AO605" s="5">
        <f t="shared" si="722"/>
        <v>24.96</v>
      </c>
      <c r="AP605" s="5">
        <f t="shared" si="722"/>
        <v>18.22</v>
      </c>
      <c r="AQ605" s="5">
        <f t="shared" si="722"/>
        <v>22.43</v>
      </c>
      <c r="AR605" s="5">
        <f t="shared" si="722"/>
        <v>17.350000000000001</v>
      </c>
      <c r="AS605" s="5">
        <f t="shared" si="722"/>
        <v>16.61</v>
      </c>
      <c r="AT605" s="5">
        <f t="shared" si="722"/>
        <v>22.77</v>
      </c>
      <c r="AU605" s="5">
        <f t="shared" si="722"/>
        <v>22.57</v>
      </c>
      <c r="AV605" s="5">
        <f t="shared" si="709"/>
        <v>203.70000000000002</v>
      </c>
      <c r="AW605" s="5"/>
      <c r="AX605" s="5">
        <f t="shared" si="710"/>
        <v>225.53066666666666</v>
      </c>
      <c r="AY605" s="10">
        <f t="shared" si="711"/>
        <v>172.62840773738625</v>
      </c>
      <c r="AZ605" s="62">
        <f t="shared" si="712"/>
        <v>20.064540117416833</v>
      </c>
      <c r="BA605" s="3" t="str">
        <f t="shared" si="714"/>
        <v>2011:2</v>
      </c>
      <c r="BB605" s="5">
        <f t="shared" si="667"/>
        <v>172.62840773738625</v>
      </c>
      <c r="BC605" s="5">
        <f t="shared" si="668"/>
        <v>20.064540117416833</v>
      </c>
    </row>
    <row r="606" spans="1:55" x14ac:dyDescent="0.25">
      <c r="A606" s="13">
        <v>2011</v>
      </c>
      <c r="B606" s="13">
        <v>3</v>
      </c>
      <c r="C606" s="1">
        <f t="shared" si="702"/>
        <v>139</v>
      </c>
      <c r="D606" s="5">
        <f t="shared" ref="D606:AU606" si="723">D421</f>
        <v>169</v>
      </c>
      <c r="E606" s="5">
        <f t="shared" si="723"/>
        <v>190</v>
      </c>
      <c r="F606" s="5">
        <f t="shared" si="723"/>
        <v>172</v>
      </c>
      <c r="G606" s="5">
        <f t="shared" si="723"/>
        <v>150</v>
      </c>
      <c r="H606" s="5">
        <f t="shared" si="723"/>
        <v>212</v>
      </c>
      <c r="I606" s="5">
        <f t="shared" si="723"/>
        <v>161</v>
      </c>
      <c r="J606" s="5">
        <f t="shared" si="723"/>
        <v>182</v>
      </c>
      <c r="K606" s="5">
        <f t="shared" si="723"/>
        <v>191</v>
      </c>
      <c r="L606" s="5">
        <f t="shared" si="723"/>
        <v>163</v>
      </c>
      <c r="M606" s="5">
        <f t="shared" si="723"/>
        <v>173</v>
      </c>
      <c r="N606" s="5">
        <f t="shared" si="723"/>
        <v>153</v>
      </c>
      <c r="O606" s="5">
        <f t="shared" si="723"/>
        <v>171</v>
      </c>
      <c r="P606" s="5">
        <f t="shared" si="723"/>
        <v>144</v>
      </c>
      <c r="Q606" s="5">
        <f t="shared" si="723"/>
        <v>194</v>
      </c>
      <c r="R606" s="5">
        <f t="shared" si="723"/>
        <v>179</v>
      </c>
      <c r="S606" s="5">
        <f t="shared" si="723"/>
        <v>190</v>
      </c>
      <c r="T606" s="5">
        <f t="shared" si="723"/>
        <v>110</v>
      </c>
      <c r="U606" s="5">
        <f t="shared" si="723"/>
        <v>126</v>
      </c>
      <c r="V606" s="5">
        <f t="shared" si="723"/>
        <v>176</v>
      </c>
      <c r="W606" s="5">
        <f t="shared" si="723"/>
        <v>221</v>
      </c>
      <c r="X606" s="5">
        <f t="shared" si="723"/>
        <v>142</v>
      </c>
      <c r="Y606" s="5">
        <f t="shared" si="723"/>
        <v>157</v>
      </c>
      <c r="Z606" s="5">
        <f t="shared" si="723"/>
        <v>22.53</v>
      </c>
      <c r="AA606" s="5">
        <f t="shared" si="723"/>
        <v>23.18</v>
      </c>
      <c r="AB606" s="5">
        <f t="shared" si="723"/>
        <v>20.69</v>
      </c>
      <c r="AC606" s="5">
        <f t="shared" si="723"/>
        <v>20</v>
      </c>
      <c r="AD606" s="5">
        <f t="shared" si="723"/>
        <v>24.99</v>
      </c>
      <c r="AE606" s="5">
        <f t="shared" si="723"/>
        <v>26.76</v>
      </c>
      <c r="AF606" s="5">
        <f t="shared" si="723"/>
        <v>19.32</v>
      </c>
      <c r="AG606" s="5">
        <f t="shared" si="723"/>
        <v>26.71</v>
      </c>
      <c r="AH606" s="5">
        <f t="shared" si="723"/>
        <v>18.899999999999999</v>
      </c>
      <c r="AI606" s="5">
        <f t="shared" si="723"/>
        <v>20.85</v>
      </c>
      <c r="AJ606" s="5">
        <f t="shared" si="723"/>
        <v>16.89</v>
      </c>
      <c r="AK606" s="5">
        <f t="shared" si="723"/>
        <v>22.56</v>
      </c>
      <c r="AL606" s="5">
        <f t="shared" si="723"/>
        <v>15.41</v>
      </c>
      <c r="AM606" s="5">
        <f t="shared" si="723"/>
        <v>16.989999999999998</v>
      </c>
      <c r="AN606" s="5">
        <f t="shared" si="723"/>
        <v>22.39</v>
      </c>
      <c r="AO606" s="5">
        <f t="shared" si="723"/>
        <v>24.38</v>
      </c>
      <c r="AP606" s="5">
        <f t="shared" si="723"/>
        <v>21.19</v>
      </c>
      <c r="AQ606" s="5">
        <f t="shared" si="723"/>
        <v>22.07</v>
      </c>
      <c r="AR606" s="5">
        <f t="shared" si="723"/>
        <v>17.36</v>
      </c>
      <c r="AS606" s="5">
        <f t="shared" si="723"/>
        <v>18.21</v>
      </c>
      <c r="AT606" s="5">
        <f t="shared" si="723"/>
        <v>19.850000000000001</v>
      </c>
      <c r="AU606" s="5">
        <f t="shared" si="723"/>
        <v>20.100000000000001</v>
      </c>
      <c r="AV606" s="5">
        <f t="shared" si="709"/>
        <v>203.83333333333334</v>
      </c>
      <c r="AW606" s="5"/>
      <c r="AX606" s="5">
        <f t="shared" si="710"/>
        <v>226.452</v>
      </c>
      <c r="AY606" s="10">
        <f t="shared" si="711"/>
        <v>159.86394301777119</v>
      </c>
      <c r="AZ606" s="62">
        <f t="shared" si="712"/>
        <v>19.828527071102414</v>
      </c>
      <c r="BA606" s="3" t="str">
        <f t="shared" si="714"/>
        <v>2011:3</v>
      </c>
      <c r="BB606" s="5">
        <f t="shared" si="667"/>
        <v>159.86394301777119</v>
      </c>
      <c r="BC606" s="5">
        <f t="shared" si="668"/>
        <v>19.828527071102414</v>
      </c>
    </row>
    <row r="607" spans="1:55" x14ac:dyDescent="0.25">
      <c r="A607" s="13">
        <v>2011</v>
      </c>
      <c r="B607" s="13">
        <v>4</v>
      </c>
      <c r="C607" s="1">
        <f t="shared" si="702"/>
        <v>140</v>
      </c>
      <c r="D607" s="5">
        <f t="shared" ref="D607:AU607" si="724">D422</f>
        <v>184</v>
      </c>
      <c r="E607" s="5">
        <f t="shared" si="724"/>
        <v>205</v>
      </c>
      <c r="F607" s="5">
        <f t="shared" si="724"/>
        <v>161</v>
      </c>
      <c r="G607" s="5">
        <f t="shared" si="724"/>
        <v>142</v>
      </c>
      <c r="H607" s="5">
        <f t="shared" si="724"/>
        <v>194</v>
      </c>
      <c r="I607" s="5">
        <f t="shared" si="724"/>
        <v>180</v>
      </c>
      <c r="J607" s="5">
        <f t="shared" si="724"/>
        <v>186</v>
      </c>
      <c r="K607" s="5">
        <f t="shared" si="724"/>
        <v>190</v>
      </c>
      <c r="L607" s="5">
        <f t="shared" si="724"/>
        <v>200</v>
      </c>
      <c r="M607" s="5">
        <f t="shared" si="724"/>
        <v>187</v>
      </c>
      <c r="N607" s="5">
        <f t="shared" si="724"/>
        <v>193</v>
      </c>
      <c r="O607" s="5">
        <f t="shared" si="724"/>
        <v>195</v>
      </c>
      <c r="P607" s="5">
        <f t="shared" si="724"/>
        <v>160</v>
      </c>
      <c r="Q607" s="5">
        <f t="shared" si="724"/>
        <v>198</v>
      </c>
      <c r="R607" s="5">
        <f t="shared" si="724"/>
        <v>172</v>
      </c>
      <c r="S607" s="5">
        <f t="shared" si="724"/>
        <v>195</v>
      </c>
      <c r="T607" s="5">
        <f t="shared" si="724"/>
        <v>113</v>
      </c>
      <c r="U607" s="5">
        <f t="shared" si="724"/>
        <v>118</v>
      </c>
      <c r="V607" s="5">
        <f t="shared" si="724"/>
        <v>172</v>
      </c>
      <c r="W607" s="5">
        <f t="shared" si="724"/>
        <v>213</v>
      </c>
      <c r="X607" s="5">
        <f t="shared" si="724"/>
        <v>153</v>
      </c>
      <c r="Y607" s="5">
        <f t="shared" si="724"/>
        <v>172</v>
      </c>
      <c r="Z607" s="5">
        <f t="shared" si="724"/>
        <v>20.47</v>
      </c>
      <c r="AA607" s="5">
        <f t="shared" si="724"/>
        <v>27.6</v>
      </c>
      <c r="AB607" s="5">
        <f t="shared" si="724"/>
        <v>22.08</v>
      </c>
      <c r="AC607" s="5">
        <f t="shared" si="724"/>
        <v>17.91</v>
      </c>
      <c r="AD607" s="5">
        <f t="shared" si="724"/>
        <v>25.13</v>
      </c>
      <c r="AE607" s="5">
        <f t="shared" si="724"/>
        <v>29.16</v>
      </c>
      <c r="AF607" s="5">
        <f t="shared" si="724"/>
        <v>18.89</v>
      </c>
      <c r="AG607" s="5">
        <f t="shared" si="724"/>
        <v>25.17</v>
      </c>
      <c r="AH607" s="5">
        <f t="shared" si="724"/>
        <v>20.95</v>
      </c>
      <c r="AI607" s="5">
        <f t="shared" si="724"/>
        <v>24.85</v>
      </c>
      <c r="AJ607" s="5">
        <f t="shared" si="724"/>
        <v>17.29</v>
      </c>
      <c r="AK607" s="5">
        <f t="shared" si="724"/>
        <v>25.18</v>
      </c>
      <c r="AL607" s="5">
        <f t="shared" si="724"/>
        <v>15.36</v>
      </c>
      <c r="AM607" s="5">
        <f t="shared" si="724"/>
        <v>16.97</v>
      </c>
      <c r="AN607" s="5">
        <f t="shared" si="724"/>
        <v>21.76</v>
      </c>
      <c r="AO607" s="5">
        <f t="shared" si="724"/>
        <v>25.61</v>
      </c>
      <c r="AP607" s="5">
        <f t="shared" si="724"/>
        <v>19.79</v>
      </c>
      <c r="AQ607" s="5">
        <f t="shared" si="724"/>
        <v>19.579999999999998</v>
      </c>
      <c r="AR607" s="5">
        <f t="shared" si="724"/>
        <v>22.32</v>
      </c>
      <c r="AS607" s="5">
        <f t="shared" si="724"/>
        <v>19.940000000000001</v>
      </c>
      <c r="AT607" s="5">
        <f t="shared" si="724"/>
        <v>23.09</v>
      </c>
      <c r="AU607" s="5">
        <f t="shared" si="724"/>
        <v>24.42</v>
      </c>
      <c r="AV607" s="5">
        <f t="shared" si="709"/>
        <v>200.76666666666665</v>
      </c>
      <c r="AW607" s="5"/>
      <c r="AX607" s="5">
        <f t="shared" si="710"/>
        <v>226.10766666666666</v>
      </c>
      <c r="AY607" s="10">
        <f t="shared" si="711"/>
        <v>171.01514602887229</v>
      </c>
      <c r="AZ607" s="62">
        <f t="shared" si="712"/>
        <v>20.78624005218526</v>
      </c>
      <c r="BA607" s="3" t="str">
        <f t="shared" si="714"/>
        <v>2011:4</v>
      </c>
      <c r="BB607" s="5">
        <f t="shared" si="667"/>
        <v>171.01514602887229</v>
      </c>
      <c r="BC607" s="5">
        <f t="shared" si="668"/>
        <v>20.78624005218526</v>
      </c>
    </row>
    <row r="608" spans="1:55" x14ac:dyDescent="0.25">
      <c r="A608" s="13">
        <v>2012</v>
      </c>
      <c r="B608" s="13">
        <v>1</v>
      </c>
      <c r="C608" s="1">
        <f t="shared" si="702"/>
        <v>141</v>
      </c>
      <c r="D608" s="5">
        <f t="shared" ref="D608:AU608" si="725">D423</f>
        <v>196</v>
      </c>
      <c r="E608" s="5">
        <f t="shared" si="725"/>
        <v>232</v>
      </c>
      <c r="F608" s="5">
        <f t="shared" si="725"/>
        <v>172</v>
      </c>
      <c r="G608" s="5">
        <f t="shared" si="725"/>
        <v>168</v>
      </c>
      <c r="H608" s="5">
        <f t="shared" si="725"/>
        <v>183</v>
      </c>
      <c r="I608" s="5">
        <f t="shared" si="725"/>
        <v>169</v>
      </c>
      <c r="J608" s="5">
        <f t="shared" si="725"/>
        <v>164</v>
      </c>
      <c r="K608" s="5">
        <f t="shared" si="725"/>
        <v>189</v>
      </c>
      <c r="L608" s="5">
        <f t="shared" si="725"/>
        <v>225</v>
      </c>
      <c r="M608" s="5">
        <f t="shared" si="725"/>
        <v>189</v>
      </c>
      <c r="N608" s="5">
        <f t="shared" si="725"/>
        <v>166</v>
      </c>
      <c r="O608" s="5">
        <f t="shared" si="725"/>
        <v>199</v>
      </c>
      <c r="P608" s="5">
        <f t="shared" si="725"/>
        <v>170</v>
      </c>
      <c r="Q608" s="5">
        <f t="shared" si="725"/>
        <v>208</v>
      </c>
      <c r="R608" s="5">
        <f t="shared" si="725"/>
        <v>175</v>
      </c>
      <c r="S608" s="5">
        <f t="shared" si="725"/>
        <v>196</v>
      </c>
      <c r="T608" s="5">
        <f t="shared" si="725"/>
        <v>123</v>
      </c>
      <c r="U608" s="5">
        <f t="shared" si="725"/>
        <v>121</v>
      </c>
      <c r="V608" s="5">
        <f t="shared" si="725"/>
        <v>175</v>
      </c>
      <c r="W608" s="5">
        <f t="shared" si="725"/>
        <v>221</v>
      </c>
      <c r="X608" s="5">
        <f t="shared" si="725"/>
        <v>151</v>
      </c>
      <c r="Y608" s="5">
        <f t="shared" si="725"/>
        <v>193</v>
      </c>
      <c r="Z608" s="5">
        <f t="shared" si="725"/>
        <v>21.24</v>
      </c>
      <c r="AA608" s="5">
        <f t="shared" si="725"/>
        <v>28.99</v>
      </c>
      <c r="AB608" s="5">
        <f t="shared" si="725"/>
        <v>24.17</v>
      </c>
      <c r="AC608" s="5">
        <f t="shared" si="725"/>
        <v>16.2</v>
      </c>
      <c r="AD608" s="5">
        <f t="shared" si="725"/>
        <v>26.32</v>
      </c>
      <c r="AE608" s="5">
        <f t="shared" si="725"/>
        <v>30.19</v>
      </c>
      <c r="AF608" s="5">
        <f t="shared" si="725"/>
        <v>19.149999999999999</v>
      </c>
      <c r="AG608" s="5">
        <f t="shared" si="725"/>
        <v>25.89</v>
      </c>
      <c r="AH608" s="5">
        <f t="shared" si="725"/>
        <v>24.11</v>
      </c>
      <c r="AI608" s="5">
        <f t="shared" si="725"/>
        <v>23.98</v>
      </c>
      <c r="AJ608" s="5">
        <f t="shared" si="725"/>
        <v>18.8</v>
      </c>
      <c r="AK608" s="5">
        <f t="shared" si="725"/>
        <v>24.19</v>
      </c>
      <c r="AL608" s="5">
        <f t="shared" si="725"/>
        <v>14.7</v>
      </c>
      <c r="AM608" s="5">
        <f t="shared" si="725"/>
        <v>22.54</v>
      </c>
      <c r="AN608" s="5">
        <f t="shared" si="725"/>
        <v>21.66</v>
      </c>
      <c r="AO608" s="5">
        <f t="shared" si="725"/>
        <v>27.08</v>
      </c>
      <c r="AP608" s="5">
        <f t="shared" si="725"/>
        <v>17.78</v>
      </c>
      <c r="AQ608" s="5">
        <f t="shared" si="725"/>
        <v>24.77</v>
      </c>
      <c r="AR608" s="5">
        <f t="shared" si="725"/>
        <v>24.17</v>
      </c>
      <c r="AS608" s="5">
        <f t="shared" si="725"/>
        <v>25.95</v>
      </c>
      <c r="AT608" s="5">
        <f t="shared" si="725"/>
        <v>19.850000000000001</v>
      </c>
      <c r="AU608" s="5">
        <f t="shared" si="725"/>
        <v>22.82</v>
      </c>
      <c r="AV608" s="5">
        <f t="shared" si="709"/>
        <v>202.16666666666666</v>
      </c>
      <c r="AW608" s="5"/>
      <c r="AX608" s="5">
        <f t="shared" si="710"/>
        <v>227.90666666666667</v>
      </c>
      <c r="AY608" s="10">
        <f t="shared" si="711"/>
        <v>178.10855209871841</v>
      </c>
      <c r="AZ608" s="62">
        <f t="shared" si="712"/>
        <v>21.956768427919112</v>
      </c>
      <c r="BA608" s="3" t="str">
        <f t="shared" si="714"/>
        <v>2012:1</v>
      </c>
      <c r="BB608" s="5">
        <f t="shared" si="667"/>
        <v>178.10855209871841</v>
      </c>
      <c r="BC608" s="5">
        <f t="shared" si="668"/>
        <v>21.956768427919112</v>
      </c>
    </row>
    <row r="609" spans="1:55" x14ac:dyDescent="0.25">
      <c r="A609" s="13">
        <v>2012</v>
      </c>
      <c r="B609" s="13">
        <v>2</v>
      </c>
      <c r="C609" s="1">
        <f t="shared" si="702"/>
        <v>142</v>
      </c>
      <c r="D609" s="5">
        <f t="shared" ref="D609:AU609" si="726">D424</f>
        <v>184</v>
      </c>
      <c r="E609" s="5">
        <f t="shared" si="726"/>
        <v>206</v>
      </c>
      <c r="F609" s="5">
        <f t="shared" si="726"/>
        <v>162</v>
      </c>
      <c r="G609" s="5">
        <f t="shared" si="726"/>
        <v>146</v>
      </c>
      <c r="H609" s="5">
        <f t="shared" si="726"/>
        <v>180</v>
      </c>
      <c r="I609" s="5">
        <f t="shared" si="726"/>
        <v>184</v>
      </c>
      <c r="J609" s="5">
        <f t="shared" si="726"/>
        <v>172</v>
      </c>
      <c r="K609" s="5">
        <f t="shared" si="726"/>
        <v>184</v>
      </c>
      <c r="L609" s="5">
        <f t="shared" si="726"/>
        <v>196</v>
      </c>
      <c r="M609" s="5">
        <f t="shared" si="726"/>
        <v>189</v>
      </c>
      <c r="N609" s="5">
        <f t="shared" si="726"/>
        <v>155</v>
      </c>
      <c r="O609" s="5">
        <f t="shared" si="726"/>
        <v>185</v>
      </c>
      <c r="P609" s="5">
        <f t="shared" si="726"/>
        <v>161</v>
      </c>
      <c r="Q609" s="5">
        <f t="shared" si="726"/>
        <v>191</v>
      </c>
      <c r="R609" s="5">
        <f t="shared" si="726"/>
        <v>168</v>
      </c>
      <c r="S609" s="5">
        <f t="shared" si="726"/>
        <v>187</v>
      </c>
      <c r="T609" s="5">
        <f t="shared" si="726"/>
        <v>123</v>
      </c>
      <c r="U609" s="5">
        <f t="shared" si="726"/>
        <v>126</v>
      </c>
      <c r="V609" s="5">
        <f t="shared" si="726"/>
        <v>182</v>
      </c>
      <c r="W609" s="5">
        <f t="shared" si="726"/>
        <v>200</v>
      </c>
      <c r="X609" s="5">
        <f t="shared" si="726"/>
        <v>136</v>
      </c>
      <c r="Y609" s="5">
        <f t="shared" si="726"/>
        <v>167</v>
      </c>
      <c r="Z609" s="5">
        <f t="shared" si="726"/>
        <v>20.6</v>
      </c>
      <c r="AA609" s="5">
        <f t="shared" si="726"/>
        <v>26.19</v>
      </c>
      <c r="AB609" s="5">
        <f t="shared" si="726"/>
        <v>24.72</v>
      </c>
      <c r="AC609" s="5">
        <f t="shared" si="726"/>
        <v>19.010000000000002</v>
      </c>
      <c r="AD609" s="5">
        <f t="shared" si="726"/>
        <v>29.71</v>
      </c>
      <c r="AE609" s="5">
        <f t="shared" si="726"/>
        <v>29.35</v>
      </c>
      <c r="AF609" s="5">
        <f t="shared" si="726"/>
        <v>21.95</v>
      </c>
      <c r="AG609" s="5">
        <f t="shared" si="726"/>
        <v>27.05</v>
      </c>
      <c r="AH609" s="5">
        <f t="shared" si="726"/>
        <v>22.25</v>
      </c>
      <c r="AI609" s="5">
        <f t="shared" si="726"/>
        <v>24.53</v>
      </c>
      <c r="AJ609" s="5">
        <f t="shared" si="726"/>
        <v>15.88</v>
      </c>
      <c r="AK609" s="5">
        <f t="shared" si="726"/>
        <v>23</v>
      </c>
      <c r="AL609" s="5">
        <f t="shared" si="726"/>
        <v>14.3</v>
      </c>
      <c r="AM609" s="5">
        <f t="shared" si="726"/>
        <v>18.27</v>
      </c>
      <c r="AN609" s="5">
        <f t="shared" si="726"/>
        <v>19.920000000000002</v>
      </c>
      <c r="AO609" s="5">
        <f t="shared" si="726"/>
        <v>25.04</v>
      </c>
      <c r="AP609" s="5">
        <f t="shared" si="726"/>
        <v>20.14</v>
      </c>
      <c r="AQ609" s="5">
        <f t="shared" si="726"/>
        <v>24.57</v>
      </c>
      <c r="AR609" s="5">
        <f t="shared" si="726"/>
        <v>25.57</v>
      </c>
      <c r="AS609" s="5">
        <f t="shared" si="726"/>
        <v>23.6</v>
      </c>
      <c r="AT609" s="5">
        <f t="shared" si="726"/>
        <v>24.74</v>
      </c>
      <c r="AU609" s="5">
        <f t="shared" si="726"/>
        <v>23.19</v>
      </c>
      <c r="AV609" s="5">
        <f t="shared" si="709"/>
        <v>201.80000000000004</v>
      </c>
      <c r="AW609" s="5"/>
      <c r="AX609" s="5">
        <f t="shared" si="710"/>
        <v>229.79266666666663</v>
      </c>
      <c r="AY609" s="10">
        <f t="shared" si="711"/>
        <v>165.93629043784844</v>
      </c>
      <c r="AZ609" s="62">
        <f t="shared" si="712"/>
        <v>21.944108284409662</v>
      </c>
      <c r="BA609" s="3" t="str">
        <f t="shared" si="714"/>
        <v>2012:2</v>
      </c>
      <c r="BB609" s="5">
        <f t="shared" si="667"/>
        <v>165.93629043784844</v>
      </c>
      <c r="BC609" s="5">
        <f t="shared" si="668"/>
        <v>21.944108284409662</v>
      </c>
    </row>
    <row r="610" spans="1:55" x14ac:dyDescent="0.25">
      <c r="A610" s="13">
        <v>2012</v>
      </c>
      <c r="B610" s="13">
        <v>3</v>
      </c>
      <c r="C610" s="1">
        <f t="shared" si="702"/>
        <v>143</v>
      </c>
      <c r="D610" s="5">
        <f t="shared" ref="D610:AU610" si="727">D425</f>
        <v>171</v>
      </c>
      <c r="E610" s="5">
        <f t="shared" si="727"/>
        <v>188</v>
      </c>
      <c r="F610" s="5">
        <f t="shared" si="727"/>
        <v>170</v>
      </c>
      <c r="G610" s="5">
        <f t="shared" si="727"/>
        <v>141</v>
      </c>
      <c r="H610" s="5">
        <f t="shared" si="727"/>
        <v>195</v>
      </c>
      <c r="I610" s="5">
        <f t="shared" si="727"/>
        <v>186</v>
      </c>
      <c r="J610" s="5">
        <f t="shared" si="727"/>
        <v>172</v>
      </c>
      <c r="K610" s="5">
        <f t="shared" si="727"/>
        <v>186</v>
      </c>
      <c r="L610" s="5">
        <f t="shared" si="727"/>
        <v>194</v>
      </c>
      <c r="M610" s="5">
        <f t="shared" si="727"/>
        <v>186</v>
      </c>
      <c r="N610" s="5">
        <f t="shared" si="727"/>
        <v>145</v>
      </c>
      <c r="O610" s="5">
        <f t="shared" si="727"/>
        <v>180</v>
      </c>
      <c r="P610" s="5">
        <f t="shared" si="727"/>
        <v>159</v>
      </c>
      <c r="Q610" s="5">
        <f t="shared" si="727"/>
        <v>203</v>
      </c>
      <c r="R610" s="5">
        <f t="shared" si="727"/>
        <v>180</v>
      </c>
      <c r="S610" s="5">
        <f t="shared" si="727"/>
        <v>187</v>
      </c>
      <c r="T610" s="5">
        <f t="shared" si="727"/>
        <v>113</v>
      </c>
      <c r="U610" s="5">
        <f t="shared" si="727"/>
        <v>114</v>
      </c>
      <c r="V610" s="5">
        <f t="shared" si="727"/>
        <v>182</v>
      </c>
      <c r="W610" s="5">
        <f t="shared" si="727"/>
        <v>193</v>
      </c>
      <c r="X610" s="5">
        <f t="shared" si="727"/>
        <v>167</v>
      </c>
      <c r="Y610" s="5">
        <f t="shared" si="727"/>
        <v>174</v>
      </c>
      <c r="Z610" s="5">
        <f t="shared" si="727"/>
        <v>21.72</v>
      </c>
      <c r="AA610" s="5">
        <f t="shared" si="727"/>
        <v>30.47</v>
      </c>
      <c r="AB610" s="5">
        <f t="shared" si="727"/>
        <v>22.13</v>
      </c>
      <c r="AC610" s="5">
        <f t="shared" si="727"/>
        <v>16.670000000000002</v>
      </c>
      <c r="AD610" s="5">
        <f t="shared" si="727"/>
        <v>31.17</v>
      </c>
      <c r="AE610" s="5">
        <f t="shared" si="727"/>
        <v>29.39</v>
      </c>
      <c r="AF610" s="5">
        <f t="shared" si="727"/>
        <v>20.28</v>
      </c>
      <c r="AG610" s="5">
        <f t="shared" si="727"/>
        <v>28.07</v>
      </c>
      <c r="AH610" s="5">
        <f t="shared" si="727"/>
        <v>24.12</v>
      </c>
      <c r="AI610" s="5">
        <f t="shared" si="727"/>
        <v>24.93</v>
      </c>
      <c r="AJ610" s="5">
        <f t="shared" si="727"/>
        <v>17.11</v>
      </c>
      <c r="AK610" s="5">
        <f t="shared" si="727"/>
        <v>23.13</v>
      </c>
      <c r="AL610" s="5">
        <f t="shared" si="727"/>
        <v>16.059999999999999</v>
      </c>
      <c r="AM610" s="5">
        <f t="shared" si="727"/>
        <v>20.05</v>
      </c>
      <c r="AN610" s="5">
        <f t="shared" si="727"/>
        <v>24.12</v>
      </c>
      <c r="AO610" s="5">
        <f t="shared" si="727"/>
        <v>27.67</v>
      </c>
      <c r="AP610" s="5">
        <f t="shared" si="727"/>
        <v>22.38</v>
      </c>
      <c r="AQ610" s="5">
        <f t="shared" si="727"/>
        <v>19.95</v>
      </c>
      <c r="AR610" s="5">
        <f t="shared" si="727"/>
        <v>26.51</v>
      </c>
      <c r="AS610" s="5">
        <f t="shared" si="727"/>
        <v>21.28</v>
      </c>
      <c r="AT610" s="5">
        <f t="shared" si="727"/>
        <v>23.53</v>
      </c>
      <c r="AU610" s="5">
        <f t="shared" si="727"/>
        <v>26.17</v>
      </c>
      <c r="AV610" s="5">
        <f t="shared" si="709"/>
        <v>202.39999999999998</v>
      </c>
      <c r="AW610" s="5"/>
      <c r="AX610" s="5">
        <f t="shared" si="710"/>
        <v>230.29666666666665</v>
      </c>
      <c r="AY610" s="10">
        <f t="shared" si="711"/>
        <v>166.41024822526083</v>
      </c>
      <c r="AZ610" s="62">
        <f t="shared" si="712"/>
        <v>22.84876516634051</v>
      </c>
      <c r="BA610" s="3" t="str">
        <f t="shared" si="714"/>
        <v>2012:3</v>
      </c>
      <c r="BB610" s="5">
        <f t="shared" si="667"/>
        <v>166.41024822526083</v>
      </c>
      <c r="BC610" s="5">
        <f t="shared" si="668"/>
        <v>22.84876516634051</v>
      </c>
    </row>
    <row r="611" spans="1:55" x14ac:dyDescent="0.25">
      <c r="A611" s="13">
        <v>2012</v>
      </c>
      <c r="B611" s="13">
        <v>4</v>
      </c>
      <c r="C611" s="1">
        <v>144</v>
      </c>
      <c r="D611" s="61">
        <f t="shared" ref="D611:AU611" si="728">D426</f>
        <v>168</v>
      </c>
      <c r="E611" s="61">
        <f t="shared" si="728"/>
        <v>191</v>
      </c>
      <c r="F611" s="61">
        <f t="shared" si="728"/>
        <v>166</v>
      </c>
      <c r="G611" s="61">
        <f t="shared" si="728"/>
        <v>135</v>
      </c>
      <c r="H611" s="61">
        <f t="shared" si="728"/>
        <v>197</v>
      </c>
      <c r="I611" s="61">
        <f t="shared" si="728"/>
        <v>196</v>
      </c>
      <c r="J611" s="61">
        <f t="shared" si="728"/>
        <v>173</v>
      </c>
      <c r="K611" s="61">
        <f t="shared" si="728"/>
        <v>194</v>
      </c>
      <c r="L611" s="61">
        <f t="shared" si="728"/>
        <v>209</v>
      </c>
      <c r="M611" s="61">
        <f t="shared" si="728"/>
        <v>181</v>
      </c>
      <c r="N611" s="61">
        <f t="shared" si="728"/>
        <v>154</v>
      </c>
      <c r="O611" s="61">
        <f t="shared" si="728"/>
        <v>187</v>
      </c>
      <c r="P611" s="61">
        <f t="shared" si="728"/>
        <v>163</v>
      </c>
      <c r="Q611" s="61">
        <f t="shared" si="728"/>
        <v>209</v>
      </c>
      <c r="R611" s="61">
        <f t="shared" si="728"/>
        <v>168</v>
      </c>
      <c r="S611" s="61">
        <f t="shared" si="728"/>
        <v>184</v>
      </c>
      <c r="T611" s="61">
        <f t="shared" si="728"/>
        <v>120</v>
      </c>
      <c r="U611" s="61">
        <f t="shared" si="728"/>
        <v>127</v>
      </c>
      <c r="V611" s="61">
        <f t="shared" si="728"/>
        <v>204</v>
      </c>
      <c r="W611" s="61">
        <f t="shared" si="728"/>
        <v>199</v>
      </c>
      <c r="X611" s="61">
        <f t="shared" si="728"/>
        <v>144</v>
      </c>
      <c r="Y611" s="61">
        <f t="shared" si="728"/>
        <v>174</v>
      </c>
      <c r="Z611" s="61">
        <f t="shared" si="728"/>
        <v>21.74</v>
      </c>
      <c r="AA611" s="61">
        <f t="shared" si="728"/>
        <v>30.81</v>
      </c>
      <c r="AB611" s="61">
        <f t="shared" si="728"/>
        <v>25.36</v>
      </c>
      <c r="AC611" s="61">
        <f t="shared" si="728"/>
        <v>17.97</v>
      </c>
      <c r="AD611" s="61">
        <f t="shared" si="728"/>
        <v>35.5</v>
      </c>
      <c r="AE611" s="61">
        <f t="shared" si="728"/>
        <v>35.07</v>
      </c>
      <c r="AF611" s="61">
        <f t="shared" si="728"/>
        <v>20.85</v>
      </c>
      <c r="AG611" s="61">
        <f t="shared" si="728"/>
        <v>31.14</v>
      </c>
      <c r="AH611" s="61">
        <f t="shared" si="728"/>
        <v>28.14</v>
      </c>
      <c r="AI611" s="61">
        <f t="shared" si="728"/>
        <v>25.21</v>
      </c>
      <c r="AJ611" s="61">
        <f t="shared" si="728"/>
        <v>18.21</v>
      </c>
      <c r="AK611" s="61">
        <f t="shared" si="728"/>
        <v>27.38</v>
      </c>
      <c r="AL611" s="61">
        <f t="shared" si="728"/>
        <v>15.63</v>
      </c>
      <c r="AM611" s="61">
        <f t="shared" si="728"/>
        <v>21.27</v>
      </c>
      <c r="AN611" s="61">
        <f t="shared" si="728"/>
        <v>22.18</v>
      </c>
      <c r="AO611" s="61">
        <f t="shared" si="728"/>
        <v>26.67</v>
      </c>
      <c r="AP611" s="61">
        <f t="shared" si="728"/>
        <v>22.98</v>
      </c>
      <c r="AQ611" s="61">
        <f t="shared" si="728"/>
        <v>21.43</v>
      </c>
      <c r="AR611" s="61">
        <f t="shared" si="728"/>
        <v>22.74</v>
      </c>
      <c r="AS611" s="61">
        <f t="shared" si="728"/>
        <v>19.399999999999999</v>
      </c>
      <c r="AT611" s="61">
        <f t="shared" si="728"/>
        <v>25.14</v>
      </c>
      <c r="AU611" s="61">
        <f t="shared" si="728"/>
        <v>27.91</v>
      </c>
      <c r="AV611" s="61">
        <f t="shared" si="709"/>
        <v>202.26666666666665</v>
      </c>
      <c r="AW611" s="5"/>
      <c r="AX611" s="5">
        <f t="shared" si="710"/>
        <v>230.37966666666668</v>
      </c>
      <c r="AY611" s="10">
        <f t="shared" si="711"/>
        <v>169.91981990566489</v>
      </c>
      <c r="AZ611" s="62">
        <f t="shared" si="712"/>
        <v>25.275718199608615</v>
      </c>
      <c r="BA611" s="3" t="str">
        <f t="shared" si="714"/>
        <v>2012:4</v>
      </c>
      <c r="BB611" s="5">
        <f t="shared" si="667"/>
        <v>169.91981990566489</v>
      </c>
      <c r="BC611" s="5">
        <f t="shared" si="668"/>
        <v>25.275718199608615</v>
      </c>
    </row>
    <row r="612" spans="1:55" x14ac:dyDescent="0.25">
      <c r="A612" s="13">
        <v>2013</v>
      </c>
      <c r="B612" s="13">
        <v>1</v>
      </c>
      <c r="C612" s="1">
        <v>145</v>
      </c>
      <c r="D612" s="61">
        <f t="shared" ref="D612:AU612" si="729">D427</f>
        <v>190</v>
      </c>
      <c r="E612" s="61">
        <f t="shared" si="729"/>
        <v>202</v>
      </c>
      <c r="F612" s="61">
        <f t="shared" si="729"/>
        <v>177</v>
      </c>
      <c r="G612" s="61">
        <f t="shared" si="729"/>
        <v>153</v>
      </c>
      <c r="H612" s="61">
        <f t="shared" si="729"/>
        <v>196</v>
      </c>
      <c r="I612" s="61">
        <f t="shared" si="729"/>
        <v>202</v>
      </c>
      <c r="J612" s="61">
        <f t="shared" si="729"/>
        <v>175</v>
      </c>
      <c r="K612" s="61">
        <f t="shared" si="729"/>
        <v>219</v>
      </c>
      <c r="L612" s="61">
        <f t="shared" si="729"/>
        <v>204</v>
      </c>
      <c r="M612" s="61">
        <f t="shared" si="729"/>
        <v>213</v>
      </c>
      <c r="N612" s="61">
        <f t="shared" si="729"/>
        <v>172</v>
      </c>
      <c r="O612" s="61">
        <f t="shared" si="729"/>
        <v>195</v>
      </c>
      <c r="P612" s="61">
        <f t="shared" si="729"/>
        <v>172</v>
      </c>
      <c r="Q612" s="61">
        <f t="shared" si="729"/>
        <v>223</v>
      </c>
      <c r="R612" s="61">
        <f t="shared" si="729"/>
        <v>182</v>
      </c>
      <c r="S612" s="61">
        <f t="shared" si="729"/>
        <v>189</v>
      </c>
      <c r="T612" s="61">
        <f t="shared" si="729"/>
        <v>111</v>
      </c>
      <c r="U612" s="61">
        <f t="shared" si="729"/>
        <v>129</v>
      </c>
      <c r="V612" s="61">
        <f t="shared" si="729"/>
        <v>207</v>
      </c>
      <c r="W612" s="61">
        <f t="shared" si="729"/>
        <v>215</v>
      </c>
      <c r="X612" s="61">
        <f t="shared" si="729"/>
        <v>154</v>
      </c>
      <c r="Y612" s="61">
        <f t="shared" si="729"/>
        <v>187</v>
      </c>
      <c r="Z612" s="61">
        <f t="shared" si="729"/>
        <v>23.67</v>
      </c>
      <c r="AA612" s="61">
        <f t="shared" si="729"/>
        <v>30.93</v>
      </c>
      <c r="AB612" s="61">
        <f t="shared" si="729"/>
        <v>26.69</v>
      </c>
      <c r="AC612" s="61">
        <f t="shared" si="729"/>
        <v>19.97</v>
      </c>
      <c r="AD612" s="61">
        <f t="shared" si="729"/>
        <v>33.46</v>
      </c>
      <c r="AE612" s="61">
        <f t="shared" si="729"/>
        <v>33.97</v>
      </c>
      <c r="AF612" s="61">
        <f t="shared" si="729"/>
        <v>23.52</v>
      </c>
      <c r="AG612" s="61">
        <f t="shared" si="729"/>
        <v>32.200000000000003</v>
      </c>
      <c r="AH612" s="61">
        <f t="shared" si="729"/>
        <v>28.84</v>
      </c>
      <c r="AI612" s="61">
        <f t="shared" si="729"/>
        <v>31.38</v>
      </c>
      <c r="AJ612" s="61">
        <f t="shared" si="729"/>
        <v>20.75</v>
      </c>
      <c r="AK612" s="61">
        <f t="shared" si="729"/>
        <v>31.14</v>
      </c>
      <c r="AL612" s="61">
        <f t="shared" si="729"/>
        <v>16.149999999999999</v>
      </c>
      <c r="AM612" s="61">
        <f t="shared" si="729"/>
        <v>24.66</v>
      </c>
      <c r="AN612" s="61">
        <f t="shared" si="729"/>
        <v>23.82</v>
      </c>
      <c r="AO612" s="61">
        <f t="shared" si="729"/>
        <v>27.26</v>
      </c>
      <c r="AP612" s="61">
        <f t="shared" si="729"/>
        <v>17.559999999999999</v>
      </c>
      <c r="AQ612" s="61">
        <f t="shared" si="729"/>
        <v>21.62</v>
      </c>
      <c r="AR612" s="61">
        <f t="shared" si="729"/>
        <v>19.62</v>
      </c>
      <c r="AS612" s="61">
        <f t="shared" si="729"/>
        <v>18.559999999999999</v>
      </c>
      <c r="AT612" s="61">
        <f t="shared" si="729"/>
        <v>30.32</v>
      </c>
      <c r="AU612" s="61">
        <f t="shared" si="729"/>
        <v>31.68</v>
      </c>
      <c r="AV612" s="61">
        <f t="shared" si="709"/>
        <v>203.6</v>
      </c>
      <c r="AW612" s="5"/>
      <c r="AX612" s="5">
        <f t="shared" si="710"/>
        <v>231.73966666666669</v>
      </c>
      <c r="AY612" s="10">
        <f t="shared" si="711"/>
        <v>179.19499023297919</v>
      </c>
      <c r="AZ612" s="62">
        <f t="shared" si="712"/>
        <v>26.106655577299417</v>
      </c>
      <c r="BA612" s="3" t="str">
        <f t="shared" si="714"/>
        <v>2013:1</v>
      </c>
      <c r="BB612" s="5">
        <f t="shared" si="667"/>
        <v>179.19499023297919</v>
      </c>
      <c r="BC612" s="5">
        <f t="shared" si="668"/>
        <v>26.106655577299417</v>
      </c>
    </row>
    <row r="613" spans="1:55" x14ac:dyDescent="0.25">
      <c r="A613" s="13">
        <v>2013</v>
      </c>
      <c r="B613" s="13">
        <v>2</v>
      </c>
      <c r="C613" s="1">
        <v>146</v>
      </c>
      <c r="D613" s="61">
        <f t="shared" ref="D613:AU613" si="730">D428</f>
        <v>197</v>
      </c>
      <c r="E613" s="61">
        <f t="shared" si="730"/>
        <v>207</v>
      </c>
      <c r="F613" s="61">
        <f t="shared" si="730"/>
        <v>177</v>
      </c>
      <c r="G613" s="61">
        <f t="shared" si="730"/>
        <v>145</v>
      </c>
      <c r="H613" s="61">
        <f t="shared" si="730"/>
        <v>207</v>
      </c>
      <c r="I613" s="61">
        <f t="shared" si="730"/>
        <v>206</v>
      </c>
      <c r="J613" s="61">
        <f t="shared" si="730"/>
        <v>180</v>
      </c>
      <c r="K613" s="61">
        <f t="shared" si="730"/>
        <v>221</v>
      </c>
      <c r="L613" s="61">
        <f t="shared" si="730"/>
        <v>210</v>
      </c>
      <c r="M613" s="61">
        <f t="shared" si="730"/>
        <v>199</v>
      </c>
      <c r="N613" s="61">
        <f t="shared" si="730"/>
        <v>158</v>
      </c>
      <c r="O613" s="61">
        <f t="shared" si="730"/>
        <v>192</v>
      </c>
      <c r="P613" s="61">
        <f t="shared" si="730"/>
        <v>193</v>
      </c>
      <c r="Q613" s="61">
        <f t="shared" si="730"/>
        <v>225</v>
      </c>
      <c r="R613" s="61">
        <f t="shared" si="730"/>
        <v>173</v>
      </c>
      <c r="S613" s="61">
        <f t="shared" si="730"/>
        <v>206</v>
      </c>
      <c r="T613" s="61">
        <f t="shared" si="730"/>
        <v>93</v>
      </c>
      <c r="U613" s="61">
        <f t="shared" si="730"/>
        <v>120</v>
      </c>
      <c r="V613" s="61">
        <f t="shared" si="730"/>
        <v>214</v>
      </c>
      <c r="W613" s="61">
        <f t="shared" si="730"/>
        <v>205</v>
      </c>
      <c r="X613" s="61">
        <f t="shared" si="730"/>
        <v>148</v>
      </c>
      <c r="Y613" s="61">
        <f t="shared" si="730"/>
        <v>185</v>
      </c>
      <c r="Z613" s="61">
        <f t="shared" si="730"/>
        <v>25.4</v>
      </c>
      <c r="AA613" s="61">
        <f t="shared" si="730"/>
        <v>28.82</v>
      </c>
      <c r="AB613" s="61">
        <f t="shared" si="730"/>
        <v>25.53</v>
      </c>
      <c r="AC613" s="61">
        <f t="shared" si="730"/>
        <v>20.29</v>
      </c>
      <c r="AD613" s="61">
        <f t="shared" si="730"/>
        <v>34.4</v>
      </c>
      <c r="AE613" s="61">
        <f t="shared" si="730"/>
        <v>35.97</v>
      </c>
      <c r="AF613" s="61">
        <f t="shared" si="730"/>
        <v>20.100000000000001</v>
      </c>
      <c r="AG613" s="61">
        <f t="shared" si="730"/>
        <v>33.03</v>
      </c>
      <c r="AH613" s="61">
        <f t="shared" si="730"/>
        <v>23.57</v>
      </c>
      <c r="AI613" s="61">
        <f t="shared" si="730"/>
        <v>27.14</v>
      </c>
      <c r="AJ613" s="61">
        <f t="shared" si="730"/>
        <v>20.61</v>
      </c>
      <c r="AK613" s="61">
        <f t="shared" si="730"/>
        <v>27.25</v>
      </c>
      <c r="AL613" s="61">
        <f t="shared" si="730"/>
        <v>16.63</v>
      </c>
      <c r="AM613" s="61">
        <f t="shared" si="730"/>
        <v>23.07</v>
      </c>
      <c r="AN613" s="61">
        <f t="shared" si="730"/>
        <v>23.26</v>
      </c>
      <c r="AO613" s="61">
        <f t="shared" si="730"/>
        <v>28.86</v>
      </c>
      <c r="AP613" s="61">
        <f t="shared" si="730"/>
        <v>17.36</v>
      </c>
      <c r="AQ613" s="61">
        <f t="shared" si="730"/>
        <v>20.440000000000001</v>
      </c>
      <c r="AR613" s="61">
        <f t="shared" si="730"/>
        <v>24.54</v>
      </c>
      <c r="AS613" s="61">
        <f t="shared" si="730"/>
        <v>23.85</v>
      </c>
      <c r="AT613" s="61">
        <f t="shared" si="730"/>
        <v>30.99</v>
      </c>
      <c r="AU613" s="61">
        <f t="shared" si="730"/>
        <v>31.84</v>
      </c>
      <c r="AV613" s="61">
        <f t="shared" si="709"/>
        <v>203.9666666666667</v>
      </c>
      <c r="AW613" s="5"/>
      <c r="AX613" s="5">
        <f t="shared" si="710"/>
        <v>232.99333333333334</v>
      </c>
      <c r="AY613" s="10">
        <f t="shared" si="711"/>
        <v>180.74172185430464</v>
      </c>
      <c r="AZ613" s="62">
        <f t="shared" si="712"/>
        <v>25.486448140900194</v>
      </c>
      <c r="BA613" s="3" t="str">
        <f t="shared" si="714"/>
        <v>2013:2</v>
      </c>
      <c r="BB613" s="5">
        <f t="shared" si="667"/>
        <v>180.74172185430464</v>
      </c>
      <c r="BC613" s="5">
        <f t="shared" si="668"/>
        <v>25.486448140900194</v>
      </c>
    </row>
    <row r="614" spans="1:55" x14ac:dyDescent="0.25">
      <c r="A614" s="13">
        <v>2013</v>
      </c>
      <c r="B614" s="13">
        <v>3</v>
      </c>
      <c r="C614" s="1">
        <v>147</v>
      </c>
      <c r="D614" s="61">
        <f t="shared" ref="D614:AU614" si="731">D429</f>
        <v>186</v>
      </c>
      <c r="E614" s="61">
        <f t="shared" si="731"/>
        <v>216</v>
      </c>
      <c r="F614" s="61">
        <f t="shared" si="731"/>
        <v>176</v>
      </c>
      <c r="G614" s="61">
        <f t="shared" si="731"/>
        <v>129</v>
      </c>
      <c r="H614" s="61">
        <f t="shared" si="731"/>
        <v>205</v>
      </c>
      <c r="I614" s="61">
        <f t="shared" si="731"/>
        <v>221</v>
      </c>
      <c r="J614" s="61">
        <f t="shared" si="731"/>
        <v>168</v>
      </c>
      <c r="K614" s="61">
        <f t="shared" si="731"/>
        <v>216</v>
      </c>
      <c r="L614" s="61">
        <f t="shared" si="731"/>
        <v>185</v>
      </c>
      <c r="M614" s="61">
        <f t="shared" si="731"/>
        <v>191</v>
      </c>
      <c r="N614" s="61">
        <f t="shared" si="731"/>
        <v>168</v>
      </c>
      <c r="O614" s="61">
        <f t="shared" si="731"/>
        <v>190</v>
      </c>
      <c r="P614" s="61">
        <f t="shared" si="731"/>
        <v>175</v>
      </c>
      <c r="Q614" s="61">
        <f t="shared" si="731"/>
        <v>205</v>
      </c>
      <c r="R614" s="61">
        <f t="shared" si="731"/>
        <v>162</v>
      </c>
      <c r="S614" s="61">
        <f t="shared" si="731"/>
        <v>188</v>
      </c>
      <c r="T614" s="61">
        <f t="shared" si="731"/>
        <v>121</v>
      </c>
      <c r="U614" s="61">
        <f t="shared" si="731"/>
        <v>124</v>
      </c>
      <c r="V614" s="61">
        <f t="shared" si="731"/>
        <v>212</v>
      </c>
      <c r="W614" s="61">
        <f t="shared" si="731"/>
        <v>176</v>
      </c>
      <c r="X614" s="61">
        <f t="shared" si="731"/>
        <v>161</v>
      </c>
      <c r="Y614" s="61">
        <f t="shared" si="731"/>
        <v>192</v>
      </c>
      <c r="Z614" s="61">
        <f t="shared" si="731"/>
        <v>22.73</v>
      </c>
      <c r="AA614" s="61">
        <f t="shared" si="731"/>
        <v>34.409999999999997</v>
      </c>
      <c r="AB614" s="61">
        <f t="shared" si="731"/>
        <v>23.5</v>
      </c>
      <c r="AC614" s="61">
        <f t="shared" si="731"/>
        <v>18.32</v>
      </c>
      <c r="AD614" s="61">
        <f t="shared" si="731"/>
        <v>38.81</v>
      </c>
      <c r="AE614" s="61">
        <f t="shared" si="731"/>
        <v>40.619999999999997</v>
      </c>
      <c r="AF614" s="61">
        <f t="shared" si="731"/>
        <v>20.47</v>
      </c>
      <c r="AG614" s="61">
        <f t="shared" si="731"/>
        <v>36.9</v>
      </c>
      <c r="AH614" s="61">
        <f t="shared" si="731"/>
        <v>23.61</v>
      </c>
      <c r="AI614" s="61">
        <f t="shared" si="731"/>
        <v>23.6</v>
      </c>
      <c r="AJ614" s="61">
        <f t="shared" si="731"/>
        <v>20.53</v>
      </c>
      <c r="AK614" s="61">
        <f t="shared" si="731"/>
        <v>26.05</v>
      </c>
      <c r="AL614" s="61">
        <f t="shared" si="731"/>
        <v>18.899999999999999</v>
      </c>
      <c r="AM614" s="61">
        <f t="shared" si="731"/>
        <v>26.04</v>
      </c>
      <c r="AN614" s="61">
        <f t="shared" si="731"/>
        <v>23.37</v>
      </c>
      <c r="AO614" s="61">
        <f t="shared" si="731"/>
        <v>30.1</v>
      </c>
      <c r="AP614" s="61">
        <f t="shared" si="731"/>
        <v>18.079999999999998</v>
      </c>
      <c r="AQ614" s="61">
        <f t="shared" si="731"/>
        <v>21.28</v>
      </c>
      <c r="AR614" s="61">
        <f t="shared" si="731"/>
        <v>19.7</v>
      </c>
      <c r="AS614" s="61">
        <f t="shared" si="731"/>
        <v>21.72</v>
      </c>
      <c r="AT614" s="61">
        <f t="shared" si="731"/>
        <v>31.73</v>
      </c>
      <c r="AU614" s="61">
        <f t="shared" si="731"/>
        <v>33.380000000000003</v>
      </c>
      <c r="AV614" s="61">
        <f t="shared" si="709"/>
        <v>204.16666666666666</v>
      </c>
      <c r="AW614" s="5"/>
      <c r="AX614" s="5">
        <f t="shared" si="710"/>
        <v>233.87400000000002</v>
      </c>
      <c r="AY614" s="10">
        <f t="shared" si="711"/>
        <v>176.70468816999383</v>
      </c>
      <c r="AZ614" s="62">
        <f t="shared" si="712"/>
        <v>27.065694063926944</v>
      </c>
      <c r="BA614" s="3" t="str">
        <f t="shared" si="714"/>
        <v>2013:3</v>
      </c>
      <c r="BB614" s="5">
        <f t="shared" si="667"/>
        <v>176.70468816999383</v>
      </c>
      <c r="BC614" s="5">
        <f t="shared" si="668"/>
        <v>27.065694063926944</v>
      </c>
    </row>
    <row r="615" spans="1:55" x14ac:dyDescent="0.25">
      <c r="A615" s="13">
        <v>2013</v>
      </c>
      <c r="B615" s="13">
        <v>4</v>
      </c>
      <c r="C615" s="1">
        <v>148</v>
      </c>
      <c r="D615" s="61">
        <f t="shared" ref="D615:AU615" si="732">D430</f>
        <v>170</v>
      </c>
      <c r="E615" s="61">
        <f t="shared" si="732"/>
        <v>207</v>
      </c>
      <c r="F615" s="61">
        <f t="shared" si="732"/>
        <v>180</v>
      </c>
      <c r="G615" s="61">
        <f t="shared" si="732"/>
        <v>178</v>
      </c>
      <c r="H615" s="61">
        <f t="shared" si="732"/>
        <v>208</v>
      </c>
      <c r="I615" s="61">
        <f t="shared" si="732"/>
        <v>217</v>
      </c>
      <c r="J615" s="61">
        <f t="shared" si="732"/>
        <v>186</v>
      </c>
      <c r="K615" s="61">
        <f t="shared" si="732"/>
        <v>219</v>
      </c>
      <c r="L615" s="61">
        <f t="shared" si="732"/>
        <v>210</v>
      </c>
      <c r="M615" s="61">
        <f t="shared" si="732"/>
        <v>183</v>
      </c>
      <c r="N615" s="61">
        <f t="shared" si="732"/>
        <v>177</v>
      </c>
      <c r="O615" s="61">
        <f t="shared" si="732"/>
        <v>189</v>
      </c>
      <c r="P615" s="61">
        <f t="shared" si="732"/>
        <v>197</v>
      </c>
      <c r="Q615" s="61">
        <f t="shared" si="732"/>
        <v>215</v>
      </c>
      <c r="R615" s="61">
        <f t="shared" si="732"/>
        <v>182</v>
      </c>
      <c r="S615" s="61">
        <f t="shared" si="732"/>
        <v>195</v>
      </c>
      <c r="T615" s="61">
        <f t="shared" si="732"/>
        <v>125</v>
      </c>
      <c r="U615" s="61">
        <f t="shared" si="732"/>
        <v>125</v>
      </c>
      <c r="V615" s="61">
        <f t="shared" si="732"/>
        <v>206</v>
      </c>
      <c r="W615" s="61">
        <f t="shared" si="732"/>
        <v>227</v>
      </c>
      <c r="X615" s="61">
        <f t="shared" si="732"/>
        <v>164</v>
      </c>
      <c r="Y615" s="61">
        <f t="shared" si="732"/>
        <v>194</v>
      </c>
      <c r="Z615" s="61">
        <f t="shared" si="732"/>
        <v>25.56</v>
      </c>
      <c r="AA615" s="61">
        <f t="shared" si="732"/>
        <v>38.619999999999997</v>
      </c>
      <c r="AB615" s="61">
        <f t="shared" si="732"/>
        <v>23.81</v>
      </c>
      <c r="AC615" s="61">
        <f t="shared" si="732"/>
        <v>17.7</v>
      </c>
      <c r="AD615" s="61">
        <f t="shared" si="732"/>
        <v>34.79</v>
      </c>
      <c r="AE615" s="61">
        <f t="shared" si="732"/>
        <v>37.01</v>
      </c>
      <c r="AF615" s="61">
        <f t="shared" si="732"/>
        <v>21.94</v>
      </c>
      <c r="AG615" s="61">
        <f t="shared" si="732"/>
        <v>36.770000000000003</v>
      </c>
      <c r="AH615" s="61">
        <f t="shared" si="732"/>
        <v>27.38</v>
      </c>
      <c r="AI615" s="61">
        <f t="shared" si="732"/>
        <v>23.64</v>
      </c>
      <c r="AJ615" s="61">
        <f t="shared" si="732"/>
        <v>20.79</v>
      </c>
      <c r="AK615" s="61">
        <f t="shared" si="732"/>
        <v>25.57</v>
      </c>
      <c r="AL615" s="61">
        <f t="shared" si="732"/>
        <v>18.68</v>
      </c>
      <c r="AM615" s="61">
        <f t="shared" si="732"/>
        <v>25.46</v>
      </c>
      <c r="AN615" s="61">
        <f t="shared" si="732"/>
        <v>22.38</v>
      </c>
      <c r="AO615" s="61">
        <f t="shared" si="732"/>
        <v>28.88</v>
      </c>
      <c r="AP615" s="61">
        <f t="shared" si="732"/>
        <v>18.440000000000001</v>
      </c>
      <c r="AQ615" s="61">
        <f t="shared" si="732"/>
        <v>19.18</v>
      </c>
      <c r="AR615" s="61">
        <f t="shared" si="732"/>
        <v>22.25</v>
      </c>
      <c r="AS615" s="61">
        <f t="shared" si="732"/>
        <v>27.87</v>
      </c>
      <c r="AT615" s="61">
        <f t="shared" si="732"/>
        <v>27.98</v>
      </c>
      <c r="AU615" s="61">
        <f t="shared" si="732"/>
        <v>33.700000000000003</v>
      </c>
      <c r="AV615" s="61">
        <f t="shared" si="709"/>
        <v>201.9</v>
      </c>
      <c r="AW615" s="5"/>
      <c r="AX615" s="5">
        <f t="shared" si="710"/>
        <v>233.22133333333332</v>
      </c>
      <c r="AY615" s="10">
        <f t="shared" si="711"/>
        <v>180.85675353756733</v>
      </c>
      <c r="AZ615" s="62">
        <f t="shared" si="712"/>
        <v>26.95941552511416</v>
      </c>
      <c r="BA615" s="3" t="str">
        <f t="shared" si="714"/>
        <v>2013:4</v>
      </c>
      <c r="BB615" s="5">
        <f t="shared" si="667"/>
        <v>180.85675353756733</v>
      </c>
      <c r="BC615" s="5">
        <f t="shared" si="668"/>
        <v>26.95941552511416</v>
      </c>
    </row>
    <row r="616" spans="1:55" x14ac:dyDescent="0.25">
      <c r="A616" s="13">
        <v>2014</v>
      </c>
      <c r="B616" s="13">
        <v>1</v>
      </c>
      <c r="C616" s="1">
        <v>149</v>
      </c>
      <c r="D616" s="61">
        <f t="shared" ref="D616:AU616" si="733">D431</f>
        <v>199</v>
      </c>
      <c r="E616" s="61">
        <f t="shared" si="733"/>
        <v>230</v>
      </c>
      <c r="F616" s="61">
        <f t="shared" si="733"/>
        <v>182</v>
      </c>
      <c r="G616" s="61">
        <f t="shared" si="733"/>
        <v>158</v>
      </c>
      <c r="H616" s="61">
        <f t="shared" si="733"/>
        <v>202</v>
      </c>
      <c r="I616" s="61">
        <f t="shared" si="733"/>
        <v>206</v>
      </c>
      <c r="J616" s="61">
        <f t="shared" si="733"/>
        <v>198</v>
      </c>
      <c r="K616" s="61">
        <f t="shared" si="733"/>
        <v>233</v>
      </c>
      <c r="L616" s="61">
        <f t="shared" si="733"/>
        <v>232</v>
      </c>
      <c r="M616" s="61">
        <f t="shared" si="733"/>
        <v>215</v>
      </c>
      <c r="N616" s="61">
        <f t="shared" si="733"/>
        <v>169</v>
      </c>
      <c r="O616" s="61">
        <f t="shared" si="733"/>
        <v>196</v>
      </c>
      <c r="P616" s="61">
        <f t="shared" si="733"/>
        <v>191</v>
      </c>
      <c r="Q616" s="61">
        <f t="shared" si="733"/>
        <v>206</v>
      </c>
      <c r="R616" s="61">
        <f t="shared" si="733"/>
        <v>191</v>
      </c>
      <c r="S616" s="61">
        <f t="shared" si="733"/>
        <v>196</v>
      </c>
      <c r="T616" s="61">
        <f t="shared" si="733"/>
        <v>124</v>
      </c>
      <c r="U616" s="61">
        <f t="shared" si="733"/>
        <v>126</v>
      </c>
      <c r="V616" s="61">
        <f t="shared" si="733"/>
        <v>210</v>
      </c>
      <c r="W616" s="61">
        <f t="shared" si="733"/>
        <v>238</v>
      </c>
      <c r="X616" s="61">
        <f t="shared" si="733"/>
        <v>153</v>
      </c>
      <c r="Y616" s="61">
        <f t="shared" si="733"/>
        <v>181</v>
      </c>
      <c r="Z616" s="61">
        <f t="shared" si="733"/>
        <v>27.1</v>
      </c>
      <c r="AA616" s="61">
        <f t="shared" si="733"/>
        <v>37.99</v>
      </c>
      <c r="AB616" s="61">
        <f t="shared" si="733"/>
        <v>25.19</v>
      </c>
      <c r="AC616" s="61">
        <f t="shared" si="733"/>
        <v>18.22</v>
      </c>
      <c r="AD616" s="61">
        <f t="shared" si="733"/>
        <v>35.47</v>
      </c>
      <c r="AE616" s="61">
        <f t="shared" si="733"/>
        <v>36.31</v>
      </c>
      <c r="AF616" s="61">
        <f t="shared" si="733"/>
        <v>26.67</v>
      </c>
      <c r="AG616" s="61">
        <f t="shared" si="733"/>
        <v>38.880000000000003</v>
      </c>
      <c r="AH616" s="61">
        <f t="shared" si="733"/>
        <v>30.73</v>
      </c>
      <c r="AI616" s="61">
        <f t="shared" si="733"/>
        <v>25.3</v>
      </c>
      <c r="AJ616" s="61">
        <f t="shared" si="733"/>
        <v>17.059999999999999</v>
      </c>
      <c r="AK616" s="61">
        <f t="shared" si="733"/>
        <v>30.15</v>
      </c>
      <c r="AL616" s="61">
        <f t="shared" si="733"/>
        <v>16.48</v>
      </c>
      <c r="AM616" s="61">
        <f t="shared" si="733"/>
        <v>22.69</v>
      </c>
      <c r="AN616" s="61">
        <f t="shared" si="733"/>
        <v>26.71</v>
      </c>
      <c r="AO616" s="61">
        <f t="shared" si="733"/>
        <v>34.44</v>
      </c>
      <c r="AP616" s="61">
        <f t="shared" si="733"/>
        <v>19.11</v>
      </c>
      <c r="AQ616" s="61">
        <f t="shared" si="733"/>
        <v>19.579999999999998</v>
      </c>
      <c r="AR616" s="61">
        <f t="shared" si="733"/>
        <v>25.05</v>
      </c>
      <c r="AS616" s="61">
        <f t="shared" si="733"/>
        <v>27.42</v>
      </c>
      <c r="AT616" s="61">
        <f t="shared" si="733"/>
        <v>27.43</v>
      </c>
      <c r="AU616" s="61">
        <f t="shared" si="733"/>
        <v>34.770000000000003</v>
      </c>
      <c r="AV616" s="61">
        <f t="shared" si="709"/>
        <v>205.5</v>
      </c>
      <c r="AW616" s="5"/>
      <c r="AX616" s="5">
        <f t="shared" si="710"/>
        <v>234.99666666666667</v>
      </c>
      <c r="AY616" s="10">
        <f t="shared" si="711"/>
        <v>187.99907808852257</v>
      </c>
      <c r="AZ616" s="62">
        <f t="shared" si="712"/>
        <v>27.843803652968045</v>
      </c>
      <c r="BA616" s="3" t="str">
        <f t="shared" si="714"/>
        <v>2014:1</v>
      </c>
      <c r="BB616" s="5">
        <f t="shared" si="667"/>
        <v>187.99907808852257</v>
      </c>
      <c r="BC616" s="5">
        <f t="shared" si="668"/>
        <v>27.843803652968045</v>
      </c>
    </row>
    <row r="617" spans="1:55" x14ac:dyDescent="0.25">
      <c r="A617" s="13">
        <v>2014</v>
      </c>
      <c r="B617" s="13">
        <v>2</v>
      </c>
      <c r="C617" s="1">
        <v>150</v>
      </c>
      <c r="D617" s="61">
        <f t="shared" ref="D617:AU617" si="734">D432</f>
        <v>177</v>
      </c>
      <c r="E617" s="61">
        <f t="shared" si="734"/>
        <v>228</v>
      </c>
      <c r="F617" s="61">
        <f t="shared" si="734"/>
        <v>180</v>
      </c>
      <c r="G617" s="61">
        <f t="shared" si="734"/>
        <v>168</v>
      </c>
      <c r="H617" s="61">
        <f t="shared" si="734"/>
        <v>225</v>
      </c>
      <c r="I617" s="61">
        <f t="shared" si="734"/>
        <v>210</v>
      </c>
      <c r="J617" s="61">
        <f t="shared" si="734"/>
        <v>187</v>
      </c>
      <c r="K617" s="61">
        <f t="shared" si="734"/>
        <v>226</v>
      </c>
      <c r="L617" s="61">
        <f t="shared" si="734"/>
        <v>208</v>
      </c>
      <c r="M617" s="61">
        <f t="shared" si="734"/>
        <v>194</v>
      </c>
      <c r="N617" s="61">
        <f t="shared" si="734"/>
        <v>163</v>
      </c>
      <c r="O617" s="61">
        <f t="shared" si="734"/>
        <v>192</v>
      </c>
      <c r="P617" s="61">
        <f t="shared" si="734"/>
        <v>175</v>
      </c>
      <c r="Q617" s="61">
        <f t="shared" si="734"/>
        <v>212</v>
      </c>
      <c r="R617" s="61">
        <f t="shared" si="734"/>
        <v>184</v>
      </c>
      <c r="S617" s="61">
        <f t="shared" si="734"/>
        <v>207</v>
      </c>
      <c r="T617" s="61">
        <f t="shared" si="734"/>
        <v>114</v>
      </c>
      <c r="U617" s="61">
        <f t="shared" si="734"/>
        <v>122</v>
      </c>
      <c r="V617" s="61">
        <f t="shared" si="734"/>
        <v>200</v>
      </c>
      <c r="W617" s="61">
        <f t="shared" si="734"/>
        <v>220</v>
      </c>
      <c r="X617" s="61">
        <f t="shared" si="734"/>
        <v>182</v>
      </c>
      <c r="Y617" s="61">
        <f t="shared" si="734"/>
        <v>195</v>
      </c>
      <c r="Z617" s="61">
        <f t="shared" si="734"/>
        <v>25.18</v>
      </c>
      <c r="AA617" s="61">
        <f t="shared" si="734"/>
        <v>23.58</v>
      </c>
      <c r="AB617" s="61">
        <f t="shared" si="734"/>
        <v>25.26</v>
      </c>
      <c r="AC617" s="61">
        <f t="shared" si="734"/>
        <v>19.32</v>
      </c>
      <c r="AD617" s="61">
        <f t="shared" si="734"/>
        <v>40.11</v>
      </c>
      <c r="AE617" s="61">
        <f t="shared" si="734"/>
        <v>45.23</v>
      </c>
      <c r="AF617" s="61">
        <f t="shared" si="734"/>
        <v>24.86</v>
      </c>
      <c r="AG617" s="61">
        <f t="shared" si="734"/>
        <v>39.799999999999997</v>
      </c>
      <c r="AH617" s="61">
        <f t="shared" si="734"/>
        <v>32.85</v>
      </c>
      <c r="AI617" s="61">
        <f t="shared" si="734"/>
        <v>29.21</v>
      </c>
      <c r="AJ617" s="61">
        <f t="shared" si="734"/>
        <v>17.7</v>
      </c>
      <c r="AK617" s="61">
        <f t="shared" si="734"/>
        <v>27.62</v>
      </c>
      <c r="AL617" s="61">
        <f t="shared" si="734"/>
        <v>16.77</v>
      </c>
      <c r="AM617" s="61">
        <f t="shared" si="734"/>
        <v>25.83</v>
      </c>
      <c r="AN617" s="61">
        <f t="shared" si="734"/>
        <v>25.81</v>
      </c>
      <c r="AO617" s="61">
        <f t="shared" si="734"/>
        <v>34.51</v>
      </c>
      <c r="AP617" s="61">
        <f t="shared" si="734"/>
        <v>21</v>
      </c>
      <c r="AQ617" s="61">
        <f t="shared" si="734"/>
        <v>18.68</v>
      </c>
      <c r="AR617" s="61">
        <f t="shared" si="734"/>
        <v>24.07</v>
      </c>
      <c r="AS617" s="61">
        <f t="shared" si="734"/>
        <v>26.98</v>
      </c>
      <c r="AT617" s="61">
        <f t="shared" si="734"/>
        <v>31.55</v>
      </c>
      <c r="AU617" s="61">
        <f t="shared" si="734"/>
        <v>35.22</v>
      </c>
      <c r="AV617" s="61">
        <f t="shared" si="709"/>
        <v>208.20000000000002</v>
      </c>
      <c r="AW617" s="5"/>
      <c r="AX617" s="5">
        <f t="shared" si="710"/>
        <v>237.77166666666665</v>
      </c>
      <c r="AY617" s="10">
        <f t="shared" si="711"/>
        <v>184.12799323455144</v>
      </c>
      <c r="AZ617" s="62">
        <f t="shared" si="712"/>
        <v>28.878688845401186</v>
      </c>
      <c r="BA617" s="3" t="str">
        <f t="shared" si="714"/>
        <v>2014:2</v>
      </c>
      <c r="BB617" s="5">
        <f t="shared" si="667"/>
        <v>184.12799323455144</v>
      </c>
      <c r="BC617" s="5">
        <f t="shared" si="668"/>
        <v>28.878688845401186</v>
      </c>
    </row>
    <row r="618" spans="1:55" x14ac:dyDescent="0.25">
      <c r="A618" s="13">
        <v>2014</v>
      </c>
      <c r="B618" s="13">
        <v>3</v>
      </c>
      <c r="C618" s="1">
        <v>151</v>
      </c>
      <c r="D618" s="61">
        <f t="shared" ref="D618:AU618" si="735">D433</f>
        <v>182</v>
      </c>
      <c r="E618" s="61">
        <f t="shared" si="735"/>
        <v>205</v>
      </c>
      <c r="F618" s="61">
        <f t="shared" si="735"/>
        <v>178</v>
      </c>
      <c r="G618" s="61">
        <f t="shared" si="735"/>
        <v>163</v>
      </c>
      <c r="H618" s="61">
        <f t="shared" si="735"/>
        <v>224</v>
      </c>
      <c r="I618" s="61">
        <f t="shared" si="735"/>
        <v>212</v>
      </c>
      <c r="J618" s="61">
        <f t="shared" si="735"/>
        <v>201</v>
      </c>
      <c r="K618" s="61">
        <f t="shared" si="735"/>
        <v>223</v>
      </c>
      <c r="L618" s="61">
        <f t="shared" si="735"/>
        <v>195</v>
      </c>
      <c r="M618" s="61">
        <f t="shared" si="735"/>
        <v>189</v>
      </c>
      <c r="N618" s="61">
        <f t="shared" si="735"/>
        <v>158</v>
      </c>
      <c r="O618" s="61">
        <f t="shared" si="735"/>
        <v>186</v>
      </c>
      <c r="P618" s="61">
        <f t="shared" si="735"/>
        <v>162</v>
      </c>
      <c r="Q618" s="61">
        <f t="shared" si="735"/>
        <v>200</v>
      </c>
      <c r="R618" s="61">
        <f t="shared" si="735"/>
        <v>175</v>
      </c>
      <c r="S618" s="61">
        <f t="shared" si="735"/>
        <v>209</v>
      </c>
      <c r="T618" s="61">
        <f t="shared" si="735"/>
        <v>121</v>
      </c>
      <c r="U618" s="61">
        <f t="shared" si="735"/>
        <v>156</v>
      </c>
      <c r="V618" s="61">
        <f t="shared" si="735"/>
        <v>203</v>
      </c>
      <c r="W618" s="61">
        <f t="shared" si="735"/>
        <v>246</v>
      </c>
      <c r="X618" s="61">
        <f t="shared" si="735"/>
        <v>181</v>
      </c>
      <c r="Y618" s="61">
        <f t="shared" si="735"/>
        <v>179</v>
      </c>
      <c r="Z618" s="61">
        <f t="shared" si="735"/>
        <v>24.47</v>
      </c>
      <c r="AA618" s="61">
        <f t="shared" si="735"/>
        <v>34.74</v>
      </c>
      <c r="AB618" s="61">
        <f t="shared" si="735"/>
        <v>21.16</v>
      </c>
      <c r="AC618" s="61">
        <f t="shared" si="735"/>
        <v>19.82</v>
      </c>
      <c r="AD618" s="61">
        <f t="shared" si="735"/>
        <v>41.29</v>
      </c>
      <c r="AE618" s="61">
        <f t="shared" si="735"/>
        <v>38.729999999999997</v>
      </c>
      <c r="AF618" s="61">
        <f t="shared" si="735"/>
        <v>26.86</v>
      </c>
      <c r="AG618" s="61">
        <f t="shared" si="735"/>
        <v>37.950000000000003</v>
      </c>
      <c r="AH618" s="61">
        <f t="shared" si="735"/>
        <v>29.33</v>
      </c>
      <c r="AI618" s="61">
        <f t="shared" si="735"/>
        <v>25.85</v>
      </c>
      <c r="AJ618" s="61">
        <f t="shared" si="735"/>
        <v>13.9</v>
      </c>
      <c r="AK618" s="61">
        <f t="shared" si="735"/>
        <v>24.75</v>
      </c>
      <c r="AL618" s="61">
        <f t="shared" si="735"/>
        <v>14.39</v>
      </c>
      <c r="AM618" s="61">
        <f t="shared" si="735"/>
        <v>22.86</v>
      </c>
      <c r="AN618" s="61">
        <f t="shared" si="735"/>
        <v>29.13</v>
      </c>
      <c r="AO618" s="61">
        <f t="shared" si="735"/>
        <v>35.159999999999997</v>
      </c>
      <c r="AP618" s="61">
        <f t="shared" si="735"/>
        <v>21.15</v>
      </c>
      <c r="AQ618" s="61">
        <f t="shared" si="735"/>
        <v>18.13</v>
      </c>
      <c r="AR618" s="61">
        <f t="shared" si="735"/>
        <v>24.59</v>
      </c>
      <c r="AS618" s="61">
        <f t="shared" si="735"/>
        <v>24.75</v>
      </c>
      <c r="AT618" s="61">
        <f t="shared" si="735"/>
        <v>32.26</v>
      </c>
      <c r="AU618" s="61">
        <f t="shared" si="735"/>
        <v>34.19</v>
      </c>
      <c r="AV618" s="61">
        <f t="shared" si="709"/>
        <v>207.13333333333333</v>
      </c>
      <c r="AW618" s="5"/>
      <c r="AX618" s="5">
        <f t="shared" si="710"/>
        <v>238.04433333333336</v>
      </c>
      <c r="AY618" s="10">
        <f t="shared" si="711"/>
        <v>178.21223498022775</v>
      </c>
      <c r="AZ618" s="62">
        <f t="shared" si="712"/>
        <v>27.921316373124597</v>
      </c>
      <c r="BA618" s="3" t="str">
        <f t="shared" si="714"/>
        <v>2014:3</v>
      </c>
      <c r="BB618" s="5">
        <f t="shared" si="667"/>
        <v>178.21223498022775</v>
      </c>
      <c r="BC618" s="5">
        <f t="shared" si="668"/>
        <v>27.921316373124597</v>
      </c>
    </row>
    <row r="619" spans="1:55" x14ac:dyDescent="0.25">
      <c r="A619" s="13">
        <v>2014</v>
      </c>
      <c r="B619" s="13">
        <v>4</v>
      </c>
      <c r="C619" s="1">
        <v>152</v>
      </c>
      <c r="D619" s="61">
        <f t="shared" ref="D619:AU619" si="736">D434</f>
        <v>187</v>
      </c>
      <c r="E619" s="61">
        <f t="shared" si="736"/>
        <v>188</v>
      </c>
      <c r="F619" s="61">
        <f t="shared" si="736"/>
        <v>193</v>
      </c>
      <c r="G619" s="61">
        <f t="shared" si="736"/>
        <v>173</v>
      </c>
      <c r="H619" s="61">
        <f t="shared" si="736"/>
        <v>227</v>
      </c>
      <c r="I619" s="61">
        <f t="shared" si="736"/>
        <v>213</v>
      </c>
      <c r="J619" s="61">
        <f t="shared" si="736"/>
        <v>210</v>
      </c>
      <c r="K619" s="61">
        <f t="shared" si="736"/>
        <v>230</v>
      </c>
      <c r="L619" s="61">
        <f t="shared" si="736"/>
        <v>227</v>
      </c>
      <c r="M619" s="61">
        <f t="shared" si="736"/>
        <v>204</v>
      </c>
      <c r="N619" s="61">
        <f t="shared" si="736"/>
        <v>168</v>
      </c>
      <c r="O619" s="61">
        <f t="shared" si="736"/>
        <v>187</v>
      </c>
      <c r="P619" s="61">
        <f t="shared" si="736"/>
        <v>211</v>
      </c>
      <c r="Q619" s="61">
        <f t="shared" si="736"/>
        <v>233</v>
      </c>
      <c r="R619" s="61">
        <f t="shared" si="736"/>
        <v>188</v>
      </c>
      <c r="S619" s="61">
        <f t="shared" si="736"/>
        <v>202</v>
      </c>
      <c r="T619" s="61">
        <f t="shared" si="736"/>
        <v>116</v>
      </c>
      <c r="U619" s="61">
        <f t="shared" si="736"/>
        <v>122</v>
      </c>
      <c r="V619" s="61">
        <f t="shared" si="736"/>
        <v>244</v>
      </c>
      <c r="W619" s="61">
        <f t="shared" si="736"/>
        <v>254</v>
      </c>
      <c r="X619" s="61">
        <f t="shared" si="736"/>
        <v>184</v>
      </c>
      <c r="Y619" s="61">
        <f t="shared" si="736"/>
        <v>188</v>
      </c>
      <c r="Z619" s="61">
        <f t="shared" si="736"/>
        <v>22.72</v>
      </c>
      <c r="AA619" s="61">
        <f t="shared" si="736"/>
        <v>32.44</v>
      </c>
      <c r="AB619" s="61">
        <f t="shared" si="736"/>
        <v>23.67</v>
      </c>
      <c r="AC619" s="61">
        <f t="shared" si="736"/>
        <v>20.64</v>
      </c>
      <c r="AD619" s="61">
        <f t="shared" si="736"/>
        <v>41.72</v>
      </c>
      <c r="AE619" s="61">
        <f t="shared" si="736"/>
        <v>37.299999999999997</v>
      </c>
      <c r="AF619" s="61">
        <f t="shared" si="736"/>
        <v>24.63</v>
      </c>
      <c r="AG619" s="61">
        <f t="shared" si="736"/>
        <v>37.880000000000003</v>
      </c>
      <c r="AH619" s="61">
        <f t="shared" si="736"/>
        <v>33.26</v>
      </c>
      <c r="AI619" s="61">
        <f t="shared" si="736"/>
        <v>28.84</v>
      </c>
      <c r="AJ619" s="61">
        <f t="shared" si="736"/>
        <v>16.100000000000001</v>
      </c>
      <c r="AK619" s="61">
        <f t="shared" si="736"/>
        <v>24.82</v>
      </c>
      <c r="AL619" s="61">
        <f t="shared" si="736"/>
        <v>20.399999999999999</v>
      </c>
      <c r="AM619" s="61">
        <f t="shared" si="736"/>
        <v>25</v>
      </c>
      <c r="AN619" s="61">
        <f t="shared" si="736"/>
        <v>26.17</v>
      </c>
      <c r="AO619" s="61">
        <f t="shared" si="736"/>
        <v>36.44</v>
      </c>
      <c r="AP619" s="61">
        <f t="shared" si="736"/>
        <v>21.35</v>
      </c>
      <c r="AQ619" s="61">
        <f t="shared" si="736"/>
        <v>21.94</v>
      </c>
      <c r="AR619" s="61">
        <f t="shared" si="736"/>
        <v>35.049999999999997</v>
      </c>
      <c r="AS619" s="61">
        <f t="shared" si="736"/>
        <v>29.04</v>
      </c>
      <c r="AT619" s="61">
        <f t="shared" si="736"/>
        <v>34.35</v>
      </c>
      <c r="AU619" s="61">
        <f t="shared" si="736"/>
        <v>36.1</v>
      </c>
      <c r="AV619" s="61">
        <f t="shared" si="709"/>
        <v>200.43333333333331</v>
      </c>
      <c r="AW619" s="5"/>
      <c r="AX619" s="5">
        <f t="shared" si="710"/>
        <v>236.13199999999998</v>
      </c>
      <c r="AY619" s="10">
        <f t="shared" si="711"/>
        <v>188.17395302301205</v>
      </c>
      <c r="AZ619" s="62">
        <f t="shared" si="712"/>
        <v>28.532125244618392</v>
      </c>
      <c r="BA619" s="3" t="str">
        <f t="shared" si="714"/>
        <v>2014:4</v>
      </c>
      <c r="BB619" s="5">
        <f t="shared" si="667"/>
        <v>188.17395302301205</v>
      </c>
      <c r="BC619" s="5">
        <f t="shared" si="668"/>
        <v>28.532125244618392</v>
      </c>
    </row>
    <row r="620" spans="1:55" x14ac:dyDescent="0.25">
      <c r="A620" s="13">
        <v>2015</v>
      </c>
      <c r="B620" s="13">
        <v>1</v>
      </c>
      <c r="C620" s="1">
        <v>153</v>
      </c>
      <c r="D620" s="61">
        <f t="shared" ref="D620:AU620" si="737">D435</f>
        <v>184</v>
      </c>
      <c r="E620" s="61">
        <f t="shared" si="737"/>
        <v>188</v>
      </c>
      <c r="F620" s="61">
        <f t="shared" si="737"/>
        <v>203</v>
      </c>
      <c r="G620" s="61">
        <f t="shared" si="737"/>
        <v>177</v>
      </c>
      <c r="H620" s="61">
        <f t="shared" si="737"/>
        <v>231</v>
      </c>
      <c r="I620" s="61">
        <f t="shared" si="737"/>
        <v>216</v>
      </c>
      <c r="J620" s="61">
        <f t="shared" si="737"/>
        <v>214</v>
      </c>
      <c r="K620" s="61">
        <f t="shared" si="737"/>
        <v>228</v>
      </c>
      <c r="L620" s="61">
        <f t="shared" si="737"/>
        <v>231</v>
      </c>
      <c r="M620" s="61">
        <f t="shared" si="737"/>
        <v>211</v>
      </c>
      <c r="N620" s="61">
        <f t="shared" si="737"/>
        <v>168</v>
      </c>
      <c r="O620" s="61">
        <f t="shared" si="737"/>
        <v>197</v>
      </c>
      <c r="P620" s="61">
        <f t="shared" si="737"/>
        <v>167</v>
      </c>
      <c r="Q620" s="61">
        <f t="shared" si="737"/>
        <v>222</v>
      </c>
      <c r="R620" s="61">
        <f t="shared" si="737"/>
        <v>194</v>
      </c>
      <c r="S620" s="61">
        <f t="shared" si="737"/>
        <v>208</v>
      </c>
      <c r="T620" s="61">
        <f t="shared" si="737"/>
        <v>137</v>
      </c>
      <c r="U620" s="61">
        <f t="shared" si="737"/>
        <v>144</v>
      </c>
      <c r="V620" s="61">
        <f t="shared" si="737"/>
        <v>225</v>
      </c>
      <c r="W620" s="61">
        <f t="shared" si="737"/>
        <v>246</v>
      </c>
      <c r="X620" s="61">
        <f t="shared" si="737"/>
        <v>169</v>
      </c>
      <c r="Y620" s="61">
        <f t="shared" si="737"/>
        <v>180</v>
      </c>
      <c r="Z620" s="61">
        <f t="shared" si="737"/>
        <v>23.52</v>
      </c>
      <c r="AA620" s="61">
        <f t="shared" si="737"/>
        <v>34.020000000000003</v>
      </c>
      <c r="AB620" s="61">
        <f t="shared" si="737"/>
        <v>20.95</v>
      </c>
      <c r="AC620" s="61">
        <f t="shared" si="737"/>
        <v>19.34</v>
      </c>
      <c r="AD620" s="61">
        <f t="shared" si="737"/>
        <v>40.79</v>
      </c>
      <c r="AE620" s="61">
        <f t="shared" si="737"/>
        <v>36.049999999999997</v>
      </c>
      <c r="AF620" s="61">
        <f t="shared" si="737"/>
        <v>25.72</v>
      </c>
      <c r="AG620" s="61">
        <f t="shared" si="737"/>
        <v>38.25</v>
      </c>
      <c r="AH620" s="61">
        <f t="shared" si="737"/>
        <v>26.87</v>
      </c>
      <c r="AI620" s="61">
        <f t="shared" si="737"/>
        <v>25.62</v>
      </c>
      <c r="AJ620" s="61">
        <f t="shared" si="737"/>
        <v>14.75</v>
      </c>
      <c r="AK620" s="61">
        <f t="shared" si="737"/>
        <v>30.13</v>
      </c>
      <c r="AL620" s="61">
        <f t="shared" si="737"/>
        <v>18.760000000000002</v>
      </c>
      <c r="AM620" s="61">
        <f t="shared" si="737"/>
        <v>31.02</v>
      </c>
      <c r="AN620" s="61">
        <f t="shared" si="737"/>
        <v>27.69</v>
      </c>
      <c r="AO620" s="61">
        <f t="shared" si="737"/>
        <v>37.31</v>
      </c>
      <c r="AP620" s="61">
        <f t="shared" si="737"/>
        <v>17.57</v>
      </c>
      <c r="AQ620" s="61">
        <f t="shared" si="737"/>
        <v>23.83</v>
      </c>
      <c r="AR620" s="61">
        <f t="shared" si="737"/>
        <v>26.76</v>
      </c>
      <c r="AS620" s="61">
        <f t="shared" si="737"/>
        <v>27.61</v>
      </c>
      <c r="AT620" s="61">
        <f t="shared" si="737"/>
        <v>34.17</v>
      </c>
      <c r="AU620" s="61">
        <f t="shared" si="737"/>
        <v>35.340000000000003</v>
      </c>
      <c r="AV620" s="61">
        <f t="shared" si="709"/>
        <v>191.53333333333333</v>
      </c>
      <c r="AW620" s="5"/>
      <c r="AX620" s="5">
        <f t="shared" si="710"/>
        <v>234.84933333333333</v>
      </c>
      <c r="AY620" s="10">
        <f t="shared" si="711"/>
        <v>189.06947210443568</v>
      </c>
      <c r="AZ620" s="62">
        <f t="shared" si="712"/>
        <v>28.02672472276582</v>
      </c>
      <c r="BA620" s="3" t="str">
        <f t="shared" si="714"/>
        <v>2015:1</v>
      </c>
      <c r="BB620" s="5">
        <f t="shared" si="667"/>
        <v>189.06947210443568</v>
      </c>
      <c r="BC620" s="5">
        <f t="shared" si="668"/>
        <v>28.02672472276582</v>
      </c>
    </row>
    <row r="621" spans="1:55" x14ac:dyDescent="0.25">
      <c r="A621" s="13">
        <v>2015</v>
      </c>
      <c r="B621" s="13">
        <v>2</v>
      </c>
      <c r="C621" s="1">
        <v>154</v>
      </c>
      <c r="D621" s="61">
        <f t="shared" ref="D621:AU621" si="738">D436</f>
        <v>174</v>
      </c>
      <c r="E621" s="61">
        <f t="shared" si="738"/>
        <v>202</v>
      </c>
      <c r="F621" s="61">
        <f t="shared" si="738"/>
        <v>196</v>
      </c>
      <c r="G621" s="61">
        <f t="shared" si="738"/>
        <v>167</v>
      </c>
      <c r="H621" s="61">
        <f t="shared" si="738"/>
        <v>228</v>
      </c>
      <c r="I621" s="61">
        <f t="shared" si="738"/>
        <v>201</v>
      </c>
      <c r="J621" s="61">
        <f t="shared" si="738"/>
        <v>191</v>
      </c>
      <c r="K621" s="61">
        <f t="shared" si="738"/>
        <v>214</v>
      </c>
      <c r="L621" s="61">
        <f t="shared" si="738"/>
        <v>229</v>
      </c>
      <c r="M621" s="61">
        <f t="shared" si="738"/>
        <v>204</v>
      </c>
      <c r="N621" s="61">
        <f t="shared" si="738"/>
        <v>174</v>
      </c>
      <c r="O621" s="61">
        <f t="shared" si="738"/>
        <v>199</v>
      </c>
      <c r="P621" s="61">
        <f t="shared" si="738"/>
        <v>159</v>
      </c>
      <c r="Q621" s="61">
        <f t="shared" si="738"/>
        <v>194</v>
      </c>
      <c r="R621" s="61">
        <f t="shared" si="738"/>
        <v>179</v>
      </c>
      <c r="S621" s="61">
        <f t="shared" si="738"/>
        <v>203</v>
      </c>
      <c r="T621" s="61">
        <f t="shared" si="738"/>
        <v>147</v>
      </c>
      <c r="U621" s="61">
        <f t="shared" si="738"/>
        <v>151</v>
      </c>
      <c r="V621" s="61">
        <f t="shared" si="738"/>
        <v>229</v>
      </c>
      <c r="W621" s="61">
        <f t="shared" si="738"/>
        <v>237</v>
      </c>
      <c r="X621" s="61">
        <f t="shared" si="738"/>
        <v>167</v>
      </c>
      <c r="Y621" s="61">
        <f t="shared" si="738"/>
        <v>183</v>
      </c>
      <c r="Z621" s="61">
        <f t="shared" si="738"/>
        <v>21.67</v>
      </c>
      <c r="AA621" s="61">
        <f t="shared" si="738"/>
        <v>29.44</v>
      </c>
      <c r="AB621" s="61">
        <f t="shared" si="738"/>
        <v>19.989999999999998</v>
      </c>
      <c r="AC621" s="61">
        <f t="shared" si="738"/>
        <v>20.69</v>
      </c>
      <c r="AD621" s="61">
        <f t="shared" si="738"/>
        <v>43.67</v>
      </c>
      <c r="AE621" s="61">
        <f t="shared" si="738"/>
        <v>33.39</v>
      </c>
      <c r="AF621" s="61">
        <f t="shared" si="738"/>
        <v>24.82</v>
      </c>
      <c r="AG621" s="61">
        <f t="shared" si="738"/>
        <v>39.61</v>
      </c>
      <c r="AH621" s="61">
        <f t="shared" si="738"/>
        <v>29.48</v>
      </c>
      <c r="AI621" s="61">
        <f t="shared" si="738"/>
        <v>26.95</v>
      </c>
      <c r="AJ621" s="61">
        <f t="shared" si="738"/>
        <v>14.05</v>
      </c>
      <c r="AK621" s="61">
        <f t="shared" si="738"/>
        <v>27.32</v>
      </c>
      <c r="AL621" s="61">
        <f t="shared" si="738"/>
        <v>16.940000000000001</v>
      </c>
      <c r="AM621" s="61">
        <f t="shared" si="738"/>
        <v>23.36</v>
      </c>
      <c r="AN621" s="61">
        <f t="shared" si="738"/>
        <v>25.09</v>
      </c>
      <c r="AO621" s="61">
        <f t="shared" si="738"/>
        <v>32.19</v>
      </c>
      <c r="AP621" s="61">
        <f t="shared" si="738"/>
        <v>20.059999999999999</v>
      </c>
      <c r="AQ621" s="61">
        <f t="shared" si="738"/>
        <v>21.52</v>
      </c>
      <c r="AR621" s="61">
        <f t="shared" si="738"/>
        <v>28.06</v>
      </c>
      <c r="AS621" s="61">
        <f t="shared" si="738"/>
        <v>32.68</v>
      </c>
      <c r="AT621" s="61">
        <f t="shared" si="738"/>
        <v>29.17</v>
      </c>
      <c r="AU621" s="61">
        <f t="shared" si="738"/>
        <v>35.74</v>
      </c>
      <c r="AV621" s="61">
        <f t="shared" si="709"/>
        <v>193</v>
      </c>
      <c r="AW621" s="5"/>
      <c r="AX621" s="5">
        <f t="shared" si="710"/>
        <v>237.68066666666667</v>
      </c>
      <c r="AY621" s="10">
        <f t="shared" si="711"/>
        <v>184.72936061746626</v>
      </c>
      <c r="AZ621" s="62">
        <f t="shared" si="712"/>
        <v>27.420210045662106</v>
      </c>
      <c r="BA621" s="3" t="str">
        <f t="shared" si="714"/>
        <v>2015:2</v>
      </c>
      <c r="BB621" s="5">
        <f t="shared" si="667"/>
        <v>184.72936061746626</v>
      </c>
      <c r="BC621" s="5">
        <f t="shared" si="668"/>
        <v>27.420210045662106</v>
      </c>
    </row>
    <row r="622" spans="1:55" x14ac:dyDescent="0.25">
      <c r="A622" s="13">
        <v>2015</v>
      </c>
      <c r="B622" s="13">
        <v>3</v>
      </c>
      <c r="C622" s="1">
        <v>155</v>
      </c>
      <c r="D622" s="61">
        <f t="shared" ref="D622:AU622" si="739">D437</f>
        <v>189</v>
      </c>
      <c r="E622" s="61">
        <f t="shared" si="739"/>
        <v>189</v>
      </c>
      <c r="F622" s="61">
        <f t="shared" si="739"/>
        <v>182</v>
      </c>
      <c r="G622" s="61">
        <f t="shared" si="739"/>
        <v>163</v>
      </c>
      <c r="H622" s="61">
        <f t="shared" si="739"/>
        <v>224</v>
      </c>
      <c r="I622" s="61">
        <f t="shared" si="739"/>
        <v>202</v>
      </c>
      <c r="J622" s="61">
        <f t="shared" si="739"/>
        <v>189</v>
      </c>
      <c r="K622" s="61">
        <f t="shared" si="739"/>
        <v>216</v>
      </c>
      <c r="L622" s="61">
        <f t="shared" si="739"/>
        <v>237</v>
      </c>
      <c r="M622" s="61">
        <f t="shared" si="739"/>
        <v>198</v>
      </c>
      <c r="N622" s="61">
        <f t="shared" si="739"/>
        <v>183</v>
      </c>
      <c r="O622" s="61">
        <f t="shared" si="739"/>
        <v>205</v>
      </c>
      <c r="P622" s="61">
        <f t="shared" si="739"/>
        <v>153</v>
      </c>
      <c r="Q622" s="61">
        <f t="shared" si="739"/>
        <v>190</v>
      </c>
      <c r="R622" s="61">
        <f t="shared" si="739"/>
        <v>190</v>
      </c>
      <c r="S622" s="61">
        <f t="shared" si="739"/>
        <v>212</v>
      </c>
      <c r="T622" s="61">
        <f t="shared" si="739"/>
        <v>145</v>
      </c>
      <c r="U622" s="61">
        <f t="shared" si="739"/>
        <v>153</v>
      </c>
      <c r="V622" s="61">
        <f t="shared" si="739"/>
        <v>219</v>
      </c>
      <c r="W622" s="61">
        <f t="shared" si="739"/>
        <v>229</v>
      </c>
      <c r="X622" s="61">
        <f t="shared" si="739"/>
        <v>161</v>
      </c>
      <c r="Y622" s="61">
        <f t="shared" si="739"/>
        <v>178</v>
      </c>
      <c r="Z622" s="61">
        <f t="shared" si="739"/>
        <v>21.81</v>
      </c>
      <c r="AA622" s="61">
        <f t="shared" si="739"/>
        <v>27.97</v>
      </c>
      <c r="AB622" s="61">
        <f t="shared" si="739"/>
        <v>22.1</v>
      </c>
      <c r="AC622" s="61">
        <f t="shared" si="739"/>
        <v>17.09</v>
      </c>
      <c r="AD622" s="61">
        <f t="shared" si="739"/>
        <v>45.02</v>
      </c>
      <c r="AE622" s="61">
        <f t="shared" si="739"/>
        <v>33.21</v>
      </c>
      <c r="AF622" s="61">
        <f t="shared" si="739"/>
        <v>25.45</v>
      </c>
      <c r="AG622" s="61">
        <f t="shared" si="739"/>
        <v>35.659999999999997</v>
      </c>
      <c r="AH622" s="61">
        <f t="shared" si="739"/>
        <v>28.36</v>
      </c>
      <c r="AI622" s="61">
        <f t="shared" si="739"/>
        <v>24.73</v>
      </c>
      <c r="AJ622" s="61">
        <f t="shared" si="739"/>
        <v>13.19</v>
      </c>
      <c r="AK622" s="61">
        <f t="shared" si="739"/>
        <v>24.11</v>
      </c>
      <c r="AL622" s="61">
        <f t="shared" si="739"/>
        <v>15.61</v>
      </c>
      <c r="AM622" s="61">
        <f t="shared" si="739"/>
        <v>23.72</v>
      </c>
      <c r="AN622" s="61">
        <f t="shared" si="739"/>
        <v>26.94</v>
      </c>
      <c r="AO622" s="61">
        <f t="shared" si="739"/>
        <v>35.26</v>
      </c>
      <c r="AP622" s="61">
        <f t="shared" si="739"/>
        <v>20.41</v>
      </c>
      <c r="AQ622" s="61">
        <f t="shared" si="739"/>
        <v>20.18</v>
      </c>
      <c r="AR622" s="61">
        <f t="shared" si="739"/>
        <v>23.76</v>
      </c>
      <c r="AS622" s="61">
        <f t="shared" si="739"/>
        <v>27.97</v>
      </c>
      <c r="AT622" s="61">
        <f t="shared" si="739"/>
        <v>34.119999999999997</v>
      </c>
      <c r="AU622" s="61">
        <f t="shared" si="739"/>
        <v>34.799999999999997</v>
      </c>
      <c r="AV622" s="61">
        <f t="shared" si="709"/>
        <v>191.76666666666665</v>
      </c>
      <c r="AW622" s="5"/>
      <c r="AX622" s="5">
        <f t="shared" si="710"/>
        <v>238.30499999999998</v>
      </c>
      <c r="AY622" s="10">
        <f t="shared" si="711"/>
        <v>183.8656653485159</v>
      </c>
      <c r="AZ622" s="62">
        <f t="shared" si="712"/>
        <v>27.125363339856495</v>
      </c>
      <c r="BA622" s="3" t="str">
        <f t="shared" si="714"/>
        <v>2015:3</v>
      </c>
      <c r="BB622" s="5">
        <f t="shared" si="667"/>
        <v>183.8656653485159</v>
      </c>
      <c r="BC622" s="5">
        <f t="shared" si="668"/>
        <v>27.125363339856495</v>
      </c>
    </row>
    <row r="623" spans="1:55" x14ac:dyDescent="0.25">
      <c r="A623" s="13">
        <v>2015</v>
      </c>
      <c r="B623" s="13">
        <v>4</v>
      </c>
      <c r="C623" s="1">
        <v>156</v>
      </c>
      <c r="D623" s="61">
        <f t="shared" ref="D623:AU623" si="740">D438</f>
        <v>183</v>
      </c>
      <c r="E623" s="61">
        <f t="shared" si="740"/>
        <v>182</v>
      </c>
      <c r="F623" s="61">
        <f t="shared" si="740"/>
        <v>176</v>
      </c>
      <c r="G623" s="61">
        <f t="shared" si="740"/>
        <v>183</v>
      </c>
      <c r="H623" s="61">
        <f t="shared" si="740"/>
        <v>224</v>
      </c>
      <c r="I623" s="61">
        <f t="shared" si="740"/>
        <v>211</v>
      </c>
      <c r="J623" s="61">
        <f t="shared" si="740"/>
        <v>193</v>
      </c>
      <c r="K623" s="61">
        <f t="shared" si="740"/>
        <v>213</v>
      </c>
      <c r="L623" s="61">
        <f t="shared" si="740"/>
        <v>225</v>
      </c>
      <c r="M623" s="61">
        <f t="shared" si="740"/>
        <v>186</v>
      </c>
      <c r="N623" s="61">
        <f t="shared" si="740"/>
        <v>181</v>
      </c>
      <c r="O623" s="61">
        <f t="shared" si="740"/>
        <v>197</v>
      </c>
      <c r="P623" s="61">
        <f t="shared" si="740"/>
        <v>164</v>
      </c>
      <c r="Q623" s="61">
        <f t="shared" si="740"/>
        <v>199</v>
      </c>
      <c r="R623" s="61">
        <f t="shared" si="740"/>
        <v>188</v>
      </c>
      <c r="S623" s="61">
        <f t="shared" si="740"/>
        <v>218</v>
      </c>
      <c r="T623" s="61">
        <f t="shared" si="740"/>
        <v>151</v>
      </c>
      <c r="U623" s="61">
        <f t="shared" si="740"/>
        <v>149</v>
      </c>
      <c r="V623" s="61">
        <f t="shared" si="740"/>
        <v>221</v>
      </c>
      <c r="W623" s="61">
        <f t="shared" si="740"/>
        <v>231</v>
      </c>
      <c r="X623" s="61">
        <f t="shared" si="740"/>
        <v>178</v>
      </c>
      <c r="Y623" s="61">
        <f t="shared" si="740"/>
        <v>175</v>
      </c>
      <c r="Z623" s="61">
        <f t="shared" si="740"/>
        <v>23.82</v>
      </c>
      <c r="AA623" s="61">
        <f t="shared" si="740"/>
        <v>28.65</v>
      </c>
      <c r="AB623" s="61">
        <f t="shared" si="740"/>
        <v>22.98</v>
      </c>
      <c r="AC623" s="61">
        <f t="shared" si="740"/>
        <v>21.24</v>
      </c>
      <c r="AD623" s="61">
        <f t="shared" si="740"/>
        <v>38.42</v>
      </c>
      <c r="AE623" s="61">
        <f t="shared" si="740"/>
        <v>32.89</v>
      </c>
      <c r="AF623" s="61">
        <f t="shared" si="740"/>
        <v>28.7</v>
      </c>
      <c r="AG623" s="61">
        <f t="shared" si="740"/>
        <v>42.08</v>
      </c>
      <c r="AH623" s="61">
        <f t="shared" si="740"/>
        <v>31</v>
      </c>
      <c r="AI623" s="61">
        <f t="shared" si="740"/>
        <v>23.11</v>
      </c>
      <c r="AJ623" s="61">
        <f t="shared" si="740"/>
        <v>15.01</v>
      </c>
      <c r="AK623" s="61">
        <f t="shared" si="740"/>
        <v>25.33</v>
      </c>
      <c r="AL623" s="61">
        <f t="shared" si="740"/>
        <v>15.38</v>
      </c>
      <c r="AM623" s="61">
        <f t="shared" si="740"/>
        <v>24.6</v>
      </c>
      <c r="AN623" s="61">
        <f t="shared" si="740"/>
        <v>27.67</v>
      </c>
      <c r="AO623" s="61">
        <f t="shared" si="740"/>
        <v>40.61</v>
      </c>
      <c r="AP623" s="61">
        <f t="shared" si="740"/>
        <v>19.899999999999999</v>
      </c>
      <c r="AQ623" s="61">
        <f t="shared" si="740"/>
        <v>19.38</v>
      </c>
      <c r="AR623" s="61">
        <f t="shared" si="740"/>
        <v>28.13</v>
      </c>
      <c r="AS623" s="61">
        <f t="shared" si="740"/>
        <v>27.36</v>
      </c>
      <c r="AT623" s="61">
        <f t="shared" si="740"/>
        <v>27.76</v>
      </c>
      <c r="AU623" s="61">
        <f t="shared" si="740"/>
        <v>31.63</v>
      </c>
      <c r="AV623" s="61">
        <f t="shared" si="709"/>
        <v>0</v>
      </c>
      <c r="AW623" s="5"/>
      <c r="AX623" s="5">
        <f t="shared" si="710"/>
        <v>0</v>
      </c>
      <c r="AY623" s="10">
        <f t="shared" si="711"/>
        <v>180.59352756205632</v>
      </c>
      <c r="AZ623" s="62">
        <f t="shared" si="712"/>
        <v>27.149385518591004</v>
      </c>
      <c r="BA623" s="3" t="str">
        <f t="shared" si="714"/>
        <v>2015:4</v>
      </c>
      <c r="BB623" s="5">
        <f t="shared" si="667"/>
        <v>180.59352756205632</v>
      </c>
      <c r="BC623" s="5">
        <f t="shared" si="668"/>
        <v>27.149385518591004</v>
      </c>
    </row>
    <row r="624" spans="1:55" x14ac:dyDescent="0.25">
      <c r="A624" s="13">
        <v>2016</v>
      </c>
      <c r="B624" s="13">
        <v>1</v>
      </c>
      <c r="C624" s="1">
        <v>157</v>
      </c>
      <c r="D624" s="61">
        <f t="shared" ref="D624:AU624" si="741">D439</f>
        <v>183</v>
      </c>
      <c r="E624" s="61">
        <f t="shared" si="741"/>
        <v>201</v>
      </c>
      <c r="F624" s="61">
        <f t="shared" si="741"/>
        <v>178</v>
      </c>
      <c r="G624" s="61">
        <f t="shared" si="741"/>
        <v>177</v>
      </c>
      <c r="H624" s="61">
        <f t="shared" si="741"/>
        <v>227</v>
      </c>
      <c r="I624" s="61">
        <f t="shared" si="741"/>
        <v>215</v>
      </c>
      <c r="J624" s="61">
        <f t="shared" si="741"/>
        <v>200</v>
      </c>
      <c r="K624" s="61">
        <f t="shared" si="741"/>
        <v>218</v>
      </c>
      <c r="L624" s="61">
        <f t="shared" si="741"/>
        <v>205</v>
      </c>
      <c r="M624" s="61">
        <f t="shared" si="741"/>
        <v>199</v>
      </c>
      <c r="N624" s="61">
        <f t="shared" si="741"/>
        <v>148</v>
      </c>
      <c r="O624" s="61">
        <f t="shared" si="741"/>
        <v>192</v>
      </c>
      <c r="P624" s="61">
        <f t="shared" si="741"/>
        <v>174</v>
      </c>
      <c r="Q624" s="61">
        <f t="shared" si="741"/>
        <v>207</v>
      </c>
      <c r="R624" s="61">
        <f t="shared" si="741"/>
        <v>188</v>
      </c>
      <c r="S624" s="61">
        <f t="shared" si="741"/>
        <v>217</v>
      </c>
      <c r="T624" s="61">
        <f t="shared" si="741"/>
        <v>151</v>
      </c>
      <c r="U624" s="61">
        <f t="shared" si="741"/>
        <v>157</v>
      </c>
      <c r="V624" s="61">
        <f t="shared" si="741"/>
        <v>194</v>
      </c>
      <c r="W624" s="61">
        <f t="shared" si="741"/>
        <v>244</v>
      </c>
      <c r="X624" s="61">
        <f t="shared" si="741"/>
        <v>174</v>
      </c>
      <c r="Y624" s="61">
        <f t="shared" si="741"/>
        <v>174</v>
      </c>
      <c r="Z624" s="61">
        <f t="shared" si="741"/>
        <v>22.83</v>
      </c>
      <c r="AA624" s="61">
        <f t="shared" si="741"/>
        <v>28.64</v>
      </c>
      <c r="AB624" s="61">
        <f t="shared" si="741"/>
        <v>21.21</v>
      </c>
      <c r="AC624" s="61">
        <f t="shared" si="741"/>
        <v>17.36</v>
      </c>
      <c r="AD624" s="61">
        <f t="shared" si="741"/>
        <v>41.75</v>
      </c>
      <c r="AE624" s="61">
        <f t="shared" si="741"/>
        <v>40</v>
      </c>
      <c r="AF624" s="61">
        <f t="shared" si="741"/>
        <v>29.11</v>
      </c>
      <c r="AG624" s="61">
        <f t="shared" si="741"/>
        <v>43.89</v>
      </c>
      <c r="AH624" s="61">
        <f t="shared" si="741"/>
        <v>34.880000000000003</v>
      </c>
      <c r="AI624" s="61">
        <f t="shared" si="741"/>
        <v>28.19</v>
      </c>
      <c r="AJ624" s="61">
        <f t="shared" si="741"/>
        <v>16.5</v>
      </c>
      <c r="AK624" s="61">
        <f t="shared" si="741"/>
        <v>26.69</v>
      </c>
      <c r="AL624" s="61">
        <f t="shared" si="741"/>
        <v>17.829999999999998</v>
      </c>
      <c r="AM624" s="61">
        <f t="shared" si="741"/>
        <v>24.27</v>
      </c>
      <c r="AN624" s="61">
        <f t="shared" si="741"/>
        <v>29.24</v>
      </c>
      <c r="AO624" s="61">
        <f t="shared" si="741"/>
        <v>40.659999999999997</v>
      </c>
      <c r="AP624" s="61">
        <f t="shared" si="741"/>
        <v>21.59</v>
      </c>
      <c r="AQ624" s="61">
        <f t="shared" si="741"/>
        <v>15.76</v>
      </c>
      <c r="AR624" s="61">
        <f t="shared" si="741"/>
        <v>30.15</v>
      </c>
      <c r="AS624" s="61">
        <f t="shared" si="741"/>
        <v>27.57</v>
      </c>
      <c r="AT624" s="61">
        <f t="shared" si="741"/>
        <v>32.979999999999997</v>
      </c>
      <c r="AU624" s="61">
        <f t="shared" si="741"/>
        <v>34.549999999999997</v>
      </c>
      <c r="AV624" s="5"/>
      <c r="AW624" s="5"/>
      <c r="AX624" s="5"/>
      <c r="AY624" s="10">
        <f t="shared" si="711"/>
        <v>179.53804611939589</v>
      </c>
      <c r="AZ624" s="62">
        <f t="shared" si="712"/>
        <v>29.166623613829096</v>
      </c>
      <c r="BA624" s="3" t="str">
        <f t="shared" si="714"/>
        <v>2016:1</v>
      </c>
      <c r="BB624" s="5">
        <f t="shared" si="667"/>
        <v>179.53804611939589</v>
      </c>
      <c r="BC624" s="5">
        <f t="shared" si="668"/>
        <v>29.166623613829096</v>
      </c>
    </row>
    <row r="625" spans="1:55" x14ac:dyDescent="0.25">
      <c r="A625" s="13">
        <v>2016</v>
      </c>
      <c r="B625" s="13">
        <v>2</v>
      </c>
      <c r="C625" s="1">
        <v>158</v>
      </c>
      <c r="D625" s="61">
        <f t="shared" ref="D625:AU625" si="742">D440</f>
        <v>177</v>
      </c>
      <c r="E625" s="61">
        <f t="shared" si="742"/>
        <v>192</v>
      </c>
      <c r="F625" s="61">
        <f t="shared" si="742"/>
        <v>176</v>
      </c>
      <c r="G625" s="61">
        <f t="shared" si="742"/>
        <v>174</v>
      </c>
      <c r="H625" s="61">
        <f t="shared" si="742"/>
        <v>222</v>
      </c>
      <c r="I625" s="61">
        <f t="shared" si="742"/>
        <v>205</v>
      </c>
      <c r="J625" s="61">
        <f t="shared" si="742"/>
        <v>183</v>
      </c>
      <c r="K625" s="61">
        <f t="shared" si="742"/>
        <v>200</v>
      </c>
      <c r="L625" s="61">
        <f t="shared" si="742"/>
        <v>226</v>
      </c>
      <c r="M625" s="61">
        <f t="shared" si="742"/>
        <v>200</v>
      </c>
      <c r="N625" s="61">
        <f t="shared" si="742"/>
        <v>179</v>
      </c>
      <c r="O625" s="61">
        <f t="shared" si="742"/>
        <v>191</v>
      </c>
      <c r="P625" s="61">
        <f t="shared" si="742"/>
        <v>157</v>
      </c>
      <c r="Q625" s="61">
        <f t="shared" si="742"/>
        <v>224</v>
      </c>
      <c r="R625" s="61">
        <f t="shared" si="742"/>
        <v>183</v>
      </c>
      <c r="S625" s="61">
        <f t="shared" si="742"/>
        <v>208</v>
      </c>
      <c r="T625" s="61">
        <f t="shared" si="742"/>
        <v>146</v>
      </c>
      <c r="U625" s="61">
        <f t="shared" si="742"/>
        <v>163</v>
      </c>
      <c r="V625" s="61">
        <f t="shared" si="742"/>
        <v>203</v>
      </c>
      <c r="W625" s="61">
        <f t="shared" si="742"/>
        <v>210</v>
      </c>
      <c r="X625" s="61">
        <f t="shared" si="742"/>
        <v>144</v>
      </c>
      <c r="Y625" s="61">
        <f t="shared" si="742"/>
        <v>156</v>
      </c>
      <c r="Z625" s="61">
        <f t="shared" si="742"/>
        <v>22.78</v>
      </c>
      <c r="AA625" s="61">
        <f t="shared" si="742"/>
        <v>29.29</v>
      </c>
      <c r="AB625" s="61">
        <f t="shared" si="742"/>
        <v>20.45</v>
      </c>
      <c r="AC625" s="61">
        <f t="shared" si="742"/>
        <v>16.02</v>
      </c>
      <c r="AD625" s="61">
        <f t="shared" si="742"/>
        <v>45.85</v>
      </c>
      <c r="AE625" s="61">
        <f t="shared" si="742"/>
        <v>34.340000000000003</v>
      </c>
      <c r="AF625" s="61">
        <f t="shared" si="742"/>
        <v>28.38</v>
      </c>
      <c r="AG625" s="61">
        <f t="shared" si="742"/>
        <v>38.42</v>
      </c>
      <c r="AH625" s="61">
        <f t="shared" si="742"/>
        <v>30.54</v>
      </c>
      <c r="AI625" s="61">
        <f t="shared" si="742"/>
        <v>26.84</v>
      </c>
      <c r="AJ625" s="61">
        <f t="shared" si="742"/>
        <v>16.71</v>
      </c>
      <c r="AK625" s="61">
        <f t="shared" si="742"/>
        <v>26.12</v>
      </c>
      <c r="AL625" s="61">
        <f t="shared" si="742"/>
        <v>16.739999999999998</v>
      </c>
      <c r="AM625" s="61">
        <f t="shared" si="742"/>
        <v>36.28</v>
      </c>
      <c r="AN625" s="61">
        <f t="shared" si="742"/>
        <v>27.74</v>
      </c>
      <c r="AO625" s="61">
        <f t="shared" si="742"/>
        <v>38.93</v>
      </c>
      <c r="AP625" s="61">
        <f t="shared" si="742"/>
        <v>16.690000000000001</v>
      </c>
      <c r="AQ625" s="61">
        <f t="shared" si="742"/>
        <v>16.850000000000001</v>
      </c>
      <c r="AR625" s="61">
        <f t="shared" si="742"/>
        <v>25.48</v>
      </c>
      <c r="AS625" s="61">
        <f t="shared" si="742"/>
        <v>22.3</v>
      </c>
      <c r="AT625" s="61">
        <f t="shared" si="742"/>
        <v>34.17</v>
      </c>
      <c r="AU625" s="61">
        <f t="shared" si="742"/>
        <v>33.75</v>
      </c>
      <c r="AV625" s="5"/>
      <c r="AW625" s="5"/>
      <c r="AX625" s="5"/>
      <c r="AY625" s="10">
        <f t="shared" si="711"/>
        <v>177.93299109057128</v>
      </c>
      <c r="AZ625" s="62">
        <f t="shared" si="712"/>
        <v>28.928714285714292</v>
      </c>
      <c r="BA625" s="3" t="str">
        <f t="shared" si="714"/>
        <v>2016:2</v>
      </c>
      <c r="BB625" s="5">
        <f t="shared" ref="BB625:BB642" si="743">AY625</f>
        <v>177.93299109057128</v>
      </c>
      <c r="BC625" s="5">
        <f t="shared" ref="BC625:BC642" si="744">AZ625</f>
        <v>28.928714285714292</v>
      </c>
    </row>
    <row r="626" spans="1:55" x14ac:dyDescent="0.25">
      <c r="A626" s="13">
        <v>2016</v>
      </c>
      <c r="B626" s="13">
        <v>3</v>
      </c>
      <c r="C626" s="1">
        <v>159</v>
      </c>
      <c r="D626" s="61">
        <f t="shared" ref="D626:AU626" si="745">D441</f>
        <v>183</v>
      </c>
      <c r="E626" s="61">
        <f t="shared" si="745"/>
        <v>170</v>
      </c>
      <c r="F626" s="61">
        <f t="shared" si="745"/>
        <v>178</v>
      </c>
      <c r="G626" s="61">
        <f t="shared" si="745"/>
        <v>169</v>
      </c>
      <c r="H626" s="61">
        <f t="shared" si="745"/>
        <v>216</v>
      </c>
      <c r="I626" s="61">
        <f t="shared" si="745"/>
        <v>199</v>
      </c>
      <c r="J626" s="61">
        <f t="shared" si="745"/>
        <v>167</v>
      </c>
      <c r="K626" s="61">
        <f t="shared" si="745"/>
        <v>214</v>
      </c>
      <c r="L626" s="61">
        <f t="shared" si="745"/>
        <v>223</v>
      </c>
      <c r="M626" s="61">
        <f t="shared" si="745"/>
        <v>193</v>
      </c>
      <c r="N626" s="61">
        <f t="shared" si="745"/>
        <v>175</v>
      </c>
      <c r="O626" s="61">
        <f t="shared" si="745"/>
        <v>186</v>
      </c>
      <c r="P626" s="61">
        <f t="shared" si="745"/>
        <v>152</v>
      </c>
      <c r="Q626" s="61">
        <f t="shared" si="745"/>
        <v>227</v>
      </c>
      <c r="R626" s="61">
        <f t="shared" si="745"/>
        <v>186</v>
      </c>
      <c r="S626" s="61">
        <f t="shared" si="745"/>
        <v>218</v>
      </c>
      <c r="T626" s="61">
        <f t="shared" si="745"/>
        <v>212</v>
      </c>
      <c r="U626" s="61">
        <f t="shared" si="745"/>
        <v>125</v>
      </c>
      <c r="V626" s="61">
        <f t="shared" si="745"/>
        <v>187</v>
      </c>
      <c r="W626" s="61">
        <f t="shared" si="745"/>
        <v>213</v>
      </c>
      <c r="X626" s="61">
        <f t="shared" si="745"/>
        <v>153</v>
      </c>
      <c r="Y626" s="61">
        <f t="shared" si="745"/>
        <v>159</v>
      </c>
      <c r="Z626" s="61">
        <f t="shared" si="745"/>
        <v>21.84</v>
      </c>
      <c r="AA626" s="61">
        <f t="shared" si="745"/>
        <v>28.25</v>
      </c>
      <c r="AB626" s="61">
        <f t="shared" si="745"/>
        <v>18.37</v>
      </c>
      <c r="AC626" s="61">
        <f t="shared" si="745"/>
        <v>15.32</v>
      </c>
      <c r="AD626" s="61">
        <f t="shared" si="745"/>
        <v>43.95</v>
      </c>
      <c r="AE626" s="61">
        <f t="shared" si="745"/>
        <v>33.799999999999997</v>
      </c>
      <c r="AF626" s="61">
        <f t="shared" si="745"/>
        <v>24.07</v>
      </c>
      <c r="AG626" s="61">
        <f t="shared" si="745"/>
        <v>40.78</v>
      </c>
      <c r="AH626" s="61">
        <f t="shared" si="745"/>
        <v>29.84</v>
      </c>
      <c r="AI626" s="61">
        <f t="shared" si="745"/>
        <v>24.04</v>
      </c>
      <c r="AJ626" s="61">
        <f t="shared" si="745"/>
        <v>16.84</v>
      </c>
      <c r="AK626" s="61">
        <f t="shared" si="745"/>
        <v>24.82</v>
      </c>
      <c r="AL626" s="61">
        <f t="shared" si="745"/>
        <v>21.28</v>
      </c>
      <c r="AM626" s="61">
        <f t="shared" si="745"/>
        <v>40.119999999999997</v>
      </c>
      <c r="AN626" s="61">
        <f t="shared" si="745"/>
        <v>26.4</v>
      </c>
      <c r="AO626" s="61">
        <f t="shared" si="745"/>
        <v>40.82</v>
      </c>
      <c r="AP626" s="61">
        <f t="shared" si="745"/>
        <v>16.03</v>
      </c>
      <c r="AQ626" s="61">
        <f t="shared" si="745"/>
        <v>15.76</v>
      </c>
      <c r="AR626" s="61">
        <f t="shared" si="745"/>
        <v>23.98</v>
      </c>
      <c r="AS626" s="61">
        <f t="shared" si="745"/>
        <v>19.420000000000002</v>
      </c>
      <c r="AT626" s="61">
        <f t="shared" si="745"/>
        <v>38.46</v>
      </c>
      <c r="AU626" s="61">
        <f t="shared" si="745"/>
        <v>35.159999999999997</v>
      </c>
      <c r="AV626" s="5"/>
      <c r="AW626" s="5"/>
      <c r="AX626" s="5"/>
      <c r="AY626" s="10">
        <f t="shared" si="711"/>
        <v>176.1821692315022</v>
      </c>
      <c r="AZ626" s="62">
        <f t="shared" si="712"/>
        <v>28.568559034572729</v>
      </c>
      <c r="BA626" s="3" t="str">
        <f t="shared" si="714"/>
        <v>2016:3</v>
      </c>
      <c r="BB626" s="5">
        <f t="shared" si="743"/>
        <v>176.1821692315022</v>
      </c>
      <c r="BC626" s="5">
        <f t="shared" si="744"/>
        <v>28.568559034572729</v>
      </c>
    </row>
    <row r="627" spans="1:55" x14ac:dyDescent="0.25">
      <c r="A627" s="13">
        <v>2016</v>
      </c>
      <c r="B627" s="13">
        <v>4</v>
      </c>
      <c r="C627" s="1">
        <v>160</v>
      </c>
      <c r="D627" s="61">
        <f t="shared" ref="D627:AU627" si="746">D442</f>
        <v>180</v>
      </c>
      <c r="E627" s="61">
        <f t="shared" si="746"/>
        <v>171</v>
      </c>
      <c r="F627" s="61">
        <f t="shared" si="746"/>
        <v>175</v>
      </c>
      <c r="G627" s="61">
        <f t="shared" si="746"/>
        <v>171</v>
      </c>
      <c r="H627" s="61">
        <f t="shared" si="746"/>
        <v>216</v>
      </c>
      <c r="I627" s="61">
        <f t="shared" si="746"/>
        <v>201</v>
      </c>
      <c r="J627" s="61">
        <f t="shared" si="746"/>
        <v>172</v>
      </c>
      <c r="K627" s="61">
        <f t="shared" si="746"/>
        <v>202</v>
      </c>
      <c r="L627" s="61">
        <f t="shared" si="746"/>
        <v>201</v>
      </c>
      <c r="M627" s="61">
        <f t="shared" si="746"/>
        <v>202</v>
      </c>
      <c r="N627" s="61">
        <f t="shared" si="746"/>
        <v>166</v>
      </c>
      <c r="O627" s="61">
        <f t="shared" si="746"/>
        <v>182</v>
      </c>
      <c r="P627" s="61">
        <f t="shared" si="746"/>
        <v>159</v>
      </c>
      <c r="Q627" s="61">
        <f t="shared" si="746"/>
        <v>225</v>
      </c>
      <c r="R627" s="61">
        <f t="shared" si="746"/>
        <v>182</v>
      </c>
      <c r="S627" s="61">
        <f t="shared" si="746"/>
        <v>208</v>
      </c>
      <c r="T627" s="61">
        <f t="shared" si="746"/>
        <v>117</v>
      </c>
      <c r="U627" s="61">
        <f t="shared" si="746"/>
        <v>114</v>
      </c>
      <c r="V627" s="61">
        <f t="shared" si="746"/>
        <v>198</v>
      </c>
      <c r="W627" s="61">
        <f t="shared" si="746"/>
        <v>222</v>
      </c>
      <c r="X627" s="61">
        <f t="shared" si="746"/>
        <v>155</v>
      </c>
      <c r="Y627" s="61">
        <f t="shared" si="746"/>
        <v>165</v>
      </c>
      <c r="Z627" s="61">
        <f t="shared" si="746"/>
        <v>21.56</v>
      </c>
      <c r="AA627" s="61">
        <f t="shared" si="746"/>
        <v>26.29</v>
      </c>
      <c r="AB627" s="61">
        <f t="shared" si="746"/>
        <v>19</v>
      </c>
      <c r="AC627" s="61">
        <f t="shared" si="746"/>
        <v>20.02</v>
      </c>
      <c r="AD627" s="61">
        <f t="shared" si="746"/>
        <v>35.08</v>
      </c>
      <c r="AE627" s="61">
        <f t="shared" si="746"/>
        <v>30.18</v>
      </c>
      <c r="AF627" s="61">
        <f t="shared" si="746"/>
        <v>25.18</v>
      </c>
      <c r="AG627" s="61">
        <f t="shared" si="746"/>
        <v>35.97</v>
      </c>
      <c r="AH627" s="61">
        <f t="shared" si="746"/>
        <v>30.6</v>
      </c>
      <c r="AI627" s="61">
        <f t="shared" si="746"/>
        <v>21.32</v>
      </c>
      <c r="AJ627" s="61">
        <f t="shared" si="746"/>
        <v>14.93</v>
      </c>
      <c r="AK627" s="61">
        <f t="shared" si="746"/>
        <v>21.26</v>
      </c>
      <c r="AL627" s="61">
        <f t="shared" si="746"/>
        <v>18.78</v>
      </c>
      <c r="AM627" s="61">
        <f t="shared" si="746"/>
        <v>37</v>
      </c>
      <c r="AN627" s="61">
        <f t="shared" si="746"/>
        <v>24.18</v>
      </c>
      <c r="AO627" s="61">
        <f t="shared" si="746"/>
        <v>33.5</v>
      </c>
      <c r="AP627" s="61">
        <f t="shared" si="746"/>
        <v>17.54</v>
      </c>
      <c r="AQ627" s="61">
        <f t="shared" si="746"/>
        <v>16.11</v>
      </c>
      <c r="AR627" s="61">
        <f t="shared" si="746"/>
        <v>25.49</v>
      </c>
      <c r="AS627" s="61">
        <f t="shared" si="746"/>
        <v>26.02</v>
      </c>
      <c r="AT627" s="61">
        <f t="shared" si="746"/>
        <v>31.8</v>
      </c>
      <c r="AU627" s="61">
        <f t="shared" si="746"/>
        <v>33.01</v>
      </c>
      <c r="AV627" s="5"/>
      <c r="AW627" s="5"/>
      <c r="AX627" s="5"/>
      <c r="AY627" s="10">
        <f t="shared" si="711"/>
        <v>171.92899614083569</v>
      </c>
      <c r="AZ627" s="62">
        <f t="shared" si="712"/>
        <v>25.857133072407045</v>
      </c>
      <c r="BA627" s="3" t="str">
        <f t="shared" si="714"/>
        <v>2016:4</v>
      </c>
      <c r="BB627" s="5">
        <f t="shared" si="743"/>
        <v>171.92899614083569</v>
      </c>
      <c r="BC627" s="5">
        <f t="shared" si="744"/>
        <v>25.857133072407045</v>
      </c>
    </row>
    <row r="628" spans="1:55" x14ac:dyDescent="0.25">
      <c r="A628" s="13">
        <v>2017</v>
      </c>
      <c r="B628" s="13">
        <v>1</v>
      </c>
      <c r="C628" s="1">
        <v>161</v>
      </c>
      <c r="D628" s="61">
        <f t="shared" ref="D628:AU628" si="747">D443</f>
        <v>167</v>
      </c>
      <c r="E628" s="61">
        <f t="shared" si="747"/>
        <v>181</v>
      </c>
      <c r="F628" s="61">
        <f t="shared" si="747"/>
        <v>176</v>
      </c>
      <c r="G628" s="61">
        <f t="shared" si="747"/>
        <v>147</v>
      </c>
      <c r="H628" s="61">
        <f t="shared" si="747"/>
        <v>224</v>
      </c>
      <c r="I628" s="61">
        <f t="shared" si="747"/>
        <v>195</v>
      </c>
      <c r="J628" s="61">
        <f t="shared" si="747"/>
        <v>161</v>
      </c>
      <c r="K628" s="61">
        <f t="shared" si="747"/>
        <v>195</v>
      </c>
      <c r="L628" s="61">
        <f t="shared" si="747"/>
        <v>201</v>
      </c>
      <c r="M628" s="61">
        <f t="shared" si="747"/>
        <v>187</v>
      </c>
      <c r="N628" s="61">
        <f t="shared" si="747"/>
        <v>152</v>
      </c>
      <c r="O628" s="61">
        <f t="shared" si="747"/>
        <v>190</v>
      </c>
      <c r="P628" s="61">
        <f t="shared" si="747"/>
        <v>158</v>
      </c>
      <c r="Q628" s="61">
        <f t="shared" si="747"/>
        <v>217</v>
      </c>
      <c r="R628" s="61">
        <f t="shared" si="747"/>
        <v>175</v>
      </c>
      <c r="S628" s="61">
        <f t="shared" si="747"/>
        <v>208</v>
      </c>
      <c r="T628" s="61">
        <f t="shared" si="747"/>
        <v>146</v>
      </c>
      <c r="U628" s="61">
        <f t="shared" si="747"/>
        <v>131</v>
      </c>
      <c r="V628" s="61">
        <f t="shared" si="747"/>
        <v>199</v>
      </c>
      <c r="W628" s="61">
        <f t="shared" si="747"/>
        <v>202</v>
      </c>
      <c r="X628" s="61">
        <f t="shared" si="747"/>
        <v>153</v>
      </c>
      <c r="Y628" s="61">
        <f t="shared" si="747"/>
        <v>155</v>
      </c>
      <c r="Z628" s="61">
        <f t="shared" si="747"/>
        <v>20.010000000000002</v>
      </c>
      <c r="AA628" s="61">
        <f t="shared" si="747"/>
        <v>24.78</v>
      </c>
      <c r="AB628" s="61">
        <f t="shared" si="747"/>
        <v>17.350000000000001</v>
      </c>
      <c r="AC628" s="61">
        <f t="shared" si="747"/>
        <v>17.84</v>
      </c>
      <c r="AD628" s="61">
        <f t="shared" si="747"/>
        <v>38.299999999999997</v>
      </c>
      <c r="AE628" s="61">
        <f t="shared" si="747"/>
        <v>31.45</v>
      </c>
      <c r="AF628" s="61">
        <f t="shared" si="747"/>
        <v>23.77</v>
      </c>
      <c r="AG628" s="61">
        <f t="shared" si="747"/>
        <v>38.14</v>
      </c>
      <c r="AH628" s="61">
        <f t="shared" si="747"/>
        <v>30.29</v>
      </c>
      <c r="AI628" s="61">
        <f t="shared" si="747"/>
        <v>25.89</v>
      </c>
      <c r="AJ628" s="61">
        <f t="shared" si="747"/>
        <v>14.01</v>
      </c>
      <c r="AK628" s="61">
        <f t="shared" si="747"/>
        <v>22.22</v>
      </c>
      <c r="AL628" s="61">
        <f t="shared" si="747"/>
        <v>21.44</v>
      </c>
      <c r="AM628" s="61">
        <f t="shared" si="747"/>
        <v>35.869999999999997</v>
      </c>
      <c r="AN628" s="61">
        <f t="shared" si="747"/>
        <v>23.9</v>
      </c>
      <c r="AO628" s="61">
        <f t="shared" si="747"/>
        <v>33.369999999999997</v>
      </c>
      <c r="AP628" s="61">
        <f t="shared" si="747"/>
        <v>19.47</v>
      </c>
      <c r="AQ628" s="61">
        <f t="shared" si="747"/>
        <v>19.5</v>
      </c>
      <c r="AR628" s="61">
        <f t="shared" si="747"/>
        <v>21.76</v>
      </c>
      <c r="AS628" s="61">
        <f t="shared" si="747"/>
        <v>24.63</v>
      </c>
      <c r="AT628" s="61">
        <f t="shared" si="747"/>
        <v>27.18</v>
      </c>
      <c r="AU628" s="61">
        <f t="shared" si="747"/>
        <v>32.9</v>
      </c>
      <c r="AV628" s="5"/>
      <c r="AW628" s="5"/>
      <c r="AX628" s="5"/>
      <c r="AY628" s="10">
        <f t="shared" ref="AY628:AY645" si="748">SUMPRODUCT(D628:F628,D$842:F$842)+SUMPRODUCT(H628:T628,H$842:T$842)+SUMPRODUCT(V628:Y628,V$842:Y$842)</f>
        <v>169.70916908857018</v>
      </c>
      <c r="AZ628" s="62">
        <f t="shared" ref="AZ628:AZ644" si="749">SUMPRODUCT(Z628:AB628,Z$842:AB$842)+SUMPRODUCT(AD628:AO628,AD$842:AO$842)+SUMPRODUCT(AR628:AU628,AR$842:AU$842)</f>
        <v>26.125582517938685</v>
      </c>
      <c r="BA628" s="3" t="str">
        <f t="shared" si="714"/>
        <v>2017:1</v>
      </c>
      <c r="BB628" s="5">
        <f t="shared" si="743"/>
        <v>169.70916908857018</v>
      </c>
      <c r="BC628" s="5">
        <f t="shared" si="744"/>
        <v>26.125582517938685</v>
      </c>
    </row>
    <row r="629" spans="1:55" x14ac:dyDescent="0.25">
      <c r="A629" s="13">
        <v>2017</v>
      </c>
      <c r="B629" s="13">
        <v>2</v>
      </c>
      <c r="C629" s="1">
        <v>162</v>
      </c>
      <c r="D629" s="61">
        <f t="shared" ref="D629:AU629" si="750">D444</f>
        <v>173</v>
      </c>
      <c r="E629" s="61">
        <f t="shared" si="750"/>
        <v>174</v>
      </c>
      <c r="F629" s="61">
        <f t="shared" si="750"/>
        <v>169</v>
      </c>
      <c r="G629" s="61">
        <f t="shared" si="750"/>
        <v>164</v>
      </c>
      <c r="H629" s="61">
        <f t="shared" si="750"/>
        <v>224</v>
      </c>
      <c r="I629" s="61">
        <f t="shared" si="750"/>
        <v>196</v>
      </c>
      <c r="J629" s="61">
        <f t="shared" si="750"/>
        <v>153</v>
      </c>
      <c r="K629" s="61">
        <f t="shared" si="750"/>
        <v>200</v>
      </c>
      <c r="L629" s="61">
        <f t="shared" si="750"/>
        <v>191</v>
      </c>
      <c r="M629" s="61">
        <f t="shared" si="750"/>
        <v>171</v>
      </c>
      <c r="N629" s="61">
        <f t="shared" si="750"/>
        <v>156</v>
      </c>
      <c r="O629" s="61">
        <f t="shared" si="750"/>
        <v>177</v>
      </c>
      <c r="P629" s="61">
        <f t="shared" si="750"/>
        <v>151</v>
      </c>
      <c r="Q629" s="61">
        <f t="shared" si="750"/>
        <v>204</v>
      </c>
      <c r="R629" s="61">
        <f t="shared" si="750"/>
        <v>178</v>
      </c>
      <c r="S629" s="61">
        <f t="shared" si="750"/>
        <v>207</v>
      </c>
      <c r="T629" s="61">
        <f t="shared" si="750"/>
        <v>139</v>
      </c>
      <c r="U629" s="61">
        <f t="shared" si="750"/>
        <v>140</v>
      </c>
      <c r="V629" s="61">
        <f t="shared" si="750"/>
        <v>203</v>
      </c>
      <c r="W629" s="61">
        <f t="shared" si="750"/>
        <v>207</v>
      </c>
      <c r="X629" s="61">
        <f t="shared" si="750"/>
        <v>145</v>
      </c>
      <c r="Y629" s="61">
        <f t="shared" si="750"/>
        <v>147</v>
      </c>
      <c r="Z629" s="61">
        <f t="shared" si="750"/>
        <v>17.78</v>
      </c>
      <c r="AA629" s="61">
        <f t="shared" si="750"/>
        <v>22.18</v>
      </c>
      <c r="AB629" s="61">
        <f t="shared" si="750"/>
        <v>16.55</v>
      </c>
      <c r="AC629" s="61">
        <f t="shared" si="750"/>
        <v>14.1</v>
      </c>
      <c r="AD629" s="61">
        <f t="shared" si="750"/>
        <v>38.94</v>
      </c>
      <c r="AE629" s="61">
        <f t="shared" si="750"/>
        <v>30.04</v>
      </c>
      <c r="AF629" s="61">
        <f t="shared" si="750"/>
        <v>23.6</v>
      </c>
      <c r="AG629" s="61">
        <f t="shared" si="750"/>
        <v>36.18</v>
      </c>
      <c r="AH629" s="61">
        <f t="shared" si="750"/>
        <v>28.91</v>
      </c>
      <c r="AI629" s="61">
        <f t="shared" si="750"/>
        <v>25.02</v>
      </c>
      <c r="AJ629" s="61">
        <f t="shared" si="750"/>
        <v>13.31</v>
      </c>
      <c r="AK629" s="61">
        <f t="shared" si="750"/>
        <v>22.67</v>
      </c>
      <c r="AL629" s="61">
        <f t="shared" si="750"/>
        <v>22.46</v>
      </c>
      <c r="AM629" s="61">
        <f t="shared" si="750"/>
        <v>44.35</v>
      </c>
      <c r="AN629" s="61">
        <f t="shared" si="750"/>
        <v>23.98</v>
      </c>
      <c r="AO629" s="61">
        <f t="shared" si="750"/>
        <v>32.57</v>
      </c>
      <c r="AP629" s="61">
        <f t="shared" si="750"/>
        <v>18.36</v>
      </c>
      <c r="AQ629" s="61">
        <f t="shared" si="750"/>
        <v>18.28</v>
      </c>
      <c r="AR629" s="61">
        <f t="shared" si="750"/>
        <v>19.22</v>
      </c>
      <c r="AS629" s="61">
        <f t="shared" si="750"/>
        <v>22.95</v>
      </c>
      <c r="AT629" s="61">
        <f t="shared" si="750"/>
        <v>25.57</v>
      </c>
      <c r="AU629" s="61">
        <f t="shared" si="750"/>
        <v>31.19</v>
      </c>
      <c r="AV629" s="5"/>
      <c r="AW629" s="5"/>
      <c r="AX629" s="5"/>
      <c r="AY629" s="10">
        <f t="shared" si="748"/>
        <v>164.86741864786316</v>
      </c>
      <c r="AZ629" s="62">
        <f t="shared" si="749"/>
        <v>25.783650358773652</v>
      </c>
      <c r="BA629" s="3" t="str">
        <f t="shared" si="714"/>
        <v>2017:2</v>
      </c>
      <c r="BB629" s="5">
        <f t="shared" si="743"/>
        <v>164.86741864786316</v>
      </c>
      <c r="BC629" s="5">
        <f t="shared" si="744"/>
        <v>25.783650358773652</v>
      </c>
    </row>
    <row r="630" spans="1:55" x14ac:dyDescent="0.25">
      <c r="A630" s="13">
        <v>2017</v>
      </c>
      <c r="B630" s="13">
        <v>3</v>
      </c>
      <c r="C630" s="1">
        <v>163</v>
      </c>
      <c r="D630" s="61">
        <f t="shared" ref="D630:AU630" si="751">D445</f>
        <v>169</v>
      </c>
      <c r="E630" s="61">
        <f t="shared" si="751"/>
        <v>174</v>
      </c>
      <c r="F630" s="61">
        <f t="shared" si="751"/>
        <v>166</v>
      </c>
      <c r="G630" s="61">
        <f t="shared" si="751"/>
        <v>170</v>
      </c>
      <c r="H630" s="61">
        <f t="shared" si="751"/>
        <v>216</v>
      </c>
      <c r="I630" s="61">
        <f t="shared" si="751"/>
        <v>201</v>
      </c>
      <c r="J630" s="61">
        <f t="shared" si="751"/>
        <v>170</v>
      </c>
      <c r="K630" s="61">
        <f t="shared" si="751"/>
        <v>205</v>
      </c>
      <c r="L630" s="61">
        <f t="shared" si="751"/>
        <v>195</v>
      </c>
      <c r="M630" s="61">
        <f t="shared" si="751"/>
        <v>179</v>
      </c>
      <c r="N630" s="61">
        <f t="shared" si="751"/>
        <v>162</v>
      </c>
      <c r="O630" s="61">
        <f t="shared" si="751"/>
        <v>187</v>
      </c>
      <c r="P630" s="61">
        <f t="shared" si="751"/>
        <v>153</v>
      </c>
      <c r="Q630" s="61">
        <f t="shared" si="751"/>
        <v>197</v>
      </c>
      <c r="R630" s="61">
        <f t="shared" si="751"/>
        <v>177</v>
      </c>
      <c r="S630" s="61">
        <f t="shared" si="751"/>
        <v>204</v>
      </c>
      <c r="T630" s="61">
        <f t="shared" si="751"/>
        <v>139</v>
      </c>
      <c r="U630" s="61">
        <f t="shared" si="751"/>
        <v>133</v>
      </c>
      <c r="V630" s="61">
        <f t="shared" si="751"/>
        <v>207</v>
      </c>
      <c r="W630" s="61">
        <f t="shared" si="751"/>
        <v>214</v>
      </c>
      <c r="X630" s="61">
        <f t="shared" si="751"/>
        <v>142</v>
      </c>
      <c r="Y630" s="61">
        <f t="shared" si="751"/>
        <v>152</v>
      </c>
      <c r="Z630" s="61">
        <f t="shared" si="751"/>
        <v>20.92</v>
      </c>
      <c r="AA630" s="61">
        <f t="shared" si="751"/>
        <v>23.86</v>
      </c>
      <c r="AB630" s="61">
        <f t="shared" si="751"/>
        <v>17.309999999999999</v>
      </c>
      <c r="AC630" s="61">
        <f t="shared" si="751"/>
        <v>15.22</v>
      </c>
      <c r="AD630" s="61">
        <f t="shared" si="751"/>
        <v>40.98</v>
      </c>
      <c r="AE630" s="61">
        <f t="shared" si="751"/>
        <v>31.35</v>
      </c>
      <c r="AF630" s="61">
        <f t="shared" si="751"/>
        <v>25.25</v>
      </c>
      <c r="AG630" s="61">
        <f t="shared" si="751"/>
        <v>38.58</v>
      </c>
      <c r="AH630" s="61">
        <f t="shared" si="751"/>
        <v>28.73</v>
      </c>
      <c r="AI630" s="61">
        <f t="shared" si="751"/>
        <v>25.99</v>
      </c>
      <c r="AJ630" s="61">
        <f t="shared" si="751"/>
        <v>13.8</v>
      </c>
      <c r="AK630" s="61">
        <f t="shared" si="751"/>
        <v>20.41</v>
      </c>
      <c r="AL630" s="61">
        <f t="shared" si="751"/>
        <v>21.44</v>
      </c>
      <c r="AM630" s="61">
        <f t="shared" si="751"/>
        <v>37.92</v>
      </c>
      <c r="AN630" s="61">
        <f t="shared" si="751"/>
        <v>23.35</v>
      </c>
      <c r="AO630" s="61">
        <f t="shared" si="751"/>
        <v>32.619999999999997</v>
      </c>
      <c r="AP630" s="61">
        <f t="shared" si="751"/>
        <v>15.37</v>
      </c>
      <c r="AQ630" s="61">
        <f t="shared" si="751"/>
        <v>19.100000000000001</v>
      </c>
      <c r="AR630" s="61">
        <f t="shared" si="751"/>
        <v>19.87</v>
      </c>
      <c r="AS630" s="61">
        <f t="shared" si="751"/>
        <v>22.59</v>
      </c>
      <c r="AT630" s="61">
        <f t="shared" si="751"/>
        <v>23.95</v>
      </c>
      <c r="AU630" s="61">
        <f t="shared" si="751"/>
        <v>30.77</v>
      </c>
      <c r="AV630" s="5"/>
      <c r="AW630" s="5"/>
      <c r="AX630" s="5"/>
      <c r="AY630" s="10">
        <f t="shared" si="748"/>
        <v>166.83514221735194</v>
      </c>
      <c r="AZ630" s="62">
        <f t="shared" si="749"/>
        <v>26.328332681017613</v>
      </c>
      <c r="BA630" s="3" t="str">
        <f t="shared" si="714"/>
        <v>2017:3</v>
      </c>
      <c r="BB630" s="5">
        <f t="shared" si="743"/>
        <v>166.83514221735194</v>
      </c>
      <c r="BC630" s="5">
        <f t="shared" si="744"/>
        <v>26.328332681017613</v>
      </c>
    </row>
    <row r="631" spans="1:55" x14ac:dyDescent="0.25">
      <c r="A631" s="13">
        <v>2017</v>
      </c>
      <c r="B631" s="13">
        <v>4</v>
      </c>
      <c r="C631" s="1">
        <v>164</v>
      </c>
      <c r="D631" s="61">
        <f t="shared" ref="D631:AU631" si="752">D446</f>
        <v>177</v>
      </c>
      <c r="E631" s="61">
        <f t="shared" si="752"/>
        <v>187</v>
      </c>
      <c r="F631" s="61">
        <f t="shared" si="752"/>
        <v>177</v>
      </c>
      <c r="G631" s="61">
        <f t="shared" si="752"/>
        <v>161</v>
      </c>
      <c r="H631" s="61">
        <f t="shared" si="752"/>
        <v>233</v>
      </c>
      <c r="I631" s="61">
        <f t="shared" si="752"/>
        <v>212</v>
      </c>
      <c r="J631" s="61">
        <f t="shared" si="752"/>
        <v>168</v>
      </c>
      <c r="K631" s="61">
        <f t="shared" si="752"/>
        <v>205</v>
      </c>
      <c r="L631" s="61">
        <f t="shared" si="752"/>
        <v>176</v>
      </c>
      <c r="M631" s="61">
        <f t="shared" si="752"/>
        <v>171</v>
      </c>
      <c r="N631" s="61">
        <f t="shared" si="752"/>
        <v>164</v>
      </c>
      <c r="O631" s="61">
        <f t="shared" si="752"/>
        <v>184</v>
      </c>
      <c r="P631" s="61">
        <f t="shared" si="752"/>
        <v>160</v>
      </c>
      <c r="Q631" s="61">
        <f t="shared" si="752"/>
        <v>200</v>
      </c>
      <c r="R631" s="61">
        <f t="shared" si="752"/>
        <v>178</v>
      </c>
      <c r="S631" s="61">
        <f t="shared" si="752"/>
        <v>198</v>
      </c>
      <c r="T631" s="61">
        <f t="shared" si="752"/>
        <v>137</v>
      </c>
      <c r="U631" s="61">
        <f t="shared" si="752"/>
        <v>140</v>
      </c>
      <c r="V631" s="61">
        <f t="shared" si="752"/>
        <v>183</v>
      </c>
      <c r="W631" s="61">
        <f t="shared" si="752"/>
        <v>188</v>
      </c>
      <c r="X631" s="61">
        <f t="shared" si="752"/>
        <v>144</v>
      </c>
      <c r="Y631" s="61">
        <f t="shared" si="752"/>
        <v>153</v>
      </c>
      <c r="Z631" s="61">
        <f t="shared" si="752"/>
        <v>22.87</v>
      </c>
      <c r="AA631" s="61">
        <f t="shared" si="752"/>
        <v>27.34</v>
      </c>
      <c r="AB631" s="61">
        <f t="shared" si="752"/>
        <v>17.04</v>
      </c>
      <c r="AC631" s="61">
        <f t="shared" si="752"/>
        <v>17.62</v>
      </c>
      <c r="AD631" s="61">
        <f t="shared" si="752"/>
        <v>42.05</v>
      </c>
      <c r="AE631" s="61">
        <f t="shared" si="752"/>
        <v>32.89</v>
      </c>
      <c r="AF631" s="61">
        <f t="shared" si="752"/>
        <v>24.89</v>
      </c>
      <c r="AG631" s="61">
        <f t="shared" si="752"/>
        <v>38.86</v>
      </c>
      <c r="AH631" s="61">
        <f t="shared" si="752"/>
        <v>28.68</v>
      </c>
      <c r="AI631" s="61">
        <f t="shared" si="752"/>
        <v>24.93</v>
      </c>
      <c r="AJ631" s="61">
        <f t="shared" si="752"/>
        <v>14.62</v>
      </c>
      <c r="AK631" s="61">
        <f t="shared" si="752"/>
        <v>22.61</v>
      </c>
      <c r="AL631" s="61">
        <f t="shared" si="752"/>
        <v>21.76</v>
      </c>
      <c r="AM631" s="61">
        <f t="shared" si="752"/>
        <v>35.93</v>
      </c>
      <c r="AN631" s="61">
        <f t="shared" si="752"/>
        <v>22.25</v>
      </c>
      <c r="AO631" s="61">
        <f t="shared" si="752"/>
        <v>33.29</v>
      </c>
      <c r="AP631" s="61">
        <f t="shared" si="752"/>
        <v>16.34</v>
      </c>
      <c r="AQ631" s="61">
        <f t="shared" si="752"/>
        <v>15.87</v>
      </c>
      <c r="AR631" s="61">
        <f t="shared" si="752"/>
        <v>23.09</v>
      </c>
      <c r="AS631" s="61">
        <f t="shared" si="752"/>
        <v>25.52</v>
      </c>
      <c r="AT631" s="61">
        <f t="shared" si="752"/>
        <v>26</v>
      </c>
      <c r="AU631" s="61">
        <f t="shared" si="752"/>
        <v>32.96</v>
      </c>
      <c r="AV631" s="5"/>
      <c r="AW631" s="5"/>
      <c r="AX631" s="5"/>
      <c r="AY631" s="10">
        <f t="shared" si="748"/>
        <v>168.09357282386011</v>
      </c>
      <c r="AZ631" s="62">
        <f t="shared" si="749"/>
        <v>27.112861709067193</v>
      </c>
      <c r="BA631" s="3" t="str">
        <f t="shared" si="714"/>
        <v>2017:4</v>
      </c>
      <c r="BB631" s="5">
        <f t="shared" si="743"/>
        <v>168.09357282386011</v>
      </c>
      <c r="BC631" s="5">
        <f t="shared" si="744"/>
        <v>27.112861709067193</v>
      </c>
    </row>
    <row r="632" spans="1:55" x14ac:dyDescent="0.25">
      <c r="A632" s="1">
        <v>2018</v>
      </c>
      <c r="B632" s="13">
        <v>1</v>
      </c>
      <c r="C632" s="1">
        <v>165</v>
      </c>
      <c r="D632" s="61">
        <f t="shared" ref="D632:AU632" si="753">D447</f>
        <v>182</v>
      </c>
      <c r="E632" s="61">
        <f t="shared" si="753"/>
        <v>195</v>
      </c>
      <c r="F632" s="61">
        <f t="shared" si="753"/>
        <v>177</v>
      </c>
      <c r="G632" s="61">
        <f t="shared" si="753"/>
        <v>166</v>
      </c>
      <c r="H632" s="61">
        <f t="shared" si="753"/>
        <v>231</v>
      </c>
      <c r="I632" s="61">
        <f t="shared" si="753"/>
        <v>199</v>
      </c>
      <c r="J632" s="61">
        <f t="shared" si="753"/>
        <v>168</v>
      </c>
      <c r="K632" s="61">
        <f t="shared" si="753"/>
        <v>210</v>
      </c>
      <c r="L632" s="61">
        <f t="shared" si="753"/>
        <v>193</v>
      </c>
      <c r="M632" s="61">
        <f t="shared" si="753"/>
        <v>174</v>
      </c>
      <c r="N632" s="61">
        <f t="shared" si="753"/>
        <v>166</v>
      </c>
      <c r="O632" s="61">
        <f t="shared" si="753"/>
        <v>184</v>
      </c>
      <c r="P632" s="61">
        <f t="shared" si="753"/>
        <v>165</v>
      </c>
      <c r="Q632" s="61">
        <f t="shared" si="753"/>
        <v>210</v>
      </c>
      <c r="R632" s="61">
        <f t="shared" si="753"/>
        <v>169</v>
      </c>
      <c r="S632" s="61">
        <f t="shared" si="753"/>
        <v>205</v>
      </c>
      <c r="T632" s="61">
        <f t="shared" si="753"/>
        <v>139</v>
      </c>
      <c r="U632" s="61">
        <f t="shared" si="753"/>
        <v>135</v>
      </c>
      <c r="V632" s="61">
        <f t="shared" si="753"/>
        <v>203</v>
      </c>
      <c r="W632" s="61">
        <f t="shared" si="753"/>
        <v>190</v>
      </c>
      <c r="X632" s="61">
        <f t="shared" si="753"/>
        <v>146</v>
      </c>
      <c r="Y632" s="61">
        <f t="shared" si="753"/>
        <v>149</v>
      </c>
      <c r="Z632" s="61">
        <f t="shared" si="753"/>
        <v>19.3</v>
      </c>
      <c r="AA632" s="61">
        <f t="shared" si="753"/>
        <v>28.44</v>
      </c>
      <c r="AB632" s="61">
        <f t="shared" si="753"/>
        <v>19.39</v>
      </c>
      <c r="AC632" s="61">
        <f t="shared" si="753"/>
        <v>17.27</v>
      </c>
      <c r="AD632" s="61">
        <f t="shared" si="753"/>
        <v>42.89</v>
      </c>
      <c r="AE632" s="61">
        <f t="shared" si="753"/>
        <v>31.76</v>
      </c>
      <c r="AF632" s="61">
        <f t="shared" si="753"/>
        <v>24.37</v>
      </c>
      <c r="AG632" s="61">
        <f t="shared" si="753"/>
        <v>36.840000000000003</v>
      </c>
      <c r="AH632" s="61">
        <f t="shared" si="753"/>
        <v>31.05</v>
      </c>
      <c r="AI632" s="61">
        <f t="shared" si="753"/>
        <v>23.39</v>
      </c>
      <c r="AJ632" s="61">
        <f t="shared" si="753"/>
        <v>12.24</v>
      </c>
      <c r="AK632" s="61">
        <f t="shared" si="753"/>
        <v>20.77</v>
      </c>
      <c r="AL632" s="61">
        <f t="shared" si="753"/>
        <v>23.48</v>
      </c>
      <c r="AM632" s="61">
        <f t="shared" si="753"/>
        <v>37.93</v>
      </c>
      <c r="AN632" s="61">
        <f t="shared" si="753"/>
        <v>23.33</v>
      </c>
      <c r="AO632" s="61">
        <f t="shared" si="753"/>
        <v>34.369999999999997</v>
      </c>
      <c r="AP632" s="61">
        <f t="shared" si="753"/>
        <v>13.94</v>
      </c>
      <c r="AQ632" s="61">
        <f t="shared" si="753"/>
        <v>16.43</v>
      </c>
      <c r="AR632" s="61">
        <f t="shared" si="753"/>
        <v>25.1</v>
      </c>
      <c r="AS632" s="61">
        <f t="shared" si="753"/>
        <v>24.15</v>
      </c>
      <c r="AT632" s="61">
        <f t="shared" si="753"/>
        <v>24.79</v>
      </c>
      <c r="AU632" s="61">
        <f t="shared" si="753"/>
        <v>32.36</v>
      </c>
      <c r="AV632" s="5"/>
      <c r="AW632" s="5"/>
      <c r="AX632" s="5"/>
      <c r="AY632" s="10">
        <f t="shared" si="748"/>
        <v>171.55706560579353</v>
      </c>
      <c r="AZ632" s="62">
        <f t="shared" si="749"/>
        <v>27.075446183953041</v>
      </c>
      <c r="BA632" s="3" t="str">
        <f t="shared" si="714"/>
        <v>2018:1</v>
      </c>
      <c r="BB632" s="5">
        <f t="shared" si="743"/>
        <v>171.55706560579353</v>
      </c>
      <c r="BC632" s="5">
        <f t="shared" si="744"/>
        <v>27.075446183953041</v>
      </c>
    </row>
    <row r="633" spans="1:55" x14ac:dyDescent="0.25">
      <c r="A633" s="1">
        <v>2018</v>
      </c>
      <c r="B633" s="13">
        <v>2</v>
      </c>
      <c r="C633" s="1">
        <v>166</v>
      </c>
      <c r="D633" s="61">
        <f t="shared" ref="D633:AU633" si="754">D448</f>
        <v>173</v>
      </c>
      <c r="E633" s="61">
        <f t="shared" si="754"/>
        <v>184</v>
      </c>
      <c r="F633" s="61">
        <f t="shared" si="754"/>
        <v>172</v>
      </c>
      <c r="G633" s="61">
        <f t="shared" si="754"/>
        <v>159</v>
      </c>
      <c r="H633" s="61">
        <f t="shared" si="754"/>
        <v>226</v>
      </c>
      <c r="I633" s="61">
        <f t="shared" si="754"/>
        <v>202</v>
      </c>
      <c r="J633" s="61">
        <f t="shared" si="754"/>
        <v>165</v>
      </c>
      <c r="K633" s="61">
        <f t="shared" si="754"/>
        <v>212</v>
      </c>
      <c r="L633" s="61">
        <f t="shared" si="754"/>
        <v>205</v>
      </c>
      <c r="M633" s="61">
        <f t="shared" si="754"/>
        <v>168</v>
      </c>
      <c r="N633" s="61">
        <f t="shared" si="754"/>
        <v>173</v>
      </c>
      <c r="O633" s="61">
        <f t="shared" si="754"/>
        <v>186</v>
      </c>
      <c r="P633" s="61">
        <f t="shared" si="754"/>
        <v>166</v>
      </c>
      <c r="Q633" s="61">
        <f t="shared" si="754"/>
        <v>211</v>
      </c>
      <c r="R633" s="61">
        <f t="shared" si="754"/>
        <v>168</v>
      </c>
      <c r="S633" s="61">
        <f t="shared" si="754"/>
        <v>205</v>
      </c>
      <c r="T633" s="61">
        <f t="shared" si="754"/>
        <v>140</v>
      </c>
      <c r="U633" s="61">
        <f t="shared" si="754"/>
        <v>131</v>
      </c>
      <c r="V633" s="61">
        <f t="shared" si="754"/>
        <v>192</v>
      </c>
      <c r="W633" s="61">
        <f t="shared" si="754"/>
        <v>184</v>
      </c>
      <c r="X633" s="61">
        <f t="shared" si="754"/>
        <v>139</v>
      </c>
      <c r="Y633" s="61">
        <f t="shared" si="754"/>
        <v>148</v>
      </c>
      <c r="Z633" s="61">
        <f t="shared" si="754"/>
        <v>17.88</v>
      </c>
      <c r="AA633" s="61">
        <f t="shared" si="754"/>
        <v>25.3</v>
      </c>
      <c r="AB633" s="61">
        <f t="shared" si="754"/>
        <v>20.03</v>
      </c>
      <c r="AC633" s="61">
        <f t="shared" si="754"/>
        <v>17.21</v>
      </c>
      <c r="AD633" s="61">
        <f t="shared" si="754"/>
        <v>43.16</v>
      </c>
      <c r="AE633" s="61">
        <f t="shared" si="754"/>
        <v>31.13</v>
      </c>
      <c r="AF633" s="61">
        <f t="shared" si="754"/>
        <v>24.39</v>
      </c>
      <c r="AG633" s="61">
        <f t="shared" si="754"/>
        <v>37.19</v>
      </c>
      <c r="AH633" s="61">
        <f t="shared" si="754"/>
        <v>29.87</v>
      </c>
      <c r="AI633" s="61">
        <f t="shared" si="754"/>
        <v>23.77</v>
      </c>
      <c r="AJ633" s="61">
        <f t="shared" si="754"/>
        <v>11.4</v>
      </c>
      <c r="AK633" s="61">
        <f t="shared" si="754"/>
        <v>19.89</v>
      </c>
      <c r="AL633" s="61">
        <f t="shared" si="754"/>
        <v>21.59</v>
      </c>
      <c r="AM633" s="61">
        <f t="shared" si="754"/>
        <v>39.61</v>
      </c>
      <c r="AN633" s="61">
        <f t="shared" si="754"/>
        <v>22.14</v>
      </c>
      <c r="AO633" s="61">
        <f t="shared" si="754"/>
        <v>34.92</v>
      </c>
      <c r="AP633" s="61">
        <f t="shared" si="754"/>
        <v>13.6</v>
      </c>
      <c r="AQ633" s="61">
        <f t="shared" si="754"/>
        <v>13.09</v>
      </c>
      <c r="AR633" s="61">
        <f t="shared" si="754"/>
        <v>24.14</v>
      </c>
      <c r="AS633" s="61">
        <f t="shared" si="754"/>
        <v>20.22</v>
      </c>
      <c r="AT633" s="61">
        <f t="shared" si="754"/>
        <v>25.95</v>
      </c>
      <c r="AU633" s="61">
        <f t="shared" si="754"/>
        <v>31</v>
      </c>
      <c r="AV633" s="5"/>
      <c r="AW633" s="5"/>
      <c r="AX633" s="5"/>
      <c r="AY633" s="10">
        <f t="shared" si="748"/>
        <v>171.08182143027304</v>
      </c>
      <c r="AZ633" s="62">
        <f t="shared" si="749"/>
        <v>26.678799739073717</v>
      </c>
      <c r="BA633" s="3" t="str">
        <f t="shared" si="714"/>
        <v>2018:2</v>
      </c>
      <c r="BB633" s="5">
        <f t="shared" si="743"/>
        <v>171.08182143027304</v>
      </c>
      <c r="BC633" s="5">
        <f t="shared" si="744"/>
        <v>26.678799739073717</v>
      </c>
    </row>
    <row r="634" spans="1:55" x14ac:dyDescent="0.25">
      <c r="A634" s="1">
        <v>2018</v>
      </c>
      <c r="B634" s="13">
        <v>3</v>
      </c>
      <c r="C634" s="1">
        <v>167</v>
      </c>
      <c r="D634" s="61">
        <f t="shared" ref="D634:AU634" si="755">D449</f>
        <v>179</v>
      </c>
      <c r="E634" s="61">
        <f t="shared" si="755"/>
        <v>180</v>
      </c>
      <c r="F634" s="61">
        <f t="shared" si="755"/>
        <v>173</v>
      </c>
      <c r="G634" s="61">
        <f t="shared" si="755"/>
        <v>159</v>
      </c>
      <c r="H634" s="61">
        <f t="shared" si="755"/>
        <v>234</v>
      </c>
      <c r="I634" s="61">
        <f t="shared" si="755"/>
        <v>212</v>
      </c>
      <c r="J634" s="61">
        <f t="shared" si="755"/>
        <v>163</v>
      </c>
      <c r="K634" s="61">
        <f t="shared" si="755"/>
        <v>204</v>
      </c>
      <c r="L634" s="61">
        <f t="shared" si="755"/>
        <v>196</v>
      </c>
      <c r="M634" s="61">
        <f t="shared" si="755"/>
        <v>161</v>
      </c>
      <c r="N634" s="61">
        <f t="shared" si="755"/>
        <v>176</v>
      </c>
      <c r="O634" s="61">
        <f t="shared" si="755"/>
        <v>182</v>
      </c>
      <c r="P634" s="61">
        <f t="shared" si="755"/>
        <v>167</v>
      </c>
      <c r="Q634" s="61">
        <f t="shared" si="755"/>
        <v>221</v>
      </c>
      <c r="R634" s="61">
        <f t="shared" si="755"/>
        <v>164</v>
      </c>
      <c r="S634" s="61">
        <f t="shared" si="755"/>
        <v>206</v>
      </c>
      <c r="T634" s="61">
        <f t="shared" si="755"/>
        <v>139</v>
      </c>
      <c r="U634" s="61">
        <f t="shared" si="755"/>
        <v>140</v>
      </c>
      <c r="V634" s="61">
        <f t="shared" si="755"/>
        <v>186</v>
      </c>
      <c r="W634" s="61">
        <f t="shared" si="755"/>
        <v>181</v>
      </c>
      <c r="X634" s="61">
        <f t="shared" si="755"/>
        <v>144</v>
      </c>
      <c r="Y634" s="61">
        <f t="shared" si="755"/>
        <v>164</v>
      </c>
      <c r="Z634" s="61">
        <f t="shared" si="755"/>
        <v>18.05</v>
      </c>
      <c r="AA634" s="61">
        <f t="shared" si="755"/>
        <v>23.61</v>
      </c>
      <c r="AB634" s="61">
        <f t="shared" si="755"/>
        <v>17.329999999999998</v>
      </c>
      <c r="AC634" s="61">
        <f t="shared" si="755"/>
        <v>16.649999999999999</v>
      </c>
      <c r="AD634" s="61">
        <f t="shared" si="755"/>
        <v>42.77</v>
      </c>
      <c r="AE634" s="61">
        <f t="shared" si="755"/>
        <v>33.14</v>
      </c>
      <c r="AF634" s="61">
        <f t="shared" si="755"/>
        <v>22.53</v>
      </c>
      <c r="AG634" s="61">
        <f t="shared" si="755"/>
        <v>35.47</v>
      </c>
      <c r="AH634" s="61">
        <f t="shared" si="755"/>
        <v>24.78</v>
      </c>
      <c r="AI634" s="61">
        <f t="shared" si="755"/>
        <v>18.670000000000002</v>
      </c>
      <c r="AJ634" s="61">
        <f t="shared" si="755"/>
        <v>9.6</v>
      </c>
      <c r="AK634" s="61">
        <f t="shared" si="755"/>
        <v>18.05</v>
      </c>
      <c r="AL634" s="61">
        <f t="shared" si="755"/>
        <v>20.52</v>
      </c>
      <c r="AM634" s="61">
        <f t="shared" si="755"/>
        <v>33.93</v>
      </c>
      <c r="AN634" s="61">
        <f t="shared" si="755"/>
        <v>22.9</v>
      </c>
      <c r="AO634" s="61">
        <f t="shared" si="755"/>
        <v>31.75</v>
      </c>
      <c r="AP634" s="61">
        <f t="shared" si="755"/>
        <v>13.63</v>
      </c>
      <c r="AQ634" s="61">
        <f t="shared" si="755"/>
        <v>13.67</v>
      </c>
      <c r="AR634" s="61">
        <f t="shared" si="755"/>
        <v>22.37</v>
      </c>
      <c r="AS634" s="61">
        <f t="shared" si="755"/>
        <v>18.72</v>
      </c>
      <c r="AT634" s="61">
        <f t="shared" si="755"/>
        <v>28.81</v>
      </c>
      <c r="AU634" s="61">
        <f t="shared" si="755"/>
        <v>30.27</v>
      </c>
      <c r="AV634" s="5"/>
      <c r="AW634" s="5"/>
      <c r="AX634" s="5"/>
      <c r="AY634" s="10">
        <f t="shared" si="748"/>
        <v>171.55461432178765</v>
      </c>
      <c r="AZ634" s="62">
        <f t="shared" si="749"/>
        <v>25.292120026092633</v>
      </c>
      <c r="BA634" s="3" t="str">
        <f t="shared" si="714"/>
        <v>2018:3</v>
      </c>
      <c r="BB634" s="5">
        <f t="shared" si="743"/>
        <v>171.55461432178765</v>
      </c>
      <c r="BC634" s="5">
        <f t="shared" si="744"/>
        <v>25.292120026092633</v>
      </c>
    </row>
    <row r="635" spans="1:55" x14ac:dyDescent="0.25">
      <c r="A635" s="1">
        <v>2018</v>
      </c>
      <c r="B635" s="1">
        <v>4</v>
      </c>
      <c r="C635" s="1">
        <v>168</v>
      </c>
      <c r="D635" s="61">
        <f t="shared" ref="D635:AU635" si="756">D450</f>
        <v>171</v>
      </c>
      <c r="E635" s="61">
        <f t="shared" si="756"/>
        <v>180</v>
      </c>
      <c r="F635" s="61">
        <f t="shared" si="756"/>
        <v>183</v>
      </c>
      <c r="G635" s="61">
        <f t="shared" si="756"/>
        <v>169</v>
      </c>
      <c r="H635" s="61">
        <f t="shared" si="756"/>
        <v>226</v>
      </c>
      <c r="I635" s="61">
        <f t="shared" si="756"/>
        <v>202</v>
      </c>
      <c r="J635" s="61">
        <f t="shared" si="756"/>
        <v>179</v>
      </c>
      <c r="K635" s="61">
        <f t="shared" si="756"/>
        <v>204</v>
      </c>
      <c r="L635" s="61">
        <f t="shared" si="756"/>
        <v>192</v>
      </c>
      <c r="M635" s="61">
        <f t="shared" si="756"/>
        <v>159</v>
      </c>
      <c r="N635" s="61">
        <f t="shared" si="756"/>
        <v>161</v>
      </c>
      <c r="O635" s="61">
        <f t="shared" si="756"/>
        <v>187</v>
      </c>
      <c r="P635" s="61">
        <f t="shared" si="756"/>
        <v>166</v>
      </c>
      <c r="Q635" s="61">
        <f t="shared" si="756"/>
        <v>202</v>
      </c>
      <c r="R635" s="61">
        <f t="shared" si="756"/>
        <v>169</v>
      </c>
      <c r="S635" s="61">
        <f t="shared" si="756"/>
        <v>204</v>
      </c>
      <c r="T635" s="61">
        <f t="shared" si="756"/>
        <v>139</v>
      </c>
      <c r="U635" s="61">
        <f t="shared" si="756"/>
        <v>157</v>
      </c>
      <c r="V635" s="61">
        <f t="shared" si="756"/>
        <v>196</v>
      </c>
      <c r="W635" s="61">
        <f t="shared" si="756"/>
        <v>195</v>
      </c>
      <c r="X635" s="61">
        <f t="shared" si="756"/>
        <v>151</v>
      </c>
      <c r="Y635" s="61">
        <f t="shared" si="756"/>
        <v>168</v>
      </c>
      <c r="Z635" s="61">
        <f t="shared" si="756"/>
        <v>16.05</v>
      </c>
      <c r="AA635" s="61">
        <f t="shared" si="756"/>
        <v>29.46</v>
      </c>
      <c r="AB635" s="61">
        <f t="shared" si="756"/>
        <v>17.88</v>
      </c>
      <c r="AC635" s="61">
        <f t="shared" si="756"/>
        <v>19.21</v>
      </c>
      <c r="AD635" s="61">
        <f t="shared" si="756"/>
        <v>39.82</v>
      </c>
      <c r="AE635" s="61">
        <f t="shared" si="756"/>
        <v>20.83</v>
      </c>
      <c r="AF635" s="61">
        <f t="shared" si="756"/>
        <v>25.74</v>
      </c>
      <c r="AG635" s="61">
        <f t="shared" si="756"/>
        <v>37.92</v>
      </c>
      <c r="AH635" s="61">
        <f t="shared" si="756"/>
        <v>24.5</v>
      </c>
      <c r="AI635" s="61">
        <f t="shared" si="756"/>
        <v>20.059999999999999</v>
      </c>
      <c r="AJ635" s="61">
        <f t="shared" si="756"/>
        <v>11.63</v>
      </c>
      <c r="AK635" s="61">
        <f t="shared" si="756"/>
        <v>17.809999999999999</v>
      </c>
      <c r="AL635" s="61">
        <f t="shared" si="756"/>
        <v>20.43</v>
      </c>
      <c r="AM635" s="61">
        <f t="shared" si="756"/>
        <v>35.26</v>
      </c>
      <c r="AN635" s="61">
        <f t="shared" si="756"/>
        <v>21.83</v>
      </c>
      <c r="AO635" s="61">
        <f t="shared" si="756"/>
        <v>30.27</v>
      </c>
      <c r="AP635" s="61">
        <f t="shared" si="756"/>
        <v>13.94</v>
      </c>
      <c r="AQ635" s="61">
        <f t="shared" si="756"/>
        <v>15.23</v>
      </c>
      <c r="AR635" s="61">
        <f t="shared" si="756"/>
        <v>28.17</v>
      </c>
      <c r="AS635" s="61">
        <f t="shared" si="756"/>
        <v>19.670000000000002</v>
      </c>
      <c r="AT635" s="61">
        <f t="shared" si="756"/>
        <v>31.55</v>
      </c>
      <c r="AU635" s="61">
        <f t="shared" si="756"/>
        <v>33.090000000000003</v>
      </c>
      <c r="AV635" s="5"/>
      <c r="AW635" s="5"/>
      <c r="AX635" s="5"/>
      <c r="AY635" s="10">
        <f t="shared" si="748"/>
        <v>170.70309686026013</v>
      </c>
      <c r="AZ635" s="62">
        <f t="shared" si="749"/>
        <v>24.551348988910636</v>
      </c>
      <c r="BA635" s="3" t="str">
        <f t="shared" si="714"/>
        <v>2018:4</v>
      </c>
      <c r="BB635" s="5">
        <f t="shared" si="743"/>
        <v>170.70309686026013</v>
      </c>
      <c r="BC635" s="5">
        <f t="shared" si="744"/>
        <v>24.551348988910636</v>
      </c>
    </row>
    <row r="636" spans="1:55" x14ac:dyDescent="0.25">
      <c r="A636" s="1">
        <v>2019</v>
      </c>
      <c r="B636" s="13">
        <v>1</v>
      </c>
      <c r="C636" s="1">
        <v>169</v>
      </c>
      <c r="D636" s="61">
        <f t="shared" ref="D636:AU636" si="757">D451</f>
        <v>167.44</v>
      </c>
      <c r="E636" s="61">
        <f t="shared" si="757"/>
        <v>177.94</v>
      </c>
      <c r="F636" s="61">
        <f t="shared" si="757"/>
        <v>190.67999999999998</v>
      </c>
      <c r="G636" s="61">
        <f t="shared" si="757"/>
        <v>167.51</v>
      </c>
      <c r="H636" s="61">
        <f t="shared" si="757"/>
        <v>207.54999999999998</v>
      </c>
      <c r="I636" s="61">
        <f t="shared" si="757"/>
        <v>207.97</v>
      </c>
      <c r="J636" s="61">
        <f t="shared" si="757"/>
        <v>169.26</v>
      </c>
      <c r="K636" s="61">
        <f t="shared" si="757"/>
        <v>196.49</v>
      </c>
      <c r="L636" s="61">
        <f t="shared" si="757"/>
        <v>187.53</v>
      </c>
      <c r="M636" s="61">
        <f t="shared" si="757"/>
        <v>156.87</v>
      </c>
      <c r="N636" s="61">
        <f t="shared" si="757"/>
        <v>152.17999999999998</v>
      </c>
      <c r="O636" s="61">
        <f t="shared" si="757"/>
        <v>174.23000000000002</v>
      </c>
      <c r="P636" s="61">
        <f t="shared" si="757"/>
        <v>169.4</v>
      </c>
      <c r="Q636" s="61">
        <f t="shared" si="757"/>
        <v>249.90000000000003</v>
      </c>
      <c r="R636" s="61">
        <f t="shared" si="757"/>
        <v>157.22</v>
      </c>
      <c r="S636" s="61">
        <f t="shared" si="757"/>
        <v>187.6</v>
      </c>
      <c r="T636" s="61">
        <f t="shared" si="757"/>
        <v>130.48000000000002</v>
      </c>
      <c r="U636" s="61">
        <f t="shared" si="757"/>
        <v>136.08000000000001</v>
      </c>
      <c r="V636" s="61">
        <f t="shared" si="757"/>
        <v>194.32000000000002</v>
      </c>
      <c r="W636" s="61">
        <f t="shared" si="757"/>
        <v>182.56</v>
      </c>
      <c r="X636" s="61">
        <f t="shared" si="757"/>
        <v>139.09</v>
      </c>
      <c r="Y636" s="61">
        <f t="shared" si="757"/>
        <v>159.66999999999999</v>
      </c>
      <c r="Z636" s="61">
        <f t="shared" si="757"/>
        <v>16.910799999999998</v>
      </c>
      <c r="AA636" s="61">
        <f t="shared" si="757"/>
        <v>28.434799999999999</v>
      </c>
      <c r="AB636" s="61">
        <f t="shared" si="757"/>
        <v>25.888800000000003</v>
      </c>
      <c r="AC636" s="61">
        <f t="shared" si="757"/>
        <v>22.324400000000001</v>
      </c>
      <c r="AD636" s="61">
        <f t="shared" si="757"/>
        <v>44.434399999999997</v>
      </c>
      <c r="AE636" s="61">
        <f t="shared" si="757"/>
        <v>27.604000000000003</v>
      </c>
      <c r="AF636" s="61">
        <f t="shared" si="757"/>
        <v>27.523600000000002</v>
      </c>
      <c r="AG636" s="61">
        <f t="shared" si="757"/>
        <v>38.592000000000006</v>
      </c>
      <c r="AH636" s="61">
        <f t="shared" si="757"/>
        <v>27.014400000000002</v>
      </c>
      <c r="AI636" s="61">
        <f t="shared" si="757"/>
        <v>24.522000000000002</v>
      </c>
      <c r="AJ636" s="61">
        <f t="shared" si="757"/>
        <v>9.2192000000000007</v>
      </c>
      <c r="AK636" s="61">
        <f t="shared" si="757"/>
        <v>20.180400000000002</v>
      </c>
      <c r="AL636" s="61">
        <f t="shared" si="757"/>
        <v>22.860399999999998</v>
      </c>
      <c r="AM636" s="61">
        <f t="shared" si="757"/>
        <v>31.543600000000001</v>
      </c>
      <c r="AN636" s="61">
        <f t="shared" si="757"/>
        <v>26.076400000000003</v>
      </c>
      <c r="AO636" s="61">
        <f t="shared" si="757"/>
        <v>35.510000000000005</v>
      </c>
      <c r="AP636" s="61">
        <f t="shared" si="757"/>
        <v>14.364800000000002</v>
      </c>
      <c r="AQ636" s="61">
        <f t="shared" si="757"/>
        <v>13.185600000000001</v>
      </c>
      <c r="AR636" s="61">
        <f t="shared" si="757"/>
        <v>32.803200000000004</v>
      </c>
      <c r="AS636" s="61">
        <f t="shared" si="757"/>
        <v>35.912000000000006</v>
      </c>
      <c r="AT636" s="61">
        <f t="shared" si="757"/>
        <v>33.848400000000005</v>
      </c>
      <c r="AU636" s="61">
        <f t="shared" si="757"/>
        <v>37.734400000000001</v>
      </c>
      <c r="AV636" s="5"/>
      <c r="AW636" s="5"/>
      <c r="AX636" s="5"/>
      <c r="AY636" s="10">
        <f t="shared" si="748"/>
        <v>168.58486702558483</v>
      </c>
      <c r="AZ636" s="62">
        <f t="shared" si="749"/>
        <v>26.944015472928903</v>
      </c>
      <c r="BA636" s="3" t="str">
        <f t="shared" si="714"/>
        <v>2019:1</v>
      </c>
      <c r="BB636" s="5">
        <f t="shared" si="743"/>
        <v>168.58486702558483</v>
      </c>
      <c r="BC636" s="5">
        <f t="shared" si="744"/>
        <v>26.944015472928903</v>
      </c>
    </row>
    <row r="637" spans="1:55" x14ac:dyDescent="0.25">
      <c r="A637" s="1">
        <v>2019</v>
      </c>
      <c r="B637" s="13">
        <v>2</v>
      </c>
      <c r="C637" s="1">
        <v>170</v>
      </c>
      <c r="D637" s="61">
        <f t="shared" ref="D637:AU637" si="758">D452</f>
        <v>164</v>
      </c>
      <c r="E637" s="61">
        <f t="shared" si="758"/>
        <v>166</v>
      </c>
      <c r="F637" s="61">
        <f t="shared" si="758"/>
        <v>183</v>
      </c>
      <c r="G637" s="61">
        <f t="shared" si="758"/>
        <v>165</v>
      </c>
      <c r="H637" s="61">
        <f t="shared" si="758"/>
        <v>207</v>
      </c>
      <c r="I637" s="61">
        <f t="shared" si="758"/>
        <v>190</v>
      </c>
      <c r="J637" s="61">
        <f t="shared" si="758"/>
        <v>160</v>
      </c>
      <c r="K637" s="61">
        <f t="shared" si="758"/>
        <v>193</v>
      </c>
      <c r="L637" s="61">
        <f t="shared" si="758"/>
        <v>186</v>
      </c>
      <c r="M637" s="61">
        <f t="shared" si="758"/>
        <v>160</v>
      </c>
      <c r="N637" s="61">
        <f t="shared" si="758"/>
        <v>152</v>
      </c>
      <c r="O637" s="61">
        <f t="shared" si="758"/>
        <v>174</v>
      </c>
      <c r="P637" s="61">
        <f t="shared" si="758"/>
        <v>159</v>
      </c>
      <c r="Q637" s="61">
        <f t="shared" si="758"/>
        <v>239</v>
      </c>
      <c r="R637" s="61">
        <f t="shared" si="758"/>
        <v>153</v>
      </c>
      <c r="S637" s="61">
        <f t="shared" si="758"/>
        <v>186</v>
      </c>
      <c r="T637" s="61">
        <f t="shared" si="758"/>
        <v>134</v>
      </c>
      <c r="U637" s="61">
        <f t="shared" si="758"/>
        <v>135</v>
      </c>
      <c r="V637" s="61">
        <f t="shared" si="758"/>
        <v>214</v>
      </c>
      <c r="W637" s="61">
        <f t="shared" si="758"/>
        <v>181</v>
      </c>
      <c r="X637" s="61">
        <f t="shared" si="758"/>
        <v>141</v>
      </c>
      <c r="Y637" s="61">
        <f t="shared" si="758"/>
        <v>142</v>
      </c>
      <c r="Z637" s="61">
        <f t="shared" si="758"/>
        <v>16.440000000000001</v>
      </c>
      <c r="AA637" s="61">
        <f t="shared" si="758"/>
        <v>24.11</v>
      </c>
      <c r="AB637" s="61">
        <f t="shared" si="758"/>
        <v>18.5</v>
      </c>
      <c r="AC637" s="61">
        <f t="shared" si="758"/>
        <v>17.66</v>
      </c>
      <c r="AD637" s="61">
        <f t="shared" si="758"/>
        <v>41.81</v>
      </c>
      <c r="AE637" s="61">
        <f t="shared" si="758"/>
        <v>29.06</v>
      </c>
      <c r="AF637" s="61">
        <f t="shared" si="758"/>
        <v>25.19</v>
      </c>
      <c r="AG637" s="61">
        <f t="shared" si="758"/>
        <v>40.15</v>
      </c>
      <c r="AH637" s="61">
        <f t="shared" si="758"/>
        <v>27.27</v>
      </c>
      <c r="AI637" s="61">
        <f t="shared" si="758"/>
        <v>21.29</v>
      </c>
      <c r="AJ637" s="61">
        <f t="shared" si="758"/>
        <v>10.95</v>
      </c>
      <c r="AK637" s="61">
        <f t="shared" si="758"/>
        <v>21.49</v>
      </c>
      <c r="AL637" s="61">
        <f t="shared" si="758"/>
        <v>21.14</v>
      </c>
      <c r="AM637" s="61">
        <f t="shared" si="758"/>
        <v>23.99</v>
      </c>
      <c r="AN637" s="61">
        <f t="shared" si="758"/>
        <v>23.96</v>
      </c>
      <c r="AO637" s="61">
        <f t="shared" si="758"/>
        <v>35.549999999999997</v>
      </c>
      <c r="AP637" s="61">
        <f t="shared" si="758"/>
        <v>14.4</v>
      </c>
      <c r="AQ637" s="61">
        <f t="shared" si="758"/>
        <v>11.44</v>
      </c>
      <c r="AR637" s="61">
        <f t="shared" si="758"/>
        <v>29.43</v>
      </c>
      <c r="AS637" s="61">
        <f t="shared" si="758"/>
        <v>27.6</v>
      </c>
      <c r="AT637" s="61">
        <f t="shared" si="758"/>
        <v>32.14</v>
      </c>
      <c r="AU637" s="61">
        <f t="shared" si="758"/>
        <v>32.39</v>
      </c>
      <c r="AV637" s="5"/>
      <c r="AW637" s="5"/>
      <c r="AX637" s="5"/>
      <c r="AY637" s="10">
        <f t="shared" si="748"/>
        <v>163.18378674543808</v>
      </c>
      <c r="AZ637" s="62">
        <f t="shared" si="749"/>
        <v>25.356054794520549</v>
      </c>
      <c r="BA637" s="3" t="str">
        <f t="shared" si="714"/>
        <v>2019:2</v>
      </c>
      <c r="BB637" s="5">
        <f t="shared" si="743"/>
        <v>163.18378674543808</v>
      </c>
      <c r="BC637" s="5">
        <f t="shared" si="744"/>
        <v>25.356054794520549</v>
      </c>
    </row>
    <row r="638" spans="1:55" x14ac:dyDescent="0.25">
      <c r="A638" s="1">
        <v>2019</v>
      </c>
      <c r="B638" s="13">
        <v>3</v>
      </c>
      <c r="C638" s="1">
        <v>171</v>
      </c>
      <c r="D638" s="61">
        <f t="shared" ref="D638:AU638" si="759">D453</f>
        <v>155</v>
      </c>
      <c r="E638" s="61">
        <f t="shared" si="759"/>
        <v>164</v>
      </c>
      <c r="F638" s="61">
        <f t="shared" si="759"/>
        <v>170</v>
      </c>
      <c r="G638" s="61">
        <f t="shared" si="759"/>
        <v>154</v>
      </c>
      <c r="H638" s="61">
        <f t="shared" si="759"/>
        <v>197</v>
      </c>
      <c r="I638" s="61">
        <f t="shared" si="759"/>
        <v>187</v>
      </c>
      <c r="J638" s="61">
        <f t="shared" si="759"/>
        <v>151</v>
      </c>
      <c r="K638" s="61">
        <f t="shared" si="759"/>
        <v>179</v>
      </c>
      <c r="L638" s="61">
        <f t="shared" si="759"/>
        <v>182</v>
      </c>
      <c r="M638" s="61">
        <f t="shared" si="759"/>
        <v>153</v>
      </c>
      <c r="N638" s="61">
        <f t="shared" si="759"/>
        <v>150</v>
      </c>
      <c r="O638" s="61">
        <f t="shared" si="759"/>
        <v>169</v>
      </c>
      <c r="P638" s="61">
        <f t="shared" si="759"/>
        <v>159</v>
      </c>
      <c r="Q638" s="61">
        <f t="shared" si="759"/>
        <v>226</v>
      </c>
      <c r="R638" s="61">
        <f t="shared" si="759"/>
        <v>147</v>
      </c>
      <c r="S638" s="61">
        <f t="shared" si="759"/>
        <v>177</v>
      </c>
      <c r="T638" s="61">
        <f t="shared" si="759"/>
        <v>134</v>
      </c>
      <c r="U638" s="61">
        <f t="shared" si="759"/>
        <v>124</v>
      </c>
      <c r="V638" s="61">
        <f t="shared" si="759"/>
        <v>201</v>
      </c>
      <c r="W638" s="61">
        <f t="shared" si="759"/>
        <v>188</v>
      </c>
      <c r="X638" s="61">
        <f t="shared" si="759"/>
        <v>136</v>
      </c>
      <c r="Y638" s="61">
        <f t="shared" si="759"/>
        <v>143</v>
      </c>
      <c r="Z638" s="61">
        <f t="shared" si="759"/>
        <v>15.79</v>
      </c>
      <c r="AA638" s="61">
        <f t="shared" si="759"/>
        <v>21.41</v>
      </c>
      <c r="AB638" s="61">
        <f t="shared" si="759"/>
        <v>18.37</v>
      </c>
      <c r="AC638" s="61">
        <f t="shared" si="759"/>
        <v>17.18</v>
      </c>
      <c r="AD638" s="61">
        <f t="shared" si="759"/>
        <v>40.98</v>
      </c>
      <c r="AE638" s="61">
        <f t="shared" si="759"/>
        <v>28.22</v>
      </c>
      <c r="AF638" s="61">
        <f t="shared" si="759"/>
        <v>24.04</v>
      </c>
      <c r="AG638" s="61">
        <f t="shared" si="759"/>
        <v>36.76</v>
      </c>
      <c r="AH638" s="61">
        <f t="shared" si="759"/>
        <v>26.66</v>
      </c>
      <c r="AI638" s="61">
        <f t="shared" si="759"/>
        <v>19.309999999999999</v>
      </c>
      <c r="AJ638" s="61">
        <f t="shared" si="759"/>
        <v>11.7</v>
      </c>
      <c r="AK638" s="61">
        <f t="shared" si="759"/>
        <v>18.63</v>
      </c>
      <c r="AL638" s="61">
        <f t="shared" si="759"/>
        <v>21.08</v>
      </c>
      <c r="AM638" s="61">
        <f t="shared" si="759"/>
        <v>26.68</v>
      </c>
      <c r="AN638" s="61">
        <f t="shared" si="759"/>
        <v>22.92</v>
      </c>
      <c r="AO638" s="61">
        <f t="shared" si="759"/>
        <v>30.88</v>
      </c>
      <c r="AP638" s="61">
        <f t="shared" si="759"/>
        <v>14.65</v>
      </c>
      <c r="AQ638" s="61">
        <f t="shared" si="759"/>
        <v>13.88</v>
      </c>
      <c r="AR638" s="61">
        <f t="shared" si="759"/>
        <v>25.25</v>
      </c>
      <c r="AS638" s="61">
        <f t="shared" si="759"/>
        <v>22.04</v>
      </c>
      <c r="AT638" s="61">
        <f t="shared" si="759"/>
        <v>25.86</v>
      </c>
      <c r="AU638" s="61">
        <f t="shared" si="759"/>
        <v>28.8</v>
      </c>
      <c r="AV638" s="5"/>
      <c r="AW638" s="5"/>
      <c r="AX638" s="5"/>
      <c r="AY638" s="10">
        <f t="shared" si="748"/>
        <v>156.9797108008957</v>
      </c>
      <c r="AZ638" s="62">
        <f t="shared" si="749"/>
        <v>24.265896281800394</v>
      </c>
      <c r="BA638" s="3" t="str">
        <f t="shared" si="714"/>
        <v>2019:3</v>
      </c>
      <c r="BB638" s="5">
        <f t="shared" si="743"/>
        <v>156.9797108008957</v>
      </c>
      <c r="BC638" s="5">
        <f t="shared" si="744"/>
        <v>24.265896281800394</v>
      </c>
    </row>
    <row r="639" spans="1:55" x14ac:dyDescent="0.25">
      <c r="A639" s="1">
        <v>2019</v>
      </c>
      <c r="B639" s="1">
        <v>4</v>
      </c>
      <c r="C639" s="1">
        <v>172</v>
      </c>
      <c r="D639" s="61">
        <f t="shared" ref="D639:AU639" si="760">D454</f>
        <v>159</v>
      </c>
      <c r="E639" s="61">
        <f t="shared" si="760"/>
        <v>162</v>
      </c>
      <c r="F639" s="61">
        <f t="shared" si="760"/>
        <v>172</v>
      </c>
      <c r="G639" s="61">
        <f t="shared" si="760"/>
        <v>162</v>
      </c>
      <c r="H639" s="61">
        <f t="shared" si="760"/>
        <v>202</v>
      </c>
      <c r="I639" s="61">
        <f t="shared" si="760"/>
        <v>179</v>
      </c>
      <c r="J639" s="61">
        <f t="shared" si="760"/>
        <v>155</v>
      </c>
      <c r="K639" s="61">
        <f t="shared" si="760"/>
        <v>177</v>
      </c>
      <c r="L639" s="61">
        <f t="shared" si="760"/>
        <v>183</v>
      </c>
      <c r="M639" s="61">
        <f t="shared" si="760"/>
        <v>159</v>
      </c>
      <c r="N639" s="61">
        <f t="shared" si="760"/>
        <v>150</v>
      </c>
      <c r="O639" s="61">
        <f t="shared" si="760"/>
        <v>168</v>
      </c>
      <c r="P639" s="61">
        <f t="shared" si="760"/>
        <v>156</v>
      </c>
      <c r="Q639" s="61">
        <f t="shared" si="760"/>
        <v>231</v>
      </c>
      <c r="R639" s="61">
        <f t="shared" si="760"/>
        <v>157</v>
      </c>
      <c r="S639" s="61">
        <f t="shared" si="760"/>
        <v>173</v>
      </c>
      <c r="T639" s="61">
        <f t="shared" si="760"/>
        <v>136</v>
      </c>
      <c r="U639" s="61">
        <f t="shared" si="760"/>
        <v>120</v>
      </c>
      <c r="V639" s="61">
        <f t="shared" si="760"/>
        <v>189</v>
      </c>
      <c r="W639" s="61">
        <f t="shared" si="760"/>
        <v>200</v>
      </c>
      <c r="X639" s="61">
        <f t="shared" si="760"/>
        <v>154</v>
      </c>
      <c r="Y639" s="61">
        <f t="shared" si="760"/>
        <v>150</v>
      </c>
      <c r="Z639" s="61">
        <f t="shared" si="760"/>
        <v>15.75</v>
      </c>
      <c r="AA639" s="61">
        <f t="shared" si="760"/>
        <v>22.37</v>
      </c>
      <c r="AB639" s="61">
        <f t="shared" si="760"/>
        <v>16.97</v>
      </c>
      <c r="AC639" s="61">
        <f t="shared" si="760"/>
        <v>17.3</v>
      </c>
      <c r="AD639" s="61">
        <f t="shared" si="760"/>
        <v>38.549999999999997</v>
      </c>
      <c r="AE639" s="61">
        <f t="shared" si="760"/>
        <v>26.71</v>
      </c>
      <c r="AF639" s="61">
        <f t="shared" si="760"/>
        <v>24.54</v>
      </c>
      <c r="AG639" s="61">
        <f t="shared" si="760"/>
        <v>34.14</v>
      </c>
      <c r="AH639" s="61">
        <f t="shared" si="760"/>
        <v>24.74</v>
      </c>
      <c r="AI639" s="61">
        <f t="shared" si="760"/>
        <v>16.579999999999998</v>
      </c>
      <c r="AJ639" s="61">
        <f t="shared" si="760"/>
        <v>9.42</v>
      </c>
      <c r="AK639" s="61">
        <f t="shared" si="760"/>
        <v>15.71</v>
      </c>
      <c r="AL639" s="61">
        <f t="shared" si="760"/>
        <v>21.08</v>
      </c>
      <c r="AM639" s="61">
        <f t="shared" si="760"/>
        <v>31.61</v>
      </c>
      <c r="AN639" s="61">
        <f t="shared" si="760"/>
        <v>21.44</v>
      </c>
      <c r="AO639" s="61">
        <f t="shared" si="760"/>
        <v>28.69</v>
      </c>
      <c r="AP639" s="61">
        <f t="shared" si="760"/>
        <v>18.21</v>
      </c>
      <c r="AQ639" s="61">
        <f t="shared" si="760"/>
        <v>14.29</v>
      </c>
      <c r="AR639" s="61">
        <f t="shared" si="760"/>
        <v>21.88</v>
      </c>
      <c r="AS639" s="61">
        <f t="shared" si="760"/>
        <v>25.85</v>
      </c>
      <c r="AT639" s="61">
        <f t="shared" si="760"/>
        <v>32.159999999999997</v>
      </c>
      <c r="AU639" s="61">
        <f t="shared" si="760"/>
        <v>34.380000000000003</v>
      </c>
      <c r="AV639" s="5"/>
      <c r="AW639" s="5"/>
      <c r="AX639" s="5"/>
      <c r="AY639" s="10">
        <f t="shared" si="748"/>
        <v>158.61171327838389</v>
      </c>
      <c r="AZ639" s="62">
        <f t="shared" si="749"/>
        <v>23.709073059360733</v>
      </c>
      <c r="BA639" s="3" t="str">
        <f t="shared" si="714"/>
        <v>2019:4</v>
      </c>
      <c r="BB639" s="5">
        <f t="shared" si="743"/>
        <v>158.61171327838389</v>
      </c>
      <c r="BC639" s="5">
        <f t="shared" si="744"/>
        <v>23.709073059360733</v>
      </c>
    </row>
    <row r="640" spans="1:55" x14ac:dyDescent="0.25">
      <c r="A640" s="1">
        <v>2020</v>
      </c>
      <c r="B640" s="13">
        <v>1</v>
      </c>
      <c r="C640" s="1">
        <v>173</v>
      </c>
      <c r="D640" s="61">
        <f t="shared" ref="D640:AU640" si="761">D455</f>
        <v>167</v>
      </c>
      <c r="E640" s="61">
        <f t="shared" si="761"/>
        <v>168</v>
      </c>
      <c r="F640" s="61">
        <f t="shared" si="761"/>
        <v>178</v>
      </c>
      <c r="G640" s="61">
        <f t="shared" si="761"/>
        <v>154</v>
      </c>
      <c r="H640" s="61">
        <f t="shared" si="761"/>
        <v>198</v>
      </c>
      <c r="I640" s="61">
        <f t="shared" si="761"/>
        <v>179</v>
      </c>
      <c r="J640" s="61">
        <f t="shared" si="761"/>
        <v>153</v>
      </c>
      <c r="K640" s="61">
        <f t="shared" si="761"/>
        <v>190</v>
      </c>
      <c r="L640" s="61">
        <f t="shared" si="761"/>
        <v>184</v>
      </c>
      <c r="M640" s="61">
        <f t="shared" si="761"/>
        <v>160</v>
      </c>
      <c r="N640" s="61">
        <f t="shared" si="761"/>
        <v>155</v>
      </c>
      <c r="O640" s="61">
        <f t="shared" si="761"/>
        <v>171</v>
      </c>
      <c r="P640" s="61">
        <f t="shared" si="761"/>
        <v>146</v>
      </c>
      <c r="Q640" s="61">
        <f t="shared" si="761"/>
        <v>229</v>
      </c>
      <c r="R640" s="61">
        <f t="shared" si="761"/>
        <v>157</v>
      </c>
      <c r="S640" s="61">
        <f t="shared" si="761"/>
        <v>172</v>
      </c>
      <c r="T640" s="61">
        <f t="shared" si="761"/>
        <v>136</v>
      </c>
      <c r="U640" s="61">
        <f t="shared" si="761"/>
        <v>119</v>
      </c>
      <c r="V640" s="61">
        <f t="shared" si="761"/>
        <v>210</v>
      </c>
      <c r="W640" s="61">
        <f t="shared" si="761"/>
        <v>190</v>
      </c>
      <c r="X640" s="61">
        <f t="shared" si="761"/>
        <v>147</v>
      </c>
      <c r="Y640" s="61">
        <f t="shared" si="761"/>
        <v>151</v>
      </c>
      <c r="Z640" s="61">
        <f t="shared" si="761"/>
        <v>17.22</v>
      </c>
      <c r="AA640" s="61">
        <f t="shared" si="761"/>
        <v>24.73</v>
      </c>
      <c r="AB640" s="61">
        <f t="shared" si="761"/>
        <v>15.78</v>
      </c>
      <c r="AC640" s="61">
        <f t="shared" si="761"/>
        <v>14.69</v>
      </c>
      <c r="AD640" s="61">
        <f t="shared" si="761"/>
        <v>38.18</v>
      </c>
      <c r="AE640" s="61">
        <f t="shared" si="761"/>
        <v>28.14</v>
      </c>
      <c r="AF640" s="61">
        <f t="shared" si="761"/>
        <v>23.2</v>
      </c>
      <c r="AG640" s="61">
        <f t="shared" si="761"/>
        <v>35.270000000000003</v>
      </c>
      <c r="AH640" s="61">
        <f t="shared" si="761"/>
        <v>24.19</v>
      </c>
      <c r="AI640" s="61">
        <f t="shared" si="761"/>
        <v>18.13</v>
      </c>
      <c r="AJ640" s="61">
        <f t="shared" si="761"/>
        <v>8.94</v>
      </c>
      <c r="AK640" s="61">
        <f t="shared" si="761"/>
        <v>16.25</v>
      </c>
      <c r="AL640" s="61">
        <f t="shared" si="761"/>
        <v>19.29</v>
      </c>
      <c r="AM640" s="61">
        <f t="shared" si="761"/>
        <v>31.3</v>
      </c>
      <c r="AN640" s="61">
        <f t="shared" si="761"/>
        <v>23.16</v>
      </c>
      <c r="AO640" s="61">
        <f t="shared" si="761"/>
        <v>27.1</v>
      </c>
      <c r="AP640" s="61">
        <f t="shared" si="761"/>
        <v>19.03</v>
      </c>
      <c r="AQ640" s="61">
        <f t="shared" si="761"/>
        <v>16.86</v>
      </c>
      <c r="AR640" s="61">
        <f t="shared" si="761"/>
        <v>25.65</v>
      </c>
      <c r="AS640" s="61">
        <f t="shared" si="761"/>
        <v>28.6</v>
      </c>
      <c r="AT640" s="61">
        <f t="shared" si="761"/>
        <v>26.9</v>
      </c>
      <c r="AU640" s="61">
        <f t="shared" si="761"/>
        <v>31.99</v>
      </c>
      <c r="AV640" s="5"/>
      <c r="AW640" s="5"/>
      <c r="AX640" s="5"/>
      <c r="AY640" s="10">
        <f t="shared" si="748"/>
        <v>161.39447091333554</v>
      </c>
      <c r="AZ640" s="62">
        <f t="shared" si="749"/>
        <v>23.785543378995438</v>
      </c>
      <c r="BA640" s="3" t="str">
        <f t="shared" si="714"/>
        <v>2020:1</v>
      </c>
      <c r="BB640" s="5">
        <f t="shared" si="743"/>
        <v>161.39447091333554</v>
      </c>
      <c r="BC640" s="5">
        <f t="shared" si="744"/>
        <v>23.785543378995438</v>
      </c>
    </row>
    <row r="641" spans="1:105" x14ac:dyDescent="0.25">
      <c r="A641" s="1">
        <v>2020</v>
      </c>
      <c r="B641" s="13">
        <v>2</v>
      </c>
      <c r="C641" s="1">
        <v>174</v>
      </c>
      <c r="D641" s="61">
        <f t="shared" ref="D641:AU641" si="762">D456</f>
        <v>155</v>
      </c>
      <c r="E641" s="61">
        <f t="shared" si="762"/>
        <v>172</v>
      </c>
      <c r="F641" s="61">
        <f t="shared" si="762"/>
        <v>170</v>
      </c>
      <c r="G641" s="61">
        <f t="shared" si="762"/>
        <v>161</v>
      </c>
      <c r="H641" s="61">
        <f t="shared" si="762"/>
        <v>195</v>
      </c>
      <c r="I641" s="61">
        <f t="shared" si="762"/>
        <v>183</v>
      </c>
      <c r="J641" s="61">
        <f t="shared" si="762"/>
        <v>142</v>
      </c>
      <c r="K641" s="61">
        <f t="shared" si="762"/>
        <v>189</v>
      </c>
      <c r="L641" s="61">
        <f t="shared" si="762"/>
        <v>194</v>
      </c>
      <c r="M641" s="61">
        <f t="shared" si="762"/>
        <v>171</v>
      </c>
      <c r="N641" s="61">
        <f t="shared" si="762"/>
        <v>140</v>
      </c>
      <c r="O641" s="61">
        <f t="shared" si="762"/>
        <v>146</v>
      </c>
      <c r="P641" s="61">
        <f t="shared" si="762"/>
        <v>132</v>
      </c>
      <c r="Q641" s="61">
        <f t="shared" si="762"/>
        <v>188</v>
      </c>
      <c r="R641" s="61">
        <f t="shared" si="762"/>
        <v>140</v>
      </c>
      <c r="S641" s="61">
        <f t="shared" si="762"/>
        <v>175</v>
      </c>
      <c r="T641" s="61">
        <f t="shared" si="762"/>
        <v>132</v>
      </c>
      <c r="U641" s="61">
        <f t="shared" si="762"/>
        <v>116</v>
      </c>
      <c r="V641" s="61">
        <f t="shared" si="762"/>
        <v>159</v>
      </c>
      <c r="W641" s="61">
        <f t="shared" si="762"/>
        <v>168</v>
      </c>
      <c r="X641" s="61">
        <f t="shared" si="762"/>
        <v>142</v>
      </c>
      <c r="Y641" s="61">
        <f t="shared" si="762"/>
        <v>138</v>
      </c>
      <c r="Z641" s="61">
        <f t="shared" si="762"/>
        <v>12.32</v>
      </c>
      <c r="AA641" s="61">
        <f t="shared" si="762"/>
        <v>22.19</v>
      </c>
      <c r="AB641" s="61">
        <f t="shared" si="762"/>
        <v>16.399999999999999</v>
      </c>
      <c r="AC641" s="61">
        <f t="shared" si="762"/>
        <v>15.55</v>
      </c>
      <c r="AD641" s="61">
        <f t="shared" si="762"/>
        <v>40.19</v>
      </c>
      <c r="AE641" s="61">
        <f t="shared" si="762"/>
        <v>29.28</v>
      </c>
      <c r="AF641" s="61">
        <f t="shared" si="762"/>
        <v>18.68</v>
      </c>
      <c r="AG641" s="61">
        <f t="shared" si="762"/>
        <v>35.49</v>
      </c>
      <c r="AH641" s="61">
        <f t="shared" si="762"/>
        <v>23.64</v>
      </c>
      <c r="AI641" s="61">
        <f t="shared" si="762"/>
        <v>20.02</v>
      </c>
      <c r="AJ641" s="61">
        <f t="shared" si="762"/>
        <v>8.19</v>
      </c>
      <c r="AK641" s="61">
        <f t="shared" si="762"/>
        <v>15.78</v>
      </c>
      <c r="AL641" s="61">
        <f t="shared" si="762"/>
        <v>20</v>
      </c>
      <c r="AM641" s="61">
        <f t="shared" si="762"/>
        <v>28.76</v>
      </c>
      <c r="AN641" s="61">
        <f t="shared" si="762"/>
        <v>22.18</v>
      </c>
      <c r="AO641" s="61">
        <f t="shared" si="762"/>
        <v>26.48</v>
      </c>
      <c r="AP641" s="61">
        <f t="shared" si="762"/>
        <v>16.43</v>
      </c>
      <c r="AQ641" s="61">
        <f t="shared" si="762"/>
        <v>16.739999999999998</v>
      </c>
      <c r="AR641" s="61">
        <f t="shared" si="762"/>
        <v>21.31</v>
      </c>
      <c r="AS641" s="61">
        <f t="shared" si="762"/>
        <v>25.8</v>
      </c>
      <c r="AT641" s="61">
        <f t="shared" si="762"/>
        <v>24.38</v>
      </c>
      <c r="AU641" s="61">
        <f t="shared" si="762"/>
        <v>32.03</v>
      </c>
      <c r="AV641" s="5"/>
      <c r="AW641" s="5"/>
      <c r="AX641" s="5"/>
      <c r="AY641" s="10">
        <f t="shared" si="748"/>
        <v>155.53536137977036</v>
      </c>
      <c r="AZ641" s="62">
        <f t="shared" si="749"/>
        <v>23.222037181996086</v>
      </c>
      <c r="BA641" s="3" t="str">
        <f t="shared" si="714"/>
        <v>2020:2</v>
      </c>
      <c r="BB641" s="5">
        <f t="shared" si="743"/>
        <v>155.53536137977036</v>
      </c>
      <c r="BC641" s="5">
        <f t="shared" si="744"/>
        <v>23.222037181996086</v>
      </c>
    </row>
    <row r="642" spans="1:105" x14ac:dyDescent="0.25">
      <c r="A642" s="1">
        <v>2020</v>
      </c>
      <c r="B642" s="13">
        <v>3</v>
      </c>
      <c r="C642" s="1">
        <v>175</v>
      </c>
      <c r="D642" s="61">
        <f t="shared" ref="D642:AU642" si="763">D457</f>
        <v>153</v>
      </c>
      <c r="E642" s="61">
        <f t="shared" si="763"/>
        <v>165</v>
      </c>
      <c r="F642" s="61">
        <f t="shared" si="763"/>
        <v>168</v>
      </c>
      <c r="G642" s="61">
        <f t="shared" si="763"/>
        <v>158</v>
      </c>
      <c r="H642" s="61">
        <f t="shared" si="763"/>
        <v>199</v>
      </c>
      <c r="I642" s="61">
        <f t="shared" si="763"/>
        <v>185</v>
      </c>
      <c r="J642" s="61">
        <f t="shared" si="763"/>
        <v>144</v>
      </c>
      <c r="K642" s="61">
        <f t="shared" si="763"/>
        <v>194</v>
      </c>
      <c r="L642" s="61">
        <f t="shared" si="763"/>
        <v>180</v>
      </c>
      <c r="M642" s="61">
        <f t="shared" si="763"/>
        <v>146</v>
      </c>
      <c r="N642" s="61">
        <f t="shared" si="763"/>
        <v>141</v>
      </c>
      <c r="O642" s="61">
        <f t="shared" si="763"/>
        <v>164</v>
      </c>
      <c r="P642" s="61">
        <f t="shared" si="763"/>
        <v>131</v>
      </c>
      <c r="Q642" s="61">
        <f t="shared" si="763"/>
        <v>188</v>
      </c>
      <c r="R642" s="61">
        <f t="shared" si="763"/>
        <v>135</v>
      </c>
      <c r="S642" s="61">
        <f t="shared" si="763"/>
        <v>168</v>
      </c>
      <c r="T642" s="61">
        <f t="shared" si="763"/>
        <v>115</v>
      </c>
      <c r="U642" s="61">
        <f t="shared" si="763"/>
        <v>119</v>
      </c>
      <c r="V642" s="61">
        <f t="shared" si="763"/>
        <v>160</v>
      </c>
      <c r="W642" s="61">
        <f t="shared" si="763"/>
        <v>168</v>
      </c>
      <c r="X642" s="61">
        <f t="shared" si="763"/>
        <v>151</v>
      </c>
      <c r="Y642" s="61">
        <f t="shared" si="763"/>
        <v>136</v>
      </c>
      <c r="Z642" s="61">
        <f t="shared" si="763"/>
        <v>13.7</v>
      </c>
      <c r="AA642" s="61">
        <f t="shared" si="763"/>
        <v>18.329999999999998</v>
      </c>
      <c r="AB642" s="61">
        <f t="shared" si="763"/>
        <v>16.46</v>
      </c>
      <c r="AC642" s="61">
        <f t="shared" si="763"/>
        <v>14.84</v>
      </c>
      <c r="AD642" s="61">
        <f t="shared" si="763"/>
        <v>39.56</v>
      </c>
      <c r="AE642" s="61">
        <f t="shared" si="763"/>
        <v>31.95</v>
      </c>
      <c r="AF642" s="61">
        <f t="shared" si="763"/>
        <v>18.149999999999999</v>
      </c>
      <c r="AG642" s="61">
        <f t="shared" si="763"/>
        <v>35.93</v>
      </c>
      <c r="AH642" s="61">
        <f t="shared" si="763"/>
        <v>17.940000000000001</v>
      </c>
      <c r="AI642" s="61">
        <f t="shared" si="763"/>
        <v>12.88</v>
      </c>
      <c r="AJ642" s="61">
        <f t="shared" si="763"/>
        <v>9.41</v>
      </c>
      <c r="AK642" s="61">
        <f t="shared" si="763"/>
        <v>14.57</v>
      </c>
      <c r="AL642" s="61">
        <f t="shared" si="763"/>
        <v>19.41</v>
      </c>
      <c r="AM642" s="61">
        <f t="shared" si="763"/>
        <v>32.22</v>
      </c>
      <c r="AN642" s="61">
        <f t="shared" si="763"/>
        <v>20.69</v>
      </c>
      <c r="AO642" s="61">
        <f t="shared" si="763"/>
        <v>26.72</v>
      </c>
      <c r="AP642" s="61">
        <f t="shared" si="763"/>
        <v>15.09</v>
      </c>
      <c r="AQ642" s="61">
        <f t="shared" si="763"/>
        <v>14.38</v>
      </c>
      <c r="AR642" s="61">
        <f t="shared" si="763"/>
        <v>20.37</v>
      </c>
      <c r="AS642" s="61">
        <f t="shared" si="763"/>
        <v>24.6</v>
      </c>
      <c r="AT642" s="61">
        <f t="shared" si="763"/>
        <v>29.95</v>
      </c>
      <c r="AU642" s="61">
        <f t="shared" si="763"/>
        <v>30.65</v>
      </c>
      <c r="AV642" s="5"/>
      <c r="AW642" s="5"/>
      <c r="AX642" s="5"/>
      <c r="AY642" s="10">
        <f t="shared" si="748"/>
        <v>153.97627566820717</v>
      </c>
      <c r="AZ642" s="62">
        <f t="shared" si="749"/>
        <v>22.797886497064585</v>
      </c>
      <c r="BA642" s="3" t="str">
        <f t="shared" si="714"/>
        <v>2020:3</v>
      </c>
      <c r="BB642" s="5">
        <f t="shared" si="743"/>
        <v>153.97627566820717</v>
      </c>
      <c r="BC642" s="5">
        <f t="shared" si="744"/>
        <v>22.797886497064585</v>
      </c>
    </row>
    <row r="643" spans="1:105" x14ac:dyDescent="0.25">
      <c r="A643" s="1">
        <v>2020</v>
      </c>
      <c r="B643" s="1">
        <v>4</v>
      </c>
      <c r="C643" s="1">
        <v>176</v>
      </c>
      <c r="D643" s="61">
        <f t="shared" ref="D643:AU643" si="764">D458</f>
        <v>159</v>
      </c>
      <c r="E643" s="61">
        <f t="shared" si="764"/>
        <v>171</v>
      </c>
      <c r="F643" s="61">
        <f t="shared" si="764"/>
        <v>180</v>
      </c>
      <c r="G643" s="61">
        <f t="shared" si="764"/>
        <v>153</v>
      </c>
      <c r="H643" s="61">
        <f t="shared" si="764"/>
        <v>210</v>
      </c>
      <c r="I643" s="61">
        <f t="shared" si="764"/>
        <v>205</v>
      </c>
      <c r="J643" s="61">
        <f t="shared" si="764"/>
        <v>158</v>
      </c>
      <c r="K643" s="61">
        <f t="shared" si="764"/>
        <v>190</v>
      </c>
      <c r="L643" s="61">
        <f t="shared" si="764"/>
        <v>179</v>
      </c>
      <c r="M643" s="61">
        <f t="shared" si="764"/>
        <v>158</v>
      </c>
      <c r="N643" s="61">
        <f t="shared" si="764"/>
        <v>169</v>
      </c>
      <c r="O643" s="61">
        <f t="shared" si="764"/>
        <v>165</v>
      </c>
      <c r="P643" s="61">
        <f t="shared" si="764"/>
        <v>150</v>
      </c>
      <c r="Q643" s="61">
        <f t="shared" si="764"/>
        <v>230</v>
      </c>
      <c r="R643" s="61">
        <f t="shared" si="764"/>
        <v>138</v>
      </c>
      <c r="S643" s="61">
        <f t="shared" si="764"/>
        <v>170</v>
      </c>
      <c r="T643" s="61">
        <f t="shared" si="764"/>
        <v>99</v>
      </c>
      <c r="U643" s="61">
        <f t="shared" si="764"/>
        <v>109</v>
      </c>
      <c r="V643" s="61">
        <f t="shared" si="764"/>
        <v>182</v>
      </c>
      <c r="W643" s="61">
        <f t="shared" si="764"/>
        <v>226</v>
      </c>
      <c r="X643" s="61">
        <f t="shared" si="764"/>
        <v>147</v>
      </c>
      <c r="Y643" s="61">
        <f t="shared" si="764"/>
        <v>156</v>
      </c>
      <c r="Z643" s="61">
        <f t="shared" si="764"/>
        <v>15.95</v>
      </c>
      <c r="AA643" s="61">
        <f t="shared" si="764"/>
        <v>22.19</v>
      </c>
      <c r="AB643" s="61">
        <f t="shared" si="764"/>
        <v>14.61</v>
      </c>
      <c r="AC643" s="61">
        <f t="shared" si="764"/>
        <v>14.82</v>
      </c>
      <c r="AD643" s="61">
        <f t="shared" si="764"/>
        <v>42.6</v>
      </c>
      <c r="AE643" s="61">
        <f t="shared" si="764"/>
        <v>31.12</v>
      </c>
      <c r="AF643" s="61">
        <f t="shared" si="764"/>
        <v>25.23</v>
      </c>
      <c r="AG643" s="61">
        <f t="shared" si="764"/>
        <v>36.99</v>
      </c>
      <c r="AH643" s="61">
        <f t="shared" si="764"/>
        <v>21.49</v>
      </c>
      <c r="AI643" s="61">
        <f t="shared" si="764"/>
        <v>15.47</v>
      </c>
      <c r="AJ643" s="61">
        <f t="shared" si="764"/>
        <v>10.81</v>
      </c>
      <c r="AK643" s="61">
        <f t="shared" si="764"/>
        <v>14.3</v>
      </c>
      <c r="AL643" s="61">
        <f t="shared" si="764"/>
        <v>20.72</v>
      </c>
      <c r="AM643" s="61">
        <f t="shared" si="764"/>
        <v>33.450000000000003</v>
      </c>
      <c r="AN643" s="61">
        <f t="shared" si="764"/>
        <v>21.88</v>
      </c>
      <c r="AO643" s="61">
        <f t="shared" si="764"/>
        <v>28.85</v>
      </c>
      <c r="AP643" s="61">
        <f t="shared" si="764"/>
        <v>16.079999999999998</v>
      </c>
      <c r="AQ643" s="61">
        <f t="shared" si="764"/>
        <v>15.4</v>
      </c>
      <c r="AR643" s="61">
        <f t="shared" si="764"/>
        <v>19.72</v>
      </c>
      <c r="AS643" s="61">
        <f t="shared" si="764"/>
        <v>25.22</v>
      </c>
      <c r="AT643" s="61">
        <f t="shared" si="764"/>
        <v>25.54</v>
      </c>
      <c r="AU643" s="61">
        <f t="shared" si="764"/>
        <v>33.47</v>
      </c>
      <c r="AV643" s="5"/>
      <c r="AW643" s="5"/>
      <c r="AX643" s="5"/>
      <c r="AY643" s="10">
        <f t="shared" si="748"/>
        <v>162.94140263947784</v>
      </c>
      <c r="AZ643" s="62">
        <f t="shared" si="749"/>
        <v>24.378406392694071</v>
      </c>
      <c r="BA643" s="3" t="str">
        <f t="shared" si="714"/>
        <v>2020:4</v>
      </c>
      <c r="BB643" s="5">
        <f t="shared" ref="BB643:BB645" si="765">AY643</f>
        <v>162.94140263947784</v>
      </c>
      <c r="BC643" s="5">
        <f t="shared" ref="BC643:BC644" si="766">AZ643</f>
        <v>24.378406392694071</v>
      </c>
    </row>
    <row r="644" spans="1:105" x14ac:dyDescent="0.25">
      <c r="A644" s="1">
        <v>2021</v>
      </c>
      <c r="B644" s="13">
        <v>1</v>
      </c>
      <c r="C644" s="1">
        <v>177</v>
      </c>
      <c r="D644" s="61">
        <f t="shared" ref="D644:AU645" si="767">D459</f>
        <v>158</v>
      </c>
      <c r="E644" s="61">
        <f t="shared" si="767"/>
        <v>169</v>
      </c>
      <c r="F644" s="61">
        <f t="shared" si="767"/>
        <v>209</v>
      </c>
      <c r="G644" s="61">
        <f t="shared" si="767"/>
        <v>169</v>
      </c>
      <c r="H644" s="61">
        <f t="shared" si="767"/>
        <v>223</v>
      </c>
      <c r="I644" s="61">
        <f t="shared" si="767"/>
        <v>210</v>
      </c>
      <c r="J644" s="61">
        <f t="shared" si="767"/>
        <v>164</v>
      </c>
      <c r="K644" s="61">
        <f t="shared" si="767"/>
        <v>214</v>
      </c>
      <c r="L644" s="61">
        <f t="shared" si="767"/>
        <v>159</v>
      </c>
      <c r="M644" s="61">
        <f t="shared" si="767"/>
        <v>160</v>
      </c>
      <c r="N644" s="61">
        <f t="shared" si="767"/>
        <v>174</v>
      </c>
      <c r="O644" s="61">
        <f t="shared" si="767"/>
        <v>171</v>
      </c>
      <c r="P644" s="61">
        <f t="shared" si="767"/>
        <v>164</v>
      </c>
      <c r="Q644" s="61">
        <f t="shared" si="767"/>
        <v>187</v>
      </c>
      <c r="R644" s="61">
        <f t="shared" si="767"/>
        <v>152</v>
      </c>
      <c r="S644" s="61">
        <f t="shared" si="767"/>
        <v>178</v>
      </c>
      <c r="T644" s="61">
        <f t="shared" si="767"/>
        <v>119</v>
      </c>
      <c r="U644" s="61">
        <f t="shared" si="767"/>
        <v>109</v>
      </c>
      <c r="V644" s="61">
        <f t="shared" si="767"/>
        <v>181</v>
      </c>
      <c r="W644" s="61">
        <f t="shared" si="767"/>
        <v>241</v>
      </c>
      <c r="X644" s="61">
        <f t="shared" si="767"/>
        <v>138</v>
      </c>
      <c r="Y644" s="61">
        <f t="shared" si="767"/>
        <v>158</v>
      </c>
      <c r="Z644" s="61">
        <f t="shared" si="767"/>
        <v>15.4</v>
      </c>
      <c r="AA644" s="61">
        <f t="shared" si="767"/>
        <v>26.91</v>
      </c>
      <c r="AB644" s="61">
        <f t="shared" si="767"/>
        <v>13.69</v>
      </c>
      <c r="AC644" s="61">
        <f t="shared" si="767"/>
        <v>11.86</v>
      </c>
      <c r="AD644" s="61">
        <f t="shared" si="767"/>
        <v>45.11</v>
      </c>
      <c r="AE644" s="61">
        <f t="shared" si="767"/>
        <v>29.95</v>
      </c>
      <c r="AF644" s="61">
        <f t="shared" si="767"/>
        <v>25.21</v>
      </c>
      <c r="AG644" s="61">
        <f t="shared" si="767"/>
        <v>36.340000000000003</v>
      </c>
      <c r="AH644" s="61">
        <f t="shared" si="767"/>
        <v>23.69</v>
      </c>
      <c r="AI644" s="61">
        <f t="shared" si="767"/>
        <v>15.24</v>
      </c>
      <c r="AJ644" s="61">
        <f t="shared" si="767"/>
        <v>8.07</v>
      </c>
      <c r="AK644" s="61">
        <f t="shared" si="767"/>
        <v>14.6</v>
      </c>
      <c r="AL644" s="61">
        <f t="shared" si="767"/>
        <v>23.43</v>
      </c>
      <c r="AM644" s="61">
        <f t="shared" si="767"/>
        <v>37.79</v>
      </c>
      <c r="AN644" s="61">
        <f t="shared" si="767"/>
        <v>25.49</v>
      </c>
      <c r="AO644" s="61">
        <f t="shared" si="767"/>
        <v>31.09</v>
      </c>
      <c r="AP644" s="61">
        <f t="shared" si="767"/>
        <v>20.22</v>
      </c>
      <c r="AQ644" s="61">
        <f t="shared" si="767"/>
        <v>14.3</v>
      </c>
      <c r="AR644" s="61">
        <f t="shared" si="767"/>
        <v>19.309999999999999</v>
      </c>
      <c r="AS644" s="61">
        <f t="shared" si="767"/>
        <v>26.58</v>
      </c>
      <c r="AT644" s="61">
        <f t="shared" si="767"/>
        <v>28.54</v>
      </c>
      <c r="AU644" s="61">
        <f t="shared" si="767"/>
        <v>38.42</v>
      </c>
      <c r="AV644" s="5"/>
      <c r="AW644" s="5"/>
      <c r="AX644" s="5"/>
      <c r="AY644" s="10">
        <f t="shared" si="748"/>
        <v>165.22188527323837</v>
      </c>
      <c r="AZ644" s="62">
        <f t="shared" si="749"/>
        <v>25.492273972602742</v>
      </c>
      <c r="BA644" s="3" t="str">
        <f t="shared" si="714"/>
        <v>2021:1</v>
      </c>
      <c r="BB644" s="5">
        <f t="shared" si="765"/>
        <v>165.22188527323837</v>
      </c>
      <c r="BC644" s="5">
        <f t="shared" si="766"/>
        <v>25.492273972602742</v>
      </c>
    </row>
    <row r="645" spans="1:105" x14ac:dyDescent="0.25">
      <c r="A645" s="1">
        <v>2021</v>
      </c>
      <c r="B645" s="13">
        <v>2</v>
      </c>
      <c r="C645" s="1">
        <v>178</v>
      </c>
      <c r="D645" s="61">
        <f t="shared" si="767"/>
        <v>161</v>
      </c>
      <c r="E645" s="61">
        <f t="shared" si="767"/>
        <v>173</v>
      </c>
      <c r="F645" s="61">
        <f t="shared" si="767"/>
        <v>203</v>
      </c>
      <c r="G645" s="61">
        <f t="shared" si="767"/>
        <v>167</v>
      </c>
      <c r="H645" s="61">
        <f t="shared" si="767"/>
        <v>216</v>
      </c>
      <c r="I645" s="61">
        <f t="shared" si="767"/>
        <v>207</v>
      </c>
      <c r="J645" s="61">
        <f t="shared" si="767"/>
        <v>177</v>
      </c>
      <c r="K645" s="61">
        <f t="shared" si="767"/>
        <v>203</v>
      </c>
      <c r="L645" s="61">
        <f t="shared" si="767"/>
        <v>193</v>
      </c>
      <c r="M645" s="61">
        <f t="shared" si="767"/>
        <v>192</v>
      </c>
      <c r="N645" s="61">
        <f t="shared" si="767"/>
        <v>152</v>
      </c>
      <c r="O645" s="61">
        <f t="shared" si="767"/>
        <v>173</v>
      </c>
      <c r="P645" s="61">
        <f t="shared" si="767"/>
        <v>184</v>
      </c>
      <c r="Q645" s="61">
        <f t="shared" si="767"/>
        <v>242</v>
      </c>
      <c r="R645" s="61">
        <f t="shared" si="767"/>
        <v>164</v>
      </c>
      <c r="S645" s="61">
        <f t="shared" si="767"/>
        <v>178</v>
      </c>
      <c r="T645" s="61">
        <f t="shared" si="767"/>
        <v>116</v>
      </c>
      <c r="U645" s="61">
        <f t="shared" si="767"/>
        <v>111</v>
      </c>
      <c r="V645" s="61">
        <f t="shared" si="767"/>
        <v>197</v>
      </c>
      <c r="W645" s="61">
        <f t="shared" si="767"/>
        <v>228</v>
      </c>
      <c r="X645" s="61">
        <f t="shared" si="767"/>
        <v>141</v>
      </c>
      <c r="Y645" s="61">
        <f t="shared" si="767"/>
        <v>142</v>
      </c>
      <c r="Z645" s="61">
        <f t="shared" si="767"/>
        <v>16.47</v>
      </c>
      <c r="AA645" s="61">
        <f t="shared" si="767"/>
        <v>27.16</v>
      </c>
      <c r="AB645" s="61">
        <f t="shared" si="767"/>
        <v>13.28</v>
      </c>
      <c r="AC645" s="61">
        <f t="shared" si="767"/>
        <v>13.1</v>
      </c>
      <c r="AD645" s="61">
        <f t="shared" si="767"/>
        <v>48.98</v>
      </c>
      <c r="AE645" s="61">
        <f t="shared" si="767"/>
        <v>32.340000000000003</v>
      </c>
      <c r="AF645" s="61">
        <f t="shared" si="767"/>
        <v>25.77</v>
      </c>
      <c r="AG645" s="61">
        <f t="shared" si="767"/>
        <v>40.54</v>
      </c>
      <c r="AH645" s="61">
        <f t="shared" si="767"/>
        <v>23.1</v>
      </c>
      <c r="AI645" s="61">
        <f t="shared" si="767"/>
        <v>15.43</v>
      </c>
      <c r="AJ645" s="61">
        <f t="shared" si="767"/>
        <v>8.84</v>
      </c>
      <c r="AK645" s="61">
        <f t="shared" si="767"/>
        <v>13.33</v>
      </c>
      <c r="AL645" s="61">
        <f t="shared" si="767"/>
        <v>19.63</v>
      </c>
      <c r="AM645" s="61">
        <f t="shared" si="767"/>
        <v>30.82</v>
      </c>
      <c r="AN645" s="61">
        <f t="shared" si="767"/>
        <v>25.6</v>
      </c>
      <c r="AO645" s="61">
        <f t="shared" si="767"/>
        <v>25.85</v>
      </c>
      <c r="AP645" s="61">
        <f t="shared" si="767"/>
        <v>18.329999999999998</v>
      </c>
      <c r="AQ645" s="61">
        <f t="shared" si="767"/>
        <v>12.92</v>
      </c>
      <c r="AR645" s="61">
        <f t="shared" si="767"/>
        <v>19.04</v>
      </c>
      <c r="AS645" s="61">
        <f t="shared" si="767"/>
        <v>24.26</v>
      </c>
      <c r="AT645" s="61">
        <f t="shared" si="767"/>
        <v>26.55</v>
      </c>
      <c r="AU645" s="61">
        <f t="shared" si="767"/>
        <v>33.53</v>
      </c>
      <c r="AV645" s="5"/>
      <c r="AW645" s="5"/>
      <c r="AX645" s="5"/>
      <c r="AY645" s="10">
        <f t="shared" si="748"/>
        <v>170.69019009957597</v>
      </c>
      <c r="BB645" s="5">
        <f t="shared" si="765"/>
        <v>170.69019009957597</v>
      </c>
      <c r="BC645" s="5"/>
    </row>
    <row r="646" spans="1:105" x14ac:dyDescent="0.25">
      <c r="A646" s="1">
        <v>2021</v>
      </c>
      <c r="B646" s="13">
        <v>3</v>
      </c>
      <c r="C646" s="1">
        <v>179</v>
      </c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5"/>
      <c r="AW646" s="5"/>
      <c r="AX646" s="5"/>
      <c r="AY646" s="3">
        <f>AVERAGE(AY641:AY644)/AVERAGE(AY637:AY640)</f>
        <v>0.99610297574451467</v>
      </c>
      <c r="BB646" s="5"/>
      <c r="BC646" s="5"/>
    </row>
    <row r="647" spans="1:105" x14ac:dyDescent="0.25">
      <c r="A647" s="1">
        <v>2021</v>
      </c>
      <c r="B647" s="1">
        <v>4</v>
      </c>
      <c r="C647" s="1">
        <v>180</v>
      </c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5"/>
      <c r="AW647" s="5"/>
      <c r="AX647" s="5"/>
      <c r="BB647" s="5"/>
      <c r="BC647" s="5"/>
    </row>
    <row r="648" spans="1:105" x14ac:dyDescent="0.25">
      <c r="F648" s="5"/>
      <c r="G648" s="5"/>
      <c r="H648" s="5"/>
      <c r="I648" s="5"/>
      <c r="J648" s="5"/>
      <c r="K648" s="5"/>
      <c r="L648" s="5"/>
      <c r="M648" s="5"/>
      <c r="Q648" s="5"/>
      <c r="R648" s="5"/>
      <c r="U648" s="5"/>
      <c r="V648" s="5"/>
      <c r="W648" s="5"/>
      <c r="Y648" s="5"/>
      <c r="AA648" s="5"/>
      <c r="AB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105" ht="16.2" x14ac:dyDescent="0.35">
      <c r="A649" s="14" t="s">
        <v>157</v>
      </c>
      <c r="D649" s="21" t="s">
        <v>158</v>
      </c>
      <c r="E649" s="21" t="s">
        <v>158</v>
      </c>
      <c r="F649" s="21" t="s">
        <v>158</v>
      </c>
      <c r="G649" s="21" t="s">
        <v>158</v>
      </c>
      <c r="H649" s="21" t="s">
        <v>158</v>
      </c>
      <c r="I649" s="21" t="s">
        <v>158</v>
      </c>
      <c r="J649" s="21" t="s">
        <v>158</v>
      </c>
      <c r="K649" s="21" t="s">
        <v>158</v>
      </c>
      <c r="L649" s="21" t="s">
        <v>158</v>
      </c>
      <c r="M649" s="21" t="s">
        <v>158</v>
      </c>
      <c r="N649" s="21" t="s">
        <v>158</v>
      </c>
      <c r="O649" s="21" t="s">
        <v>158</v>
      </c>
      <c r="P649" s="21" t="s">
        <v>158</v>
      </c>
      <c r="Q649" s="21" t="s">
        <v>158</v>
      </c>
      <c r="R649" s="21" t="s">
        <v>158</v>
      </c>
      <c r="S649" s="21" t="s">
        <v>158</v>
      </c>
      <c r="T649" s="21" t="s">
        <v>158</v>
      </c>
      <c r="U649" s="21" t="s">
        <v>158</v>
      </c>
      <c r="V649" s="21" t="s">
        <v>158</v>
      </c>
      <c r="W649" s="21" t="s">
        <v>158</v>
      </c>
      <c r="X649" s="21" t="s">
        <v>158</v>
      </c>
      <c r="Y649" s="21" t="s">
        <v>158</v>
      </c>
      <c r="Z649" s="21" t="s">
        <v>159</v>
      </c>
      <c r="AA649" s="21" t="s">
        <v>159</v>
      </c>
      <c r="AB649" s="21" t="s">
        <v>159</v>
      </c>
      <c r="AC649" s="21" t="s">
        <v>159</v>
      </c>
      <c r="AD649" s="21" t="s">
        <v>159</v>
      </c>
      <c r="AE649" s="21" t="s">
        <v>159</v>
      </c>
      <c r="AF649" s="21" t="s">
        <v>159</v>
      </c>
      <c r="AG649" s="21" t="s">
        <v>159</v>
      </c>
      <c r="AH649" s="21" t="s">
        <v>159</v>
      </c>
      <c r="AI649" s="21" t="s">
        <v>159</v>
      </c>
      <c r="AJ649" s="21" t="s">
        <v>159</v>
      </c>
      <c r="AK649" s="21" t="s">
        <v>159</v>
      </c>
      <c r="AL649" s="21" t="s">
        <v>159</v>
      </c>
      <c r="AM649" s="21" t="s">
        <v>159</v>
      </c>
      <c r="AN649" s="21" t="s">
        <v>159</v>
      </c>
      <c r="AO649" s="21" t="s">
        <v>159</v>
      </c>
      <c r="AP649" s="21" t="s">
        <v>159</v>
      </c>
      <c r="AQ649" s="21" t="s">
        <v>159</v>
      </c>
      <c r="AR649" s="21" t="s">
        <v>159</v>
      </c>
      <c r="AS649" s="21" t="s">
        <v>159</v>
      </c>
      <c r="AT649" s="21" t="s">
        <v>159</v>
      </c>
      <c r="AU649" s="23" t="s">
        <v>159</v>
      </c>
      <c r="AV649" s="26" t="s">
        <v>158</v>
      </c>
      <c r="AW649" s="25" t="s">
        <v>159</v>
      </c>
      <c r="AX649" s="7" t="s">
        <v>169</v>
      </c>
      <c r="AY649" s="2" t="s">
        <v>170</v>
      </c>
      <c r="AZ649" s="2" t="s">
        <v>207</v>
      </c>
      <c r="BA649" s="26" t="s">
        <v>158</v>
      </c>
      <c r="BB649" s="25" t="s">
        <v>159</v>
      </c>
      <c r="DA649" s="5"/>
    </row>
    <row r="650" spans="1:105" ht="13.8" x14ac:dyDescent="0.3">
      <c r="D650" s="21" t="s">
        <v>37</v>
      </c>
      <c r="E650" s="21" t="s">
        <v>38</v>
      </c>
      <c r="F650" s="21" t="s">
        <v>44</v>
      </c>
      <c r="G650" s="21" t="s">
        <v>45</v>
      </c>
      <c r="H650" s="25" t="s">
        <v>51</v>
      </c>
      <c r="I650" s="25" t="s">
        <v>52</v>
      </c>
      <c r="J650" s="21" t="s">
        <v>58</v>
      </c>
      <c r="K650" s="21" t="s">
        <v>59</v>
      </c>
      <c r="L650" s="25" t="s">
        <v>65</v>
      </c>
      <c r="M650" s="25" t="s">
        <v>66</v>
      </c>
      <c r="N650" s="25" t="s">
        <v>72</v>
      </c>
      <c r="O650" s="25" t="s">
        <v>73</v>
      </c>
      <c r="P650" s="21" t="s">
        <v>79</v>
      </c>
      <c r="Q650" s="21" t="s">
        <v>80</v>
      </c>
      <c r="R650" s="23" t="s">
        <v>86</v>
      </c>
      <c r="S650" s="21" t="s">
        <v>87</v>
      </c>
      <c r="T650" s="25" t="s">
        <v>93</v>
      </c>
      <c r="U650" s="28" t="s">
        <v>94</v>
      </c>
      <c r="V650" s="25" t="s">
        <v>152</v>
      </c>
      <c r="W650" s="28" t="s">
        <v>153</v>
      </c>
      <c r="X650" s="21" t="s">
        <v>154</v>
      </c>
      <c r="Y650" s="21" t="s">
        <v>155</v>
      </c>
      <c r="Z650" s="21" t="s">
        <v>37</v>
      </c>
      <c r="AA650" s="21" t="s">
        <v>38</v>
      </c>
      <c r="AB650" s="21" t="s">
        <v>44</v>
      </c>
      <c r="AC650" s="21" t="s">
        <v>45</v>
      </c>
      <c r="AD650" s="25" t="s">
        <v>51</v>
      </c>
      <c r="AE650" s="25" t="s">
        <v>52</v>
      </c>
      <c r="AF650" s="21" t="s">
        <v>58</v>
      </c>
      <c r="AG650" s="21" t="s">
        <v>59</v>
      </c>
      <c r="AH650" s="25" t="s">
        <v>65</v>
      </c>
      <c r="AI650" s="25" t="s">
        <v>66</v>
      </c>
      <c r="AJ650" s="25" t="s">
        <v>72</v>
      </c>
      <c r="AK650" s="25" t="s">
        <v>73</v>
      </c>
      <c r="AL650" s="21" t="s">
        <v>79</v>
      </c>
      <c r="AM650" s="21" t="s">
        <v>80</v>
      </c>
      <c r="AN650" s="23" t="s">
        <v>86</v>
      </c>
      <c r="AO650" s="21" t="s">
        <v>87</v>
      </c>
      <c r="AP650" s="25" t="s">
        <v>93</v>
      </c>
      <c r="AQ650" s="28" t="s">
        <v>94</v>
      </c>
      <c r="AR650" s="25" t="s">
        <v>152</v>
      </c>
      <c r="AS650" s="28" t="s">
        <v>153</v>
      </c>
      <c r="AT650" s="21" t="s">
        <v>154</v>
      </c>
      <c r="AU650" s="21" t="s">
        <v>155</v>
      </c>
      <c r="AV650" s="25" t="s">
        <v>163</v>
      </c>
      <c r="AW650" s="25" t="s">
        <v>163</v>
      </c>
      <c r="BA650" s="25" t="s">
        <v>202</v>
      </c>
      <c r="BB650" s="25" t="s">
        <v>202</v>
      </c>
      <c r="DA650" s="5"/>
    </row>
    <row r="651" spans="1:105" x14ac:dyDescent="0.25">
      <c r="A651" s="1">
        <v>1977</v>
      </c>
      <c r="D651" s="5">
        <f>AVERAGE(D283:D286)</f>
        <v>84.06029831187854</v>
      </c>
      <c r="E651" s="5">
        <f>AVERAGE(E283:E286)</f>
        <v>109.97969170906913</v>
      </c>
      <c r="F651" s="5">
        <f>AVERAGE(F283:F286)</f>
        <v>119.5</v>
      </c>
      <c r="G651" s="5" t="s">
        <v>137</v>
      </c>
      <c r="H651" s="5">
        <f t="shared" ref="H651:AB651" si="768">AVERAGE(H283:H286)</f>
        <v>116.25</v>
      </c>
      <c r="I651" s="5">
        <f t="shared" si="768"/>
        <v>95.111463313240478</v>
      </c>
      <c r="J651" s="5">
        <f t="shared" si="768"/>
        <v>66.734000811798126</v>
      </c>
      <c r="K651" s="5">
        <f t="shared" si="768"/>
        <v>104.86851159755588</v>
      </c>
      <c r="L651" s="5">
        <f t="shared" si="768"/>
        <v>119</v>
      </c>
      <c r="M651" s="5">
        <f t="shared" si="768"/>
        <v>121.5</v>
      </c>
      <c r="N651" s="5">
        <f t="shared" si="768"/>
        <v>101.30480312761796</v>
      </c>
      <c r="O651" s="5">
        <f t="shared" si="768"/>
        <v>116.25</v>
      </c>
      <c r="P651" s="5">
        <f t="shared" si="768"/>
        <v>65.439236641221356</v>
      </c>
      <c r="Q651" s="5">
        <f t="shared" si="768"/>
        <v>108.02370010153372</v>
      </c>
      <c r="R651" s="5">
        <f t="shared" si="768"/>
        <v>73.75</v>
      </c>
      <c r="S651" s="5">
        <f t="shared" si="768"/>
        <v>117.98339999999999</v>
      </c>
      <c r="T651" s="5">
        <f t="shared" si="768"/>
        <v>45.868263473053894</v>
      </c>
      <c r="U651" s="5">
        <f t="shared" si="768"/>
        <v>41.625514403292186</v>
      </c>
      <c r="V651" s="5">
        <f t="shared" si="768"/>
        <v>95</v>
      </c>
      <c r="W651" s="5">
        <f t="shared" si="768"/>
        <v>102.5</v>
      </c>
      <c r="X651" s="5">
        <f t="shared" si="768"/>
        <v>46.083333333333343</v>
      </c>
      <c r="Y651" s="5">
        <f t="shared" si="768"/>
        <v>70.66379310344827</v>
      </c>
      <c r="Z651" s="5">
        <f t="shared" si="768"/>
        <v>8.4697493517718243</v>
      </c>
      <c r="AA651" s="5">
        <f t="shared" si="768"/>
        <v>12.182660850599785</v>
      </c>
      <c r="AB651" s="5">
        <f t="shared" si="768"/>
        <v>6.625</v>
      </c>
      <c r="AC651" s="5" t="s">
        <v>137</v>
      </c>
      <c r="AD651" s="5">
        <f t="shared" ref="AD651:AU651" si="769">AVERAGE(AD283:AD286)</f>
        <v>19.95</v>
      </c>
      <c r="AE651" s="5">
        <f t="shared" si="769"/>
        <v>16.405904696132602</v>
      </c>
      <c r="AF651" s="5">
        <f t="shared" si="769"/>
        <v>8.6107899022801302</v>
      </c>
      <c r="AG651" s="5">
        <f t="shared" si="769"/>
        <v>14.214376053962896</v>
      </c>
      <c r="AH651" s="5">
        <f t="shared" si="769"/>
        <v>7</v>
      </c>
      <c r="AI651" s="5">
        <f t="shared" si="769"/>
        <v>7.6550000000000002</v>
      </c>
      <c r="AJ651" s="5">
        <f t="shared" si="769"/>
        <v>7.5477941176470571</v>
      </c>
      <c r="AK651" s="5">
        <f t="shared" si="769"/>
        <v>8.5625</v>
      </c>
      <c r="AL651" s="5">
        <f t="shared" si="769"/>
        <v>5.9964430894308931</v>
      </c>
      <c r="AM651" s="5">
        <f t="shared" si="769"/>
        <v>7.5577830188679247</v>
      </c>
      <c r="AN651" s="5">
        <f t="shared" si="769"/>
        <v>7.5875000000000004</v>
      </c>
      <c r="AO651" s="5">
        <f t="shared" si="769"/>
        <v>13.450892857142856</v>
      </c>
      <c r="AP651" s="5">
        <f t="shared" si="769"/>
        <v>5.6428571428571423</v>
      </c>
      <c r="AQ651" s="5">
        <f t="shared" si="769"/>
        <v>5.5509259259259256</v>
      </c>
      <c r="AR651" s="5">
        <f t="shared" si="769"/>
        <v>6.375</v>
      </c>
      <c r="AS651" s="5">
        <f t="shared" si="769"/>
        <v>6.25</v>
      </c>
      <c r="AT651" s="5">
        <f t="shared" si="769"/>
        <v>5.6781914893617031</v>
      </c>
      <c r="AU651" s="5">
        <f t="shared" si="769"/>
        <v>7.090544871794874</v>
      </c>
      <c r="AV651" s="5">
        <f t="shared" ref="AV651:AV694" si="770">SUMPRODUCT(D651:Y651,D$697:Y$697)</f>
        <v>96.945902894472766</v>
      </c>
      <c r="AW651" s="5">
        <f t="shared" ref="AW651:AW694" si="771">SUMPRODUCT(Z651:AU651,Z$697:AU$697)</f>
        <v>10.631052844982985</v>
      </c>
      <c r="AX651" s="1">
        <v>3.117161716171617</v>
      </c>
      <c r="AY651" s="3">
        <f t="shared" ref="AY651:AY694" si="772">AZ$683/AZ651</f>
        <v>3.5397277602089927</v>
      </c>
      <c r="AZ651" s="3">
        <v>60.608333333333327</v>
      </c>
      <c r="BA651" s="3">
        <f>AV651*$AY651</f>
        <v>343.16210371409056</v>
      </c>
      <c r="BB651" s="3">
        <f>AW651*$AY651</f>
        <v>37.631032875635064</v>
      </c>
      <c r="DA651" s="5"/>
    </row>
    <row r="652" spans="1:105" x14ac:dyDescent="0.25">
      <c r="A652" s="1">
        <v>1978</v>
      </c>
      <c r="D652" s="5">
        <f>AVERAGE(D287:D290)</f>
        <v>112.6601788329608</v>
      </c>
      <c r="E652" s="5">
        <f>AVERAGE(E287:E290)</f>
        <v>135.04624363962884</v>
      </c>
      <c r="F652" s="5">
        <f>AVERAGE(F287:F290)</f>
        <v>148.75</v>
      </c>
      <c r="G652" s="5" t="s">
        <v>137</v>
      </c>
      <c r="H652" s="5">
        <f t="shared" ref="H652:AB652" si="773">AVERAGE(H287:H290)</f>
        <v>131.25</v>
      </c>
      <c r="I652" s="5">
        <f t="shared" si="773"/>
        <v>123.90713988775721</v>
      </c>
      <c r="J652" s="5">
        <f t="shared" si="773"/>
        <v>88.014443241780526</v>
      </c>
      <c r="K652" s="5">
        <f t="shared" si="773"/>
        <v>115.14063890371946</v>
      </c>
      <c r="L652" s="5">
        <f t="shared" si="773"/>
        <v>144.75</v>
      </c>
      <c r="M652" s="5">
        <f t="shared" si="773"/>
        <v>146.75</v>
      </c>
      <c r="N652" s="5">
        <f t="shared" si="773"/>
        <v>137.76654565763752</v>
      </c>
      <c r="O652" s="5">
        <f t="shared" si="773"/>
        <v>159.75</v>
      </c>
      <c r="P652" s="5">
        <f t="shared" si="773"/>
        <v>79.630916030534337</v>
      </c>
      <c r="Q652" s="5">
        <f t="shared" si="773"/>
        <v>112.35631646448996</v>
      </c>
      <c r="R652" s="5">
        <f t="shared" si="773"/>
        <v>87.5</v>
      </c>
      <c r="S652" s="5">
        <f t="shared" si="773"/>
        <v>128.88315999999998</v>
      </c>
      <c r="T652" s="5">
        <f t="shared" si="773"/>
        <v>59.109281437125752</v>
      </c>
      <c r="U652" s="5">
        <f t="shared" si="773"/>
        <v>51.25</v>
      </c>
      <c r="V652" s="5">
        <f t="shared" si="773"/>
        <v>140.75</v>
      </c>
      <c r="W652" s="5">
        <f t="shared" si="773"/>
        <v>144.75</v>
      </c>
      <c r="X652" s="5">
        <f t="shared" si="773"/>
        <v>70.975000000000009</v>
      </c>
      <c r="Y652" s="5">
        <f t="shared" si="773"/>
        <v>85.469164456233415</v>
      </c>
      <c r="Z652" s="5">
        <f t="shared" si="773"/>
        <v>9.0947493517718243</v>
      </c>
      <c r="AA652" s="5">
        <f t="shared" si="773"/>
        <v>13.789122137404581</v>
      </c>
      <c r="AB652" s="5">
        <f t="shared" si="773"/>
        <v>8.5875000000000004</v>
      </c>
      <c r="AC652" s="5" t="s">
        <v>137</v>
      </c>
      <c r="AD652" s="5">
        <f t="shared" ref="AD652:AU652" si="774">AVERAGE(AD287:AD290)</f>
        <v>19.5</v>
      </c>
      <c r="AE652" s="5">
        <f t="shared" si="774"/>
        <v>17.161256906077352</v>
      </c>
      <c r="AF652" s="5">
        <f t="shared" si="774"/>
        <v>9.216001628664495</v>
      </c>
      <c r="AG652" s="5">
        <f t="shared" si="774"/>
        <v>15.325042158516016</v>
      </c>
      <c r="AH652" s="5">
        <f t="shared" si="774"/>
        <v>7.875</v>
      </c>
      <c r="AI652" s="5">
        <f t="shared" si="774"/>
        <v>9.1875</v>
      </c>
      <c r="AJ652" s="5">
        <f t="shared" si="774"/>
        <v>9.5772058823529385</v>
      </c>
      <c r="AK652" s="5">
        <f t="shared" si="774"/>
        <v>10.8125</v>
      </c>
      <c r="AL652" s="5">
        <f t="shared" si="774"/>
        <v>5.9949186991869903</v>
      </c>
      <c r="AM652" s="5">
        <f t="shared" si="774"/>
        <v>8.058962264150944</v>
      </c>
      <c r="AN652" s="5">
        <f t="shared" si="774"/>
        <v>9.4500000000000011</v>
      </c>
      <c r="AO652" s="5">
        <f t="shared" si="774"/>
        <v>14.573724489795916</v>
      </c>
      <c r="AP652" s="5">
        <f t="shared" si="774"/>
        <v>6.0580357142857144</v>
      </c>
      <c r="AQ652" s="5">
        <f t="shared" si="774"/>
        <v>5.9999999999999991</v>
      </c>
      <c r="AR652" s="5">
        <f t="shared" si="774"/>
        <v>7.7</v>
      </c>
      <c r="AS652" s="5">
        <f t="shared" si="774"/>
        <v>7.8</v>
      </c>
      <c r="AT652" s="5">
        <f t="shared" si="774"/>
        <v>6.1861702127659584</v>
      </c>
      <c r="AU652" s="5">
        <f t="shared" si="774"/>
        <v>7.0000000000000018</v>
      </c>
      <c r="AV652" s="5">
        <f t="shared" si="770"/>
        <v>119.51743935874501</v>
      </c>
      <c r="AW652" s="5">
        <f t="shared" si="771"/>
        <v>11.368165816100161</v>
      </c>
      <c r="AX652" s="1">
        <v>2.897239263803681</v>
      </c>
      <c r="AY652" s="3">
        <f t="shared" si="772"/>
        <v>3.2887634133878385</v>
      </c>
      <c r="AZ652" s="3">
        <v>65.233333333333334</v>
      </c>
      <c r="BA652" s="3">
        <f t="shared" ref="BA652:BA694" si="775">AV652*$AY652</f>
        <v>393.06458182484022</v>
      </c>
      <c r="BB652" s="3">
        <f t="shared" ref="BB652:BB694" si="776">AW652*$AY652</f>
        <v>37.387207813316508</v>
      </c>
      <c r="DA652" s="5"/>
    </row>
    <row r="653" spans="1:105" x14ac:dyDescent="0.25">
      <c r="A653" s="1">
        <v>1979</v>
      </c>
      <c r="D653" s="5">
        <f>AVERAGE(D291:D294)</f>
        <v>143.48417867879445</v>
      </c>
      <c r="E653" s="5">
        <f>AVERAGE(E291:E294)</f>
        <v>167.29881771924573</v>
      </c>
      <c r="F653" s="5">
        <f>AVERAGE(F291:F294)</f>
        <v>185.5</v>
      </c>
      <c r="G653" s="5" t="s">
        <v>137</v>
      </c>
      <c r="H653" s="5">
        <f t="shared" ref="H653:AB653" si="777">AVERAGE(H291:H294)</f>
        <v>162.5</v>
      </c>
      <c r="I653" s="5">
        <f t="shared" si="777"/>
        <v>149.14934525046766</v>
      </c>
      <c r="J653" s="5">
        <f t="shared" si="777"/>
        <v>110.22919767284533</v>
      </c>
      <c r="K653" s="5">
        <f t="shared" si="777"/>
        <v>146.89063890371946</v>
      </c>
      <c r="L653" s="5">
        <f t="shared" si="777"/>
        <v>175.5</v>
      </c>
      <c r="M653" s="5">
        <f t="shared" si="777"/>
        <v>180</v>
      </c>
      <c r="N653" s="5">
        <f t="shared" si="777"/>
        <v>172.88871823512983</v>
      </c>
      <c r="O653" s="5">
        <f t="shared" si="777"/>
        <v>191.25</v>
      </c>
      <c r="P653" s="5">
        <f t="shared" si="777"/>
        <v>101.40916030534349</v>
      </c>
      <c r="Q653" s="5">
        <f t="shared" si="777"/>
        <v>145.47341420402932</v>
      </c>
      <c r="R653" s="5">
        <f t="shared" si="777"/>
        <v>109.25</v>
      </c>
      <c r="S653" s="5">
        <f t="shared" si="777"/>
        <v>160.57367999999997</v>
      </c>
      <c r="T653" s="5">
        <f t="shared" si="777"/>
        <v>61.034431137724546</v>
      </c>
      <c r="U653" s="5">
        <f t="shared" si="777"/>
        <v>65.75</v>
      </c>
      <c r="V653" s="5">
        <f t="shared" si="777"/>
        <v>178.75</v>
      </c>
      <c r="W653" s="5">
        <f t="shared" si="777"/>
        <v>188.25</v>
      </c>
      <c r="X653" s="5">
        <f t="shared" si="777"/>
        <v>81.756666666666675</v>
      </c>
      <c r="Y653" s="5">
        <f t="shared" si="777"/>
        <v>93.649867374005311</v>
      </c>
      <c r="Z653" s="5">
        <f t="shared" si="777"/>
        <v>9.6364520311149526</v>
      </c>
      <c r="AA653" s="5">
        <f t="shared" si="777"/>
        <v>15.104552889858233</v>
      </c>
      <c r="AB653" s="5">
        <f t="shared" si="777"/>
        <v>9.625</v>
      </c>
      <c r="AC653" s="5" t="s">
        <v>137</v>
      </c>
      <c r="AD653" s="5">
        <f t="shared" ref="AD653:AU653" si="778">AVERAGE(AD291:AD294)</f>
        <v>22.875</v>
      </c>
      <c r="AE653" s="5">
        <f t="shared" si="778"/>
        <v>19.186982044198899</v>
      </c>
      <c r="AF653" s="5">
        <f t="shared" si="778"/>
        <v>11.248371335504885</v>
      </c>
      <c r="AG653" s="5">
        <f t="shared" si="778"/>
        <v>18.113406408094427</v>
      </c>
      <c r="AH653" s="5">
        <f t="shared" si="778"/>
        <v>8.625</v>
      </c>
      <c r="AI653" s="5">
        <f t="shared" si="778"/>
        <v>9.375</v>
      </c>
      <c r="AJ653" s="5">
        <f t="shared" si="778"/>
        <v>9.5147058823529385</v>
      </c>
      <c r="AK653" s="5">
        <f t="shared" si="778"/>
        <v>10.75</v>
      </c>
      <c r="AL653" s="5">
        <f t="shared" si="778"/>
        <v>6.5284552845528445</v>
      </c>
      <c r="AM653" s="5">
        <f t="shared" si="778"/>
        <v>7.8608490566037741</v>
      </c>
      <c r="AN653" s="5">
        <f t="shared" si="778"/>
        <v>9.7937499999999993</v>
      </c>
      <c r="AO653" s="5">
        <f t="shared" si="778"/>
        <v>13.144770408163264</v>
      </c>
      <c r="AP653" s="5">
        <f t="shared" si="778"/>
        <v>5.8839285714285712</v>
      </c>
      <c r="AQ653" s="5">
        <f t="shared" si="778"/>
        <v>5.9999999999999991</v>
      </c>
      <c r="AR653" s="5">
        <f t="shared" si="778"/>
        <v>8.875</v>
      </c>
      <c r="AS653" s="5">
        <f t="shared" si="778"/>
        <v>9.5</v>
      </c>
      <c r="AT653" s="5">
        <f t="shared" si="778"/>
        <v>6.4361702127659584</v>
      </c>
      <c r="AU653" s="5">
        <f t="shared" si="778"/>
        <v>7.215544871794874</v>
      </c>
      <c r="AV653" s="5">
        <f t="shared" si="770"/>
        <v>147.00617053894382</v>
      </c>
      <c r="AW653" s="5">
        <f t="shared" si="771"/>
        <v>12.652620557628619</v>
      </c>
      <c r="AX653" s="1">
        <v>2.6019283746556479</v>
      </c>
      <c r="AY653" s="3">
        <f t="shared" si="772"/>
        <v>2.9560730279021703</v>
      </c>
      <c r="AZ653" s="3">
        <v>72.575000000000003</v>
      </c>
      <c r="BA653" s="3">
        <f t="shared" si="775"/>
        <v>434.56097566535846</v>
      </c>
      <c r="BB653" s="3">
        <f t="shared" si="776"/>
        <v>37.40207036268648</v>
      </c>
      <c r="DA653" s="5"/>
    </row>
    <row r="654" spans="1:105" x14ac:dyDescent="0.25">
      <c r="A654" s="1">
        <v>1980</v>
      </c>
      <c r="D654" s="5">
        <f>AVERAGE(D295:D298)</f>
        <v>108.30116395590844</v>
      </c>
      <c r="E654" s="5">
        <f>AVERAGE(E295:E298)</f>
        <v>128.59506135887457</v>
      </c>
      <c r="F654" s="5">
        <f>AVERAGE(F295:F298)</f>
        <v>168</v>
      </c>
      <c r="G654" s="5" t="s">
        <v>137</v>
      </c>
      <c r="H654" s="5">
        <f t="shared" ref="H654:AB654" si="779">AVERAGE(H295:H298)</f>
        <v>120</v>
      </c>
      <c r="I654" s="5">
        <f t="shared" si="779"/>
        <v>112.21211806277282</v>
      </c>
      <c r="J654" s="5">
        <f t="shared" si="779"/>
        <v>93.064132052496277</v>
      </c>
      <c r="K654" s="5">
        <f t="shared" si="779"/>
        <v>123.58352613157734</v>
      </c>
      <c r="L654" s="5">
        <f t="shared" si="779"/>
        <v>167.75</v>
      </c>
      <c r="M654" s="5">
        <f t="shared" si="779"/>
        <v>158.5</v>
      </c>
      <c r="N654" s="5">
        <f t="shared" si="779"/>
        <v>143.70636693660987</v>
      </c>
      <c r="O654" s="5">
        <f t="shared" si="779"/>
        <v>153.5</v>
      </c>
      <c r="P654" s="5">
        <f t="shared" si="779"/>
        <v>88.57137404580152</v>
      </c>
      <c r="Q654" s="5">
        <f t="shared" si="779"/>
        <v>120.91378987869399</v>
      </c>
      <c r="R654" s="5">
        <f t="shared" si="779"/>
        <v>87</v>
      </c>
      <c r="S654" s="5">
        <f t="shared" si="779"/>
        <v>131.12439999999998</v>
      </c>
      <c r="T654" s="5">
        <f t="shared" si="779"/>
        <v>58.34730538922156</v>
      </c>
      <c r="U654" s="5">
        <f t="shared" si="779"/>
        <v>59.536008230452687</v>
      </c>
      <c r="V654" s="5">
        <f t="shared" si="779"/>
        <v>183</v>
      </c>
      <c r="W654" s="5">
        <f t="shared" si="779"/>
        <v>174</v>
      </c>
      <c r="X654" s="5">
        <f t="shared" si="779"/>
        <v>62.156666666666673</v>
      </c>
      <c r="Y654" s="5">
        <f t="shared" si="779"/>
        <v>79.043435013262581</v>
      </c>
      <c r="Z654" s="5">
        <f t="shared" si="779"/>
        <v>11.064498703543649</v>
      </c>
      <c r="AA654" s="5">
        <f t="shared" si="779"/>
        <v>16.461968375136316</v>
      </c>
      <c r="AB654" s="5">
        <f t="shared" si="779"/>
        <v>10.875</v>
      </c>
      <c r="AC654" s="5" t="s">
        <v>137</v>
      </c>
      <c r="AD654" s="5">
        <f t="shared" ref="AD654:AU654" si="780">AVERAGE(AD295:AD298)</f>
        <v>27</v>
      </c>
      <c r="AE654" s="5">
        <f t="shared" si="780"/>
        <v>22.682320441988953</v>
      </c>
      <c r="AF654" s="5">
        <f t="shared" si="780"/>
        <v>12.973941368078176</v>
      </c>
      <c r="AG654" s="5">
        <f t="shared" si="780"/>
        <v>21.333579258010111</v>
      </c>
      <c r="AH654" s="5">
        <f t="shared" si="780"/>
        <v>10.4375</v>
      </c>
      <c r="AI654" s="5">
        <f t="shared" si="780"/>
        <v>8.65</v>
      </c>
      <c r="AJ654" s="5">
        <f t="shared" si="780"/>
        <v>10.058823529411763</v>
      </c>
      <c r="AK654" s="5">
        <f t="shared" si="780"/>
        <v>12</v>
      </c>
      <c r="AL654" s="5">
        <f t="shared" si="780"/>
        <v>6.8998983739837385</v>
      </c>
      <c r="AM654" s="5">
        <f t="shared" si="780"/>
        <v>8.0908018867924554</v>
      </c>
      <c r="AN654" s="5">
        <f t="shared" si="780"/>
        <v>11.512499999999999</v>
      </c>
      <c r="AO654" s="5">
        <f t="shared" si="780"/>
        <v>13.327933673469389</v>
      </c>
      <c r="AP654" s="5">
        <f t="shared" si="780"/>
        <v>5.5119047619047628</v>
      </c>
      <c r="AQ654" s="5">
        <f t="shared" si="780"/>
        <v>5.7098765432098757</v>
      </c>
      <c r="AR654" s="5">
        <f t="shared" si="780"/>
        <v>9</v>
      </c>
      <c r="AS654" s="5">
        <f t="shared" si="780"/>
        <v>9.5</v>
      </c>
      <c r="AT654" s="5">
        <f t="shared" si="780"/>
        <v>7.507978723404257</v>
      </c>
      <c r="AU654" s="5">
        <f t="shared" si="780"/>
        <v>9.0689102564102573</v>
      </c>
      <c r="AV654" s="5">
        <f t="shared" si="770"/>
        <v>124.3881356257332</v>
      </c>
      <c r="AW654" s="5">
        <f t="shared" si="771"/>
        <v>14.538277050585629</v>
      </c>
      <c r="AX654" s="1">
        <v>2.2924757281553396</v>
      </c>
      <c r="AY654" s="3">
        <f t="shared" si="772"/>
        <v>2.6033410860552135</v>
      </c>
      <c r="AZ654" s="3">
        <v>82.408333333333317</v>
      </c>
      <c r="BA654" s="3">
        <f t="shared" si="775"/>
        <v>323.82474409227945</v>
      </c>
      <c r="BB654" s="3">
        <f t="shared" si="776"/>
        <v>37.848093966243177</v>
      </c>
      <c r="DA654" s="5"/>
    </row>
    <row r="655" spans="1:105" x14ac:dyDescent="0.25">
      <c r="A655" s="1">
        <v>1981</v>
      </c>
      <c r="D655" s="5">
        <f>AVERAGE(D299:D302)</f>
        <v>130.62668619440379</v>
      </c>
      <c r="E655" s="5">
        <f>AVERAGE(E299:E302)</f>
        <v>156.35097276264588</v>
      </c>
      <c r="F655" s="5">
        <f>AVERAGE(F299:F302)</f>
        <v>181.25</v>
      </c>
      <c r="G655" s="5" t="s">
        <v>137</v>
      </c>
      <c r="H655" s="5">
        <f t="shared" ref="H655:AB655" si="781">AVERAGE(H299:H302)</f>
        <v>151.75</v>
      </c>
      <c r="I655" s="5">
        <f t="shared" si="781"/>
        <v>144.18462897526501</v>
      </c>
      <c r="J655" s="5">
        <f t="shared" si="781"/>
        <v>121.13946015424162</v>
      </c>
      <c r="K655" s="5">
        <f t="shared" si="781"/>
        <v>156.54483300705931</v>
      </c>
      <c r="L655" s="5">
        <f t="shared" si="781"/>
        <v>194.25</v>
      </c>
      <c r="M655" s="5">
        <f t="shared" si="781"/>
        <v>172.25</v>
      </c>
      <c r="N655" s="5">
        <f t="shared" si="781"/>
        <v>169.22298240714883</v>
      </c>
      <c r="O655" s="5">
        <f t="shared" si="781"/>
        <v>184.5</v>
      </c>
      <c r="P655" s="5">
        <f t="shared" si="781"/>
        <v>97.790687022900755</v>
      </c>
      <c r="Q655" s="5">
        <f t="shared" si="781"/>
        <v>156.4856249666008</v>
      </c>
      <c r="R655" s="5">
        <f t="shared" si="781"/>
        <v>107.25</v>
      </c>
      <c r="S655" s="5">
        <f t="shared" si="781"/>
        <v>149.11776</v>
      </c>
      <c r="T655" s="5">
        <f t="shared" si="781"/>
        <v>67.40269461077844</v>
      </c>
      <c r="U655" s="5">
        <f t="shared" si="781"/>
        <v>64.951989026063117</v>
      </c>
      <c r="V655" s="5">
        <f t="shared" si="781"/>
        <v>192.75</v>
      </c>
      <c r="W655" s="5">
        <f t="shared" si="781"/>
        <v>196.75</v>
      </c>
      <c r="X655" s="5">
        <f t="shared" si="781"/>
        <v>68.211111111111123</v>
      </c>
      <c r="Y655" s="5">
        <f t="shared" si="781"/>
        <v>79.830570291777178</v>
      </c>
      <c r="Z655" s="5">
        <f t="shared" si="781"/>
        <v>13.58340535868626</v>
      </c>
      <c r="AA655" s="5">
        <f t="shared" si="781"/>
        <v>18.40239912758997</v>
      </c>
      <c r="AB655" s="5">
        <f t="shared" si="781"/>
        <v>11.625</v>
      </c>
      <c r="AC655" s="5" t="s">
        <v>137</v>
      </c>
      <c r="AD655" s="5">
        <f t="shared" ref="AD655:AU655" si="782">AVERAGE(AD299:AD302)</f>
        <v>27.75</v>
      </c>
      <c r="AE655" s="5">
        <f t="shared" si="782"/>
        <v>23.252417127071826</v>
      </c>
      <c r="AF655" s="5">
        <f t="shared" si="782"/>
        <v>13.105048859934854</v>
      </c>
      <c r="AG655" s="5">
        <f t="shared" si="782"/>
        <v>22.843381112984815</v>
      </c>
      <c r="AH655" s="5">
        <f t="shared" si="782"/>
        <v>11.5625</v>
      </c>
      <c r="AI655" s="5">
        <f t="shared" si="782"/>
        <v>9.3125</v>
      </c>
      <c r="AJ655" s="5">
        <f t="shared" si="782"/>
        <v>10.772058823529409</v>
      </c>
      <c r="AK655" s="5">
        <f t="shared" si="782"/>
        <v>12.625</v>
      </c>
      <c r="AL655" s="5">
        <f t="shared" si="782"/>
        <v>6.7743902439024382</v>
      </c>
      <c r="AM655" s="5">
        <f t="shared" si="782"/>
        <v>8.7900943396226445</v>
      </c>
      <c r="AN655" s="5">
        <f t="shared" si="782"/>
        <v>11.175000000000001</v>
      </c>
      <c r="AO655" s="5">
        <f t="shared" si="782"/>
        <v>13.047704081632652</v>
      </c>
      <c r="AP655" s="5">
        <f t="shared" si="782"/>
        <v>5.6160714285714288</v>
      </c>
      <c r="AQ655" s="5">
        <f t="shared" si="782"/>
        <v>5.3703703703703702</v>
      </c>
      <c r="AR655" s="5">
        <f t="shared" si="782"/>
        <v>10.6875</v>
      </c>
      <c r="AS655" s="5">
        <f t="shared" si="782"/>
        <v>10.25</v>
      </c>
      <c r="AT655" s="5">
        <f t="shared" si="782"/>
        <v>7.587765957446809</v>
      </c>
      <c r="AU655" s="5">
        <f t="shared" si="782"/>
        <v>9.2628205128205146</v>
      </c>
      <c r="AV655" s="5">
        <f t="shared" si="770"/>
        <v>146.07633185475149</v>
      </c>
      <c r="AW655" s="5">
        <f t="shared" si="771"/>
        <v>15.396657631790962</v>
      </c>
      <c r="AX655" s="1">
        <v>2.078107810781078</v>
      </c>
      <c r="AY655" s="3">
        <f t="shared" si="772"/>
        <v>2.3594940885345066</v>
      </c>
      <c r="AZ655" s="3">
        <v>90.924999999999997</v>
      </c>
      <c r="BA655" s="3">
        <f t="shared" si="775"/>
        <v>344.666241486091</v>
      </c>
      <c r="BB655" s="3">
        <f t="shared" si="776"/>
        <v>36.328322665400471</v>
      </c>
      <c r="DA655" s="5"/>
    </row>
    <row r="656" spans="1:105" x14ac:dyDescent="0.25">
      <c r="A656" s="1">
        <v>1982</v>
      </c>
      <c r="D656" s="5">
        <f>AVERAGE(D303:D306)</f>
        <v>123.65713404763744</v>
      </c>
      <c r="E656" s="5">
        <f>AVERAGE(E303:E306)</f>
        <v>149.29033223585751</v>
      </c>
      <c r="F656" s="5">
        <f>AVERAGE(F303:F306)</f>
        <v>155.75</v>
      </c>
      <c r="G656" s="5" t="s">
        <v>137</v>
      </c>
      <c r="H656" s="5">
        <f t="shared" ref="H656:T656" si="783">AVERAGE(H303:H306)</f>
        <v>149.5</v>
      </c>
      <c r="I656" s="5">
        <f t="shared" si="783"/>
        <v>134.36925795053003</v>
      </c>
      <c r="J656" s="5">
        <f t="shared" si="783"/>
        <v>107.82536192666754</v>
      </c>
      <c r="K656" s="5">
        <f t="shared" si="783"/>
        <v>153.30525894287234</v>
      </c>
      <c r="L656" s="5">
        <f t="shared" si="783"/>
        <v>150.75</v>
      </c>
      <c r="M656" s="5">
        <f t="shared" si="783"/>
        <v>151.25</v>
      </c>
      <c r="N656" s="5">
        <f t="shared" si="783"/>
        <v>131.24993018709856</v>
      </c>
      <c r="O656" s="5">
        <f t="shared" si="783"/>
        <v>143.75</v>
      </c>
      <c r="P656" s="5">
        <f t="shared" si="783"/>
        <v>82.216564885496169</v>
      </c>
      <c r="Q656" s="5">
        <f t="shared" si="783"/>
        <v>138.6285870785016</v>
      </c>
      <c r="R656" s="5">
        <f t="shared" si="783"/>
        <v>88</v>
      </c>
      <c r="S656" s="5">
        <f t="shared" si="783"/>
        <v>147.66728000000001</v>
      </c>
      <c r="T656" s="5">
        <f t="shared" si="783"/>
        <v>56.865269461077844</v>
      </c>
      <c r="U656" s="5" t="s">
        <v>137</v>
      </c>
      <c r="V656" s="5">
        <f t="shared" ref="V656:AB656" si="784">AVERAGE(V303:V306)</f>
        <v>161.5</v>
      </c>
      <c r="W656" s="5">
        <f t="shared" si="784"/>
        <v>161.25</v>
      </c>
      <c r="X656" s="5">
        <f t="shared" si="784"/>
        <v>60.523333333333341</v>
      </c>
      <c r="Y656" s="5">
        <f t="shared" si="784"/>
        <v>84.180702917771868</v>
      </c>
      <c r="Z656" s="5">
        <f t="shared" si="784"/>
        <v>12.992545375972345</v>
      </c>
      <c r="AA656" s="5">
        <f t="shared" si="784"/>
        <v>18.842829880043624</v>
      </c>
      <c r="AB656" s="5">
        <f t="shared" si="784"/>
        <v>16</v>
      </c>
      <c r="AC656" s="5" t="s">
        <v>137</v>
      </c>
      <c r="AD656" s="5">
        <f t="shared" ref="AD656:AU656" si="785">AVERAGE(AD303:AD306)</f>
        <v>30.5</v>
      </c>
      <c r="AE656" s="5">
        <f t="shared" si="785"/>
        <v>25.28280386740332</v>
      </c>
      <c r="AF656" s="5">
        <f t="shared" si="785"/>
        <v>13.199511400651465</v>
      </c>
      <c r="AG656" s="5">
        <f t="shared" si="785"/>
        <v>24.246838111298473</v>
      </c>
      <c r="AH656" s="5">
        <f t="shared" si="785"/>
        <v>16.25</v>
      </c>
      <c r="AI656" s="5">
        <f t="shared" si="785"/>
        <v>14</v>
      </c>
      <c r="AJ656" s="5">
        <f t="shared" si="785"/>
        <v>11.448529411764703</v>
      </c>
      <c r="AK656" s="5">
        <f t="shared" si="785"/>
        <v>13.125</v>
      </c>
      <c r="AL656" s="5">
        <f t="shared" si="785"/>
        <v>6.8668699186991855</v>
      </c>
      <c r="AM656" s="5">
        <f t="shared" si="785"/>
        <v>8.9952830188679265</v>
      </c>
      <c r="AN656" s="5">
        <f t="shared" si="785"/>
        <v>11.28125</v>
      </c>
      <c r="AO656" s="5">
        <f t="shared" si="785"/>
        <v>14.998086734693876</v>
      </c>
      <c r="AP656" s="5">
        <f t="shared" si="785"/>
        <v>4.5714285714285721</v>
      </c>
      <c r="AQ656" s="5">
        <f t="shared" si="785"/>
        <v>5.3703703703703702</v>
      </c>
      <c r="AR656" s="5">
        <f t="shared" si="785"/>
        <v>14.1875</v>
      </c>
      <c r="AS656" s="5">
        <f t="shared" si="785"/>
        <v>14.25</v>
      </c>
      <c r="AT656" s="5">
        <f t="shared" si="785"/>
        <v>8.8510638297872362</v>
      </c>
      <c r="AU656" s="5">
        <f t="shared" si="785"/>
        <v>10.52604166666667</v>
      </c>
      <c r="AV656" s="5">
        <f t="shared" si="770"/>
        <v>124.98938619380399</v>
      </c>
      <c r="AW656" s="5">
        <f t="shared" si="771"/>
        <v>17.085530972543999</v>
      </c>
      <c r="AX656" s="1">
        <v>1.9575129533678757</v>
      </c>
      <c r="AY656" s="3">
        <f t="shared" si="772"/>
        <v>2.2231813471502591</v>
      </c>
      <c r="AZ656" s="3">
        <v>96.5</v>
      </c>
      <c r="BA656" s="3">
        <f t="shared" si="775"/>
        <v>277.87407197782517</v>
      </c>
      <c r="BB656" s="3">
        <f t="shared" si="776"/>
        <v>37.984233764317842</v>
      </c>
      <c r="DA656" s="5"/>
    </row>
    <row r="657" spans="1:105" x14ac:dyDescent="0.25">
      <c r="A657" s="1">
        <v>1983</v>
      </c>
      <c r="D657" s="5">
        <f>AVERAGE(D307:D310)</f>
        <v>164.40561165497576</v>
      </c>
      <c r="E657" s="5">
        <f>AVERAGE(E307:E310)</f>
        <v>184.80215504340015</v>
      </c>
      <c r="F657" s="5">
        <f>AVERAGE(F307:F310)</f>
        <v>165</v>
      </c>
      <c r="G657" s="5" t="s">
        <v>137</v>
      </c>
      <c r="H657" s="5">
        <f t="shared" ref="H657:AB657" si="786">AVERAGE(H307:H310)</f>
        <v>180</v>
      </c>
      <c r="I657" s="5">
        <f t="shared" si="786"/>
        <v>171.98960715028062</v>
      </c>
      <c r="J657" s="5">
        <f t="shared" si="786"/>
        <v>120.79972263563792</v>
      </c>
      <c r="K657" s="5">
        <f t="shared" si="786"/>
        <v>173.95389155840297</v>
      </c>
      <c r="L657" s="5">
        <f t="shared" si="786"/>
        <v>159</v>
      </c>
      <c r="M657" s="5">
        <f t="shared" si="786"/>
        <v>157.75</v>
      </c>
      <c r="N657" s="5">
        <f t="shared" si="786"/>
        <v>145.91357162803683</v>
      </c>
      <c r="O657" s="5">
        <f t="shared" si="786"/>
        <v>159.5</v>
      </c>
      <c r="P657" s="5">
        <f t="shared" si="786"/>
        <v>96.643053435114496</v>
      </c>
      <c r="Q657" s="5">
        <f t="shared" si="786"/>
        <v>160.18821140383699</v>
      </c>
      <c r="R657" s="5">
        <f t="shared" si="786"/>
        <v>119.75</v>
      </c>
      <c r="S657" s="5">
        <f t="shared" si="786"/>
        <v>173.59904</v>
      </c>
      <c r="T657" s="5">
        <f t="shared" si="786"/>
        <v>83.889221556886227</v>
      </c>
      <c r="U657" s="5">
        <f t="shared" si="786"/>
        <v>83.195473251028801</v>
      </c>
      <c r="V657" s="5">
        <f t="shared" si="786"/>
        <v>161</v>
      </c>
      <c r="W657" s="5">
        <f t="shared" si="786"/>
        <v>169</v>
      </c>
      <c r="X657" s="5">
        <f t="shared" si="786"/>
        <v>69.975000000000009</v>
      </c>
      <c r="Y657" s="5">
        <f t="shared" si="786"/>
        <v>114.33123342175065</v>
      </c>
      <c r="Z657" s="5">
        <f t="shared" si="786"/>
        <v>15.503889369057909</v>
      </c>
      <c r="AA657" s="5">
        <f t="shared" si="786"/>
        <v>18.448745910577973</v>
      </c>
      <c r="AB657" s="5">
        <f t="shared" si="786"/>
        <v>16.875</v>
      </c>
      <c r="AC657" s="5" t="s">
        <v>137</v>
      </c>
      <c r="AD657" s="5">
        <f t="shared" ref="AD657:AU657" si="787">AVERAGE(AD307:AD310)</f>
        <v>30.375</v>
      </c>
      <c r="AE657" s="5">
        <f t="shared" si="787"/>
        <v>26.057320441988956</v>
      </c>
      <c r="AF657" s="5">
        <f t="shared" si="787"/>
        <v>13.818811074918568</v>
      </c>
      <c r="AG657" s="5">
        <f t="shared" si="787"/>
        <v>24.545109612141644</v>
      </c>
      <c r="AH657" s="5">
        <f t="shared" si="787"/>
        <v>17.6875</v>
      </c>
      <c r="AI657" s="5">
        <f t="shared" si="787"/>
        <v>15.1875</v>
      </c>
      <c r="AJ657" s="5">
        <f t="shared" si="787"/>
        <v>12.66176470588235</v>
      </c>
      <c r="AK657" s="5">
        <f t="shared" si="787"/>
        <v>14.25</v>
      </c>
      <c r="AL657" s="5">
        <f t="shared" si="787"/>
        <v>7.4278455284552836</v>
      </c>
      <c r="AM657" s="5">
        <f t="shared" si="787"/>
        <v>9.8797169811320771</v>
      </c>
      <c r="AN657" s="5">
        <f t="shared" si="787"/>
        <v>11.875</v>
      </c>
      <c r="AO657" s="5">
        <f t="shared" si="787"/>
        <v>16.457142857142856</v>
      </c>
      <c r="AP657" s="5">
        <f t="shared" si="787"/>
        <v>7.4642857142857144</v>
      </c>
      <c r="AQ657" s="5">
        <f t="shared" si="787"/>
        <v>6.9999999999999991</v>
      </c>
      <c r="AR657" s="5">
        <f t="shared" si="787"/>
        <v>14.4375</v>
      </c>
      <c r="AS657" s="5">
        <f t="shared" si="787"/>
        <v>15.125</v>
      </c>
      <c r="AT657" s="5">
        <f t="shared" si="787"/>
        <v>7.9507978723404271</v>
      </c>
      <c r="AU657" s="5">
        <f t="shared" si="787"/>
        <v>10.523637820512823</v>
      </c>
      <c r="AV657" s="5">
        <f t="shared" si="770"/>
        <v>148.88354716722986</v>
      </c>
      <c r="AW657" s="5">
        <f t="shared" si="771"/>
        <v>17.829349972115327</v>
      </c>
      <c r="AX657" s="1">
        <v>1.8965863453815264</v>
      </c>
      <c r="AY657" s="3">
        <f t="shared" si="772"/>
        <v>2.1539859437751003</v>
      </c>
      <c r="AZ657" s="3">
        <v>99.600000000000009</v>
      </c>
      <c r="BA657" s="3">
        <f t="shared" si="775"/>
        <v>320.69306785759028</v>
      </c>
      <c r="BB657" s="3">
        <f t="shared" si="776"/>
        <v>38.404169226583392</v>
      </c>
      <c r="DA657" s="5"/>
    </row>
    <row r="658" spans="1:105" x14ac:dyDescent="0.25">
      <c r="A658" s="1">
        <v>1984</v>
      </c>
      <c r="D658" s="5">
        <f>AVERAGE(D311:D314)</f>
        <v>143.63886533569723</v>
      </c>
      <c r="E658" s="5">
        <f>AVERAGE(E311:E314)</f>
        <v>171.60431008680035</v>
      </c>
      <c r="F658" s="5">
        <f>AVERAGE(F311:F314)</f>
        <v>160.25</v>
      </c>
      <c r="G658" s="5" t="s">
        <v>137</v>
      </c>
      <c r="H658" s="5">
        <f t="shared" ref="H658:AB658" si="788">AVERAGE(H311:H314)</f>
        <v>169.5</v>
      </c>
      <c r="I658" s="5">
        <f t="shared" si="788"/>
        <v>166.16233631261693</v>
      </c>
      <c r="J658" s="5">
        <f t="shared" si="788"/>
        <v>111.2564605601407</v>
      </c>
      <c r="K658" s="5">
        <f t="shared" si="788"/>
        <v>165.00243222400181</v>
      </c>
      <c r="L658" s="5">
        <f t="shared" si="788"/>
        <v>156</v>
      </c>
      <c r="M658" s="5">
        <f t="shared" si="788"/>
        <v>150.75</v>
      </c>
      <c r="N658" s="5">
        <f t="shared" si="788"/>
        <v>146.57065065624127</v>
      </c>
      <c r="O658" s="5">
        <f t="shared" si="788"/>
        <v>158.5</v>
      </c>
      <c r="P658" s="5">
        <f t="shared" si="788"/>
        <v>99.465954198473241</v>
      </c>
      <c r="Q658" s="5">
        <f t="shared" si="788"/>
        <v>158.024421525143</v>
      </c>
      <c r="R658" s="5">
        <f t="shared" si="788"/>
        <v>103.25</v>
      </c>
      <c r="S658" s="5">
        <f t="shared" si="788"/>
        <v>166.7962</v>
      </c>
      <c r="T658" s="5">
        <f t="shared" si="788"/>
        <v>78.071856287425149</v>
      </c>
      <c r="U658" s="5">
        <f t="shared" si="788"/>
        <v>82.894375857338829</v>
      </c>
      <c r="V658" s="5">
        <f t="shared" si="788"/>
        <v>155</v>
      </c>
      <c r="W658" s="5">
        <f t="shared" si="788"/>
        <v>154.25</v>
      </c>
      <c r="X658" s="5">
        <f t="shared" si="788"/>
        <v>67.905000000000001</v>
      </c>
      <c r="Y658" s="5">
        <f t="shared" si="788"/>
        <v>126.99370026525197</v>
      </c>
      <c r="Z658" s="5">
        <f t="shared" si="788"/>
        <v>15.072061365600693</v>
      </c>
      <c r="AA658" s="5">
        <f t="shared" si="788"/>
        <v>18.183615049073065</v>
      </c>
      <c r="AB658" s="5">
        <f t="shared" si="788"/>
        <v>19</v>
      </c>
      <c r="AC658" s="5" t="s">
        <v>137</v>
      </c>
      <c r="AD658" s="5">
        <f t="shared" ref="AD658:AU658" si="789">AVERAGE(AD311:AD314)</f>
        <v>31.875</v>
      </c>
      <c r="AE658" s="5">
        <f t="shared" si="789"/>
        <v>29.806111878453045</v>
      </c>
      <c r="AF658" s="5">
        <f t="shared" si="789"/>
        <v>13.676710097719869</v>
      </c>
      <c r="AG658" s="5">
        <f t="shared" si="789"/>
        <v>23.141652613827986</v>
      </c>
      <c r="AH658" s="5">
        <f t="shared" si="789"/>
        <v>18.375</v>
      </c>
      <c r="AI658" s="5">
        <f t="shared" si="789"/>
        <v>16.5</v>
      </c>
      <c r="AJ658" s="5">
        <f t="shared" si="789"/>
        <v>13.183823529411761</v>
      </c>
      <c r="AK658" s="5">
        <f t="shared" si="789"/>
        <v>15.125</v>
      </c>
      <c r="AL658" s="5">
        <f t="shared" si="789"/>
        <v>7.8658536585365839</v>
      </c>
      <c r="AM658" s="5">
        <f t="shared" si="789"/>
        <v>10.433962264150946</v>
      </c>
      <c r="AN658" s="5">
        <f t="shared" si="789"/>
        <v>11.612500000000001</v>
      </c>
      <c r="AO658" s="5">
        <f t="shared" si="789"/>
        <v>17.034693877551017</v>
      </c>
      <c r="AP658" s="5">
        <f t="shared" si="789"/>
        <v>8.0625</v>
      </c>
      <c r="AQ658" s="5">
        <f t="shared" si="789"/>
        <v>7.1203703703703702</v>
      </c>
      <c r="AR658" s="5">
        <f t="shared" si="789"/>
        <v>17.875</v>
      </c>
      <c r="AS658" s="5">
        <f t="shared" si="789"/>
        <v>16.75</v>
      </c>
      <c r="AT658" s="5">
        <f t="shared" si="789"/>
        <v>8.0678191489361701</v>
      </c>
      <c r="AU658" s="5">
        <f t="shared" si="789"/>
        <v>11.13581730769231</v>
      </c>
      <c r="AV658" s="5">
        <f t="shared" si="770"/>
        <v>144.07203702477722</v>
      </c>
      <c r="AW658" s="5">
        <f t="shared" si="771"/>
        <v>18.613584128032354</v>
      </c>
      <c r="AX658" s="1">
        <v>1.818094321462945</v>
      </c>
      <c r="AY658" s="3">
        <f t="shared" si="772"/>
        <v>2.0651724691159958</v>
      </c>
      <c r="AZ658" s="3">
        <v>103.88333333333333</v>
      </c>
      <c r="BA658" s="3">
        <f t="shared" si="775"/>
        <v>297.53360443303035</v>
      </c>
      <c r="BB658" s="3">
        <f t="shared" si="776"/>
        <v>38.440261492786888</v>
      </c>
      <c r="DA658" s="5"/>
    </row>
    <row r="659" spans="1:105" x14ac:dyDescent="0.25">
      <c r="A659" s="1">
        <v>1985</v>
      </c>
      <c r="D659" s="5">
        <f>AVERAGE(D315:D318)</f>
        <v>125.27832806598322</v>
      </c>
      <c r="E659" s="5">
        <f>AVERAGE(E315:E318)</f>
        <v>151.26592337623464</v>
      </c>
      <c r="F659" s="5">
        <f>AVERAGE(F315:F318)</f>
        <v>128.5</v>
      </c>
      <c r="G659" s="5" t="s">
        <v>137</v>
      </c>
      <c r="H659" s="5">
        <f t="shared" ref="H659:AB659" si="790">AVERAGE(H315:H318)</f>
        <v>160.5</v>
      </c>
      <c r="I659" s="5">
        <f t="shared" si="790"/>
        <v>145.14674703803783</v>
      </c>
      <c r="J659" s="5">
        <f t="shared" si="790"/>
        <v>100.1731159518333</v>
      </c>
      <c r="K659" s="5">
        <f t="shared" si="790"/>
        <v>146.90905855134361</v>
      </c>
      <c r="L659" s="5">
        <f t="shared" si="790"/>
        <v>112.5</v>
      </c>
      <c r="M659" s="5">
        <f t="shared" si="790"/>
        <v>114.25</v>
      </c>
      <c r="N659" s="5">
        <f t="shared" si="790"/>
        <v>114.33943032672435</v>
      </c>
      <c r="O659" s="5">
        <f t="shared" si="790"/>
        <v>125.75</v>
      </c>
      <c r="P659" s="5">
        <f t="shared" si="790"/>
        <v>84.085343511450375</v>
      </c>
      <c r="Q659" s="5">
        <f t="shared" si="790"/>
        <v>131.37212098541127</v>
      </c>
      <c r="R659" s="5">
        <f t="shared" si="790"/>
        <v>107.5</v>
      </c>
      <c r="S659" s="5">
        <f t="shared" si="790"/>
        <v>153.5616</v>
      </c>
      <c r="T659" s="5">
        <f t="shared" si="790"/>
        <v>64.77095808383234</v>
      </c>
      <c r="U659" s="5">
        <f t="shared" si="790"/>
        <v>76.259259259259267</v>
      </c>
      <c r="V659" s="5">
        <f t="shared" si="790"/>
        <v>113</v>
      </c>
      <c r="W659" s="5">
        <f t="shared" si="790"/>
        <v>108</v>
      </c>
      <c r="X659" s="5">
        <f t="shared" si="790"/>
        <v>68.713333333333352</v>
      </c>
      <c r="Y659" s="5">
        <f t="shared" si="790"/>
        <v>102.8652232112069</v>
      </c>
      <c r="Z659" s="5">
        <f t="shared" si="790"/>
        <v>16.102420051858253</v>
      </c>
      <c r="AA659" s="5">
        <f t="shared" si="790"/>
        <v>19.588876772082877</v>
      </c>
      <c r="AB659" s="5">
        <f t="shared" si="790"/>
        <v>14</v>
      </c>
      <c r="AC659" s="5" t="s">
        <v>137</v>
      </c>
      <c r="AD659" s="5">
        <f t="shared" ref="AD659:AU659" si="791">AVERAGE(AD315:AD318)</f>
        <v>27.5</v>
      </c>
      <c r="AE659" s="5">
        <f t="shared" si="791"/>
        <v>25.970821823204425</v>
      </c>
      <c r="AF659" s="5">
        <f t="shared" si="791"/>
        <v>13.153094462540716</v>
      </c>
      <c r="AG659" s="5">
        <f t="shared" si="791"/>
        <v>21.425801011804378</v>
      </c>
      <c r="AH659" s="5">
        <f t="shared" si="791"/>
        <v>15.25</v>
      </c>
      <c r="AI659" s="5">
        <f t="shared" si="791"/>
        <v>14.1875</v>
      </c>
      <c r="AJ659" s="5">
        <f t="shared" si="791"/>
        <v>12.242647058823527</v>
      </c>
      <c r="AK659" s="5">
        <f t="shared" si="791"/>
        <v>14.625</v>
      </c>
      <c r="AL659" s="5">
        <f t="shared" si="791"/>
        <v>8.0528455284552827</v>
      </c>
      <c r="AM659" s="5">
        <f t="shared" si="791"/>
        <v>10.504716981132077</v>
      </c>
      <c r="AN659" s="5">
        <f t="shared" si="791"/>
        <v>11.687500000000002</v>
      </c>
      <c r="AO659" s="5">
        <f t="shared" si="791"/>
        <v>15.620918367346938</v>
      </c>
      <c r="AP659" s="5">
        <f t="shared" si="791"/>
        <v>10.089285714285715</v>
      </c>
      <c r="AQ659" s="5">
        <f t="shared" si="791"/>
        <v>7.8703703703703702</v>
      </c>
      <c r="AR659" s="5">
        <f t="shared" si="791"/>
        <v>16.125</v>
      </c>
      <c r="AS659" s="5">
        <f t="shared" si="791"/>
        <v>15.375</v>
      </c>
      <c r="AT659" s="5">
        <f t="shared" si="791"/>
        <v>9.1489361702127674</v>
      </c>
      <c r="AU659" s="5">
        <f t="shared" si="791"/>
        <v>11.362179487179489</v>
      </c>
      <c r="AV659" s="5">
        <f t="shared" si="770"/>
        <v>119.93298459823727</v>
      </c>
      <c r="AW659" s="5">
        <f t="shared" si="771"/>
        <v>16.976228755653054</v>
      </c>
      <c r="AX659" s="1">
        <v>1.7555762081784387</v>
      </c>
      <c r="AY659" s="3">
        <f t="shared" si="772"/>
        <v>1.9944561512240475</v>
      </c>
      <c r="AZ659" s="3">
        <v>107.56666666666665</v>
      </c>
      <c r="BA659" s="3">
        <f t="shared" si="775"/>
        <v>239.20107886661327</v>
      </c>
      <c r="BB659" s="3">
        <f t="shared" si="776"/>
        <v>33.858343866298789</v>
      </c>
      <c r="DA659" s="5"/>
    </row>
    <row r="660" spans="1:105" x14ac:dyDescent="0.25">
      <c r="A660" s="1">
        <v>1986</v>
      </c>
      <c r="D660" s="5">
        <f>AVERAGE(D319:D322)</f>
        <v>125.29507438526173</v>
      </c>
      <c r="E660" s="5">
        <f>AVERAGE(E319:E322)</f>
        <v>153.1808739898234</v>
      </c>
      <c r="F660" s="5">
        <f>AVERAGE(F319:F322)</f>
        <v>131</v>
      </c>
      <c r="G660" s="5" t="s">
        <v>137</v>
      </c>
      <c r="H660" s="5">
        <f t="shared" ref="H660:AB660" si="792">AVERAGE(H319:H322)</f>
        <v>153.25</v>
      </c>
      <c r="I660" s="5">
        <f t="shared" si="792"/>
        <v>137.6742361255456</v>
      </c>
      <c r="J660" s="5">
        <f t="shared" si="792"/>
        <v>119.04650926802867</v>
      </c>
      <c r="K660" s="5">
        <f t="shared" si="792"/>
        <v>157.35194577920146</v>
      </c>
      <c r="L660" s="5">
        <f t="shared" si="792"/>
        <v>98.25</v>
      </c>
      <c r="M660" s="5">
        <f t="shared" si="792"/>
        <v>101.25</v>
      </c>
      <c r="N660" s="5">
        <f t="shared" si="792"/>
        <v>106.23233733593966</v>
      </c>
      <c r="O660" s="5">
        <f t="shared" si="792"/>
        <v>117.75</v>
      </c>
      <c r="P660" s="5">
        <f t="shared" si="792"/>
        <v>101.09931297709922</v>
      </c>
      <c r="Q660" s="5">
        <f t="shared" si="792"/>
        <v>149.10991022283977</v>
      </c>
      <c r="R660" s="5">
        <f t="shared" si="792"/>
        <v>113</v>
      </c>
      <c r="S660" s="5">
        <f t="shared" si="792"/>
        <v>153.65852000000001</v>
      </c>
      <c r="T660" s="5">
        <f t="shared" si="792"/>
        <v>70.856287425149702</v>
      </c>
      <c r="U660" s="5">
        <f t="shared" si="792"/>
        <v>79.421810699588491</v>
      </c>
      <c r="V660" s="5">
        <f t="shared" si="792"/>
        <v>106.5</v>
      </c>
      <c r="W660" s="5">
        <f t="shared" si="792"/>
        <v>110.5</v>
      </c>
      <c r="X660" s="5">
        <f t="shared" si="792"/>
        <v>78.358333333333334</v>
      </c>
      <c r="Y660" s="5">
        <f t="shared" si="792"/>
        <v>113.07493368700264</v>
      </c>
      <c r="Z660" s="5">
        <f t="shared" si="792"/>
        <v>15.572115384615385</v>
      </c>
      <c r="AA660" s="5">
        <f t="shared" si="792"/>
        <v>19.680684296619411</v>
      </c>
      <c r="AB660" s="5">
        <f t="shared" si="792"/>
        <v>12.375</v>
      </c>
      <c r="AC660" s="5" t="s">
        <v>137</v>
      </c>
      <c r="AD660" s="5">
        <f t="shared" ref="AD660:AU660" si="793">AVERAGE(AD319:AD322)</f>
        <v>25.75</v>
      </c>
      <c r="AE660" s="5">
        <f t="shared" si="793"/>
        <v>23.950966850828735</v>
      </c>
      <c r="AF660" s="5">
        <f t="shared" si="793"/>
        <v>12.176710097719869</v>
      </c>
      <c r="AG660" s="5">
        <f t="shared" si="793"/>
        <v>20.836319561551427</v>
      </c>
      <c r="AH660" s="5">
        <f t="shared" si="793"/>
        <v>12.625</v>
      </c>
      <c r="AI660" s="5">
        <f t="shared" si="793"/>
        <v>12</v>
      </c>
      <c r="AJ660" s="5">
        <f t="shared" si="793"/>
        <v>10.007352941176467</v>
      </c>
      <c r="AK660" s="5">
        <f t="shared" si="793"/>
        <v>11.375</v>
      </c>
      <c r="AL660" s="5">
        <f t="shared" si="793"/>
        <v>7.3368902439024382</v>
      </c>
      <c r="AM660" s="5">
        <f t="shared" si="793"/>
        <v>9.2181603773584939</v>
      </c>
      <c r="AN660" s="5">
        <f t="shared" si="793"/>
        <v>10.518750000000001</v>
      </c>
      <c r="AO660" s="5">
        <f t="shared" si="793"/>
        <v>14.793367346938773</v>
      </c>
      <c r="AP660" s="5">
        <f t="shared" si="793"/>
        <v>9.6696428571428577</v>
      </c>
      <c r="AQ660" s="5">
        <f t="shared" si="793"/>
        <v>8.754629629629628</v>
      </c>
      <c r="AR660" s="5">
        <f t="shared" si="793"/>
        <v>10.75</v>
      </c>
      <c r="AS660" s="5">
        <f t="shared" si="793"/>
        <v>10.5</v>
      </c>
      <c r="AT660" s="5">
        <f t="shared" si="793"/>
        <v>9.7526595744680868</v>
      </c>
      <c r="AU660" s="5">
        <f t="shared" si="793"/>
        <v>11.907451923076925</v>
      </c>
      <c r="AV660" s="5">
        <f t="shared" si="770"/>
        <v>119.99456141504959</v>
      </c>
      <c r="AW660" s="5">
        <f t="shared" si="771"/>
        <v>15.728746583191411</v>
      </c>
      <c r="AX660" s="1">
        <v>1.7235401459854016</v>
      </c>
      <c r="AY660" s="3">
        <f t="shared" si="772"/>
        <v>1.9573055576674521</v>
      </c>
      <c r="AZ660" s="3">
        <v>109.60833333333335</v>
      </c>
      <c r="BA660" s="3">
        <f t="shared" si="775"/>
        <v>234.86602194754497</v>
      </c>
      <c r="BB660" s="3">
        <f t="shared" si="776"/>
        <v>30.785963102423494</v>
      </c>
      <c r="DA660" s="5"/>
    </row>
    <row r="661" spans="1:105" x14ac:dyDescent="0.25">
      <c r="A661" s="1">
        <v>1987</v>
      </c>
      <c r="D661" s="5">
        <f>AVERAGE(D323:D326)</f>
        <v>118.03137285130657</v>
      </c>
      <c r="E661" s="5">
        <f>AVERAGE(E323:E326)</f>
        <v>142.55549236755462</v>
      </c>
      <c r="F661" s="5">
        <f>AVERAGE(F323:F326)</f>
        <v>118</v>
      </c>
      <c r="G661" s="5" t="s">
        <v>137</v>
      </c>
      <c r="H661" s="5">
        <f t="shared" ref="H661:AB661" si="794">AVERAGE(H323:H326)</f>
        <v>150.5</v>
      </c>
      <c r="I661" s="5">
        <f t="shared" si="794"/>
        <v>142.48960715028059</v>
      </c>
      <c r="J661" s="5">
        <f t="shared" si="794"/>
        <v>130.42950886212958</v>
      </c>
      <c r="K661" s="5">
        <f t="shared" si="794"/>
        <v>159.22601886456658</v>
      </c>
      <c r="L661" s="5">
        <f t="shared" si="794"/>
        <v>110.25</v>
      </c>
      <c r="M661" s="5">
        <f t="shared" si="794"/>
        <v>105.75</v>
      </c>
      <c r="N661" s="5">
        <f t="shared" si="794"/>
        <v>111.7509075677185</v>
      </c>
      <c r="O661" s="5">
        <f t="shared" si="794"/>
        <v>123.75</v>
      </c>
      <c r="P661" s="5">
        <f t="shared" si="794"/>
        <v>95.349923664122116</v>
      </c>
      <c r="Q661" s="5">
        <f t="shared" si="794"/>
        <v>131.37930850211086</v>
      </c>
      <c r="R661" s="5">
        <f t="shared" si="794"/>
        <v>103.5</v>
      </c>
      <c r="S661" s="5">
        <f t="shared" si="794"/>
        <v>142.27083999999996</v>
      </c>
      <c r="T661" s="5">
        <f t="shared" si="794"/>
        <v>59.645209580838326</v>
      </c>
      <c r="U661" s="5">
        <f t="shared" si="794"/>
        <v>71.851851851851862</v>
      </c>
      <c r="V661" s="5">
        <f t="shared" si="794"/>
        <v>105.5</v>
      </c>
      <c r="W661" s="5">
        <f t="shared" si="794"/>
        <v>105.5</v>
      </c>
      <c r="X661" s="5">
        <f t="shared" si="794"/>
        <v>71.683333333333337</v>
      </c>
      <c r="Y661" s="5">
        <f t="shared" si="794"/>
        <v>122.98872679045091</v>
      </c>
      <c r="Z661" s="5">
        <f t="shared" si="794"/>
        <v>14.258059636992222</v>
      </c>
      <c r="AA661" s="5">
        <f t="shared" si="794"/>
        <v>17.515839694656488</v>
      </c>
      <c r="AB661" s="5">
        <f t="shared" si="794"/>
        <v>12.625</v>
      </c>
      <c r="AC661" s="5" t="s">
        <v>137</v>
      </c>
      <c r="AD661" s="5">
        <f t="shared" ref="AD661:AU661" si="795">AVERAGE(AD323:AD326)</f>
        <v>23</v>
      </c>
      <c r="AE661" s="5">
        <f t="shared" si="795"/>
        <v>21.639930939226524</v>
      </c>
      <c r="AF661" s="5">
        <f t="shared" si="795"/>
        <v>12.878664495114005</v>
      </c>
      <c r="AG661" s="5">
        <f t="shared" si="795"/>
        <v>21.399198988195607</v>
      </c>
      <c r="AH661" s="5">
        <f t="shared" si="795"/>
        <v>12.395</v>
      </c>
      <c r="AI661" s="5">
        <f t="shared" si="795"/>
        <v>10.75</v>
      </c>
      <c r="AJ661" s="5">
        <f t="shared" si="795"/>
        <v>9.2573529411764675</v>
      </c>
      <c r="AK661" s="5">
        <f t="shared" si="795"/>
        <v>10.625</v>
      </c>
      <c r="AL661" s="5">
        <f t="shared" si="795"/>
        <v>9.9387195121951208</v>
      </c>
      <c r="AM661" s="5">
        <f t="shared" si="795"/>
        <v>11.145047169811324</v>
      </c>
      <c r="AN661" s="5">
        <f t="shared" si="795"/>
        <v>11.682500000000001</v>
      </c>
      <c r="AO661" s="5">
        <f t="shared" si="795"/>
        <v>16.195816326530611</v>
      </c>
      <c r="AP661" s="5">
        <f t="shared" si="795"/>
        <v>9.75</v>
      </c>
      <c r="AQ661" s="5">
        <f t="shared" si="795"/>
        <v>8.8379629629629619</v>
      </c>
      <c r="AR661" s="5">
        <f t="shared" si="795"/>
        <v>14.375</v>
      </c>
      <c r="AS661" s="5">
        <f t="shared" si="795"/>
        <v>11.4125</v>
      </c>
      <c r="AT661" s="5">
        <f t="shared" si="795"/>
        <v>8.6063829787234045</v>
      </c>
      <c r="AU661" s="5">
        <f t="shared" si="795"/>
        <v>11.603365384615387</v>
      </c>
      <c r="AV661" s="5">
        <f t="shared" si="770"/>
        <v>119.53683565758574</v>
      </c>
      <c r="AW661" s="5">
        <f t="shared" si="771"/>
        <v>14.986873876553771</v>
      </c>
      <c r="AX661" s="1">
        <v>1.6628521126760565</v>
      </c>
      <c r="AY661" s="3">
        <f t="shared" si="772"/>
        <v>1.8881144114411441</v>
      </c>
      <c r="AZ661" s="3">
        <v>113.625</v>
      </c>
      <c r="BA661" s="3">
        <f t="shared" si="775"/>
        <v>225.69922210315926</v>
      </c>
      <c r="BB661" s="3">
        <f t="shared" si="776"/>
        <v>28.296932548771981</v>
      </c>
      <c r="DA661" s="5"/>
    </row>
    <row r="662" spans="1:105" x14ac:dyDescent="0.25">
      <c r="A662" s="1">
        <v>1988</v>
      </c>
      <c r="D662" s="5">
        <f>AVERAGE(D327:D330)</f>
        <v>135.03746242195331</v>
      </c>
      <c r="E662" s="5">
        <f>AVERAGE(E327:E330)</f>
        <v>159.51592337623464</v>
      </c>
      <c r="F662" s="5">
        <f>AVERAGE(F327:F330)</f>
        <v>127.5</v>
      </c>
      <c r="G662" s="5" t="s">
        <v>137</v>
      </c>
      <c r="H662" s="5">
        <f t="shared" ref="H662:AB662" si="796">AVERAGE(H327:H330)</f>
        <v>159.75</v>
      </c>
      <c r="I662" s="5">
        <f t="shared" si="796"/>
        <v>158.19242361255456</v>
      </c>
      <c r="J662" s="5">
        <f t="shared" si="796"/>
        <v>133.53368962251386</v>
      </c>
      <c r="K662" s="5">
        <f t="shared" si="796"/>
        <v>172.93732574004858</v>
      </c>
      <c r="L662" s="5">
        <f t="shared" si="796"/>
        <v>129.75</v>
      </c>
      <c r="M662" s="5">
        <f t="shared" si="796"/>
        <v>128</v>
      </c>
      <c r="N662" s="5">
        <f t="shared" si="796"/>
        <v>131.15791678302151</v>
      </c>
      <c r="O662" s="5">
        <f t="shared" si="796"/>
        <v>144.25</v>
      </c>
      <c r="P662" s="5">
        <f t="shared" si="796"/>
        <v>92.819847328244265</v>
      </c>
      <c r="Q662" s="5">
        <f t="shared" si="796"/>
        <v>142.68893282744619</v>
      </c>
      <c r="R662" s="5">
        <f t="shared" si="796"/>
        <v>136.5</v>
      </c>
      <c r="S662" s="5">
        <f t="shared" si="796"/>
        <v>168.12771999999998</v>
      </c>
      <c r="T662" s="5">
        <f t="shared" si="796"/>
        <v>60.140718562874255</v>
      </c>
      <c r="U662" s="5">
        <f t="shared" si="796"/>
        <v>64.495884773662553</v>
      </c>
      <c r="V662" s="5">
        <f t="shared" si="796"/>
        <v>138.25</v>
      </c>
      <c r="W662" s="5">
        <f t="shared" si="796"/>
        <v>131.75</v>
      </c>
      <c r="X662" s="5">
        <f t="shared" si="796"/>
        <v>69.306666666666672</v>
      </c>
      <c r="Y662" s="5">
        <f t="shared" si="796"/>
        <v>139.27586206896549</v>
      </c>
      <c r="Z662" s="5">
        <f t="shared" si="796"/>
        <v>14.554142178046673</v>
      </c>
      <c r="AA662" s="5">
        <f t="shared" si="796"/>
        <v>16.31495365321701</v>
      </c>
      <c r="AB662" s="5">
        <f t="shared" si="796"/>
        <v>13.375</v>
      </c>
      <c r="AC662" s="5" t="s">
        <v>137</v>
      </c>
      <c r="AD662" s="5">
        <f t="shared" ref="AD662:AU662" si="797">AVERAGE(AD327:AD330)</f>
        <v>25.0825</v>
      </c>
      <c r="AE662" s="5">
        <f t="shared" si="797"/>
        <v>22.535069060773488</v>
      </c>
      <c r="AF662" s="5">
        <f t="shared" si="797"/>
        <v>13.009364820846905</v>
      </c>
      <c r="AG662" s="5">
        <f t="shared" si="797"/>
        <v>21.775763069139959</v>
      </c>
      <c r="AH662" s="5">
        <f t="shared" si="797"/>
        <v>15.217499999999999</v>
      </c>
      <c r="AI662" s="5">
        <f t="shared" si="797"/>
        <v>15.105</v>
      </c>
      <c r="AJ662" s="5">
        <f t="shared" si="797"/>
        <v>10.194852941176467</v>
      </c>
      <c r="AK662" s="5">
        <f t="shared" si="797"/>
        <v>13.0625</v>
      </c>
      <c r="AL662" s="5">
        <f t="shared" si="797"/>
        <v>9.9148983739837373</v>
      </c>
      <c r="AM662" s="5">
        <f t="shared" si="797"/>
        <v>12.284952830188683</v>
      </c>
      <c r="AN662" s="5">
        <f t="shared" si="797"/>
        <v>11.576750000000001</v>
      </c>
      <c r="AO662" s="5">
        <f t="shared" si="797"/>
        <v>15.74136224489796</v>
      </c>
      <c r="AP662" s="5">
        <f t="shared" si="797"/>
        <v>7.764107142857144</v>
      </c>
      <c r="AQ662" s="5">
        <f t="shared" si="797"/>
        <v>11.153148148148148</v>
      </c>
      <c r="AR662" s="5">
        <f t="shared" si="797"/>
        <v>13.4575</v>
      </c>
      <c r="AS662" s="5">
        <f t="shared" si="797"/>
        <v>13.35</v>
      </c>
      <c r="AT662" s="5">
        <f t="shared" si="797"/>
        <v>8.1037234042553195</v>
      </c>
      <c r="AU662" s="5">
        <f t="shared" si="797"/>
        <v>12.797275641025644</v>
      </c>
      <c r="AV662" s="5">
        <f t="shared" si="770"/>
        <v>132.72527377511247</v>
      </c>
      <c r="AW662" s="5">
        <f t="shared" si="771"/>
        <v>16.140072369971019</v>
      </c>
      <c r="AX662" s="1">
        <v>1.5967878275570584</v>
      </c>
      <c r="AY662" s="3">
        <f t="shared" si="772"/>
        <v>1.8141385385103237</v>
      </c>
      <c r="AZ662" s="3">
        <v>118.25833333333333</v>
      </c>
      <c r="BA662" s="3">
        <f t="shared" si="775"/>
        <v>240.78203418976514</v>
      </c>
      <c r="BB662" s="3">
        <f t="shared" si="776"/>
        <v>29.280327300710081</v>
      </c>
      <c r="DA662" s="5"/>
    </row>
    <row r="663" spans="1:105" x14ac:dyDescent="0.25">
      <c r="A663" s="1">
        <v>1989</v>
      </c>
      <c r="D663" s="5">
        <f>AVERAGE(D331:D334)</f>
        <v>140.69764125491409</v>
      </c>
      <c r="E663" s="5">
        <f>AVERAGE(E331:E334)</f>
        <v>176.58581263094879</v>
      </c>
      <c r="F663" s="5">
        <f>AVERAGE(F331:F334)</f>
        <v>127.75</v>
      </c>
      <c r="G663" s="5" t="s">
        <v>137</v>
      </c>
      <c r="H663" s="5">
        <f t="shared" ref="H663:AB663" si="798">AVERAGE(H331:H334)</f>
        <v>145</v>
      </c>
      <c r="I663" s="5">
        <f t="shared" si="798"/>
        <v>151.67532737476614</v>
      </c>
      <c r="J663" s="5">
        <f t="shared" si="798"/>
        <v>126.85421458530644</v>
      </c>
      <c r="K663" s="5">
        <f t="shared" si="798"/>
        <v>176.04297917778959</v>
      </c>
      <c r="L663" s="5">
        <f t="shared" si="798"/>
        <v>131.5</v>
      </c>
      <c r="M663" s="5">
        <f t="shared" si="798"/>
        <v>134</v>
      </c>
      <c r="N663" s="5">
        <f t="shared" si="798"/>
        <v>153.27087405752579</v>
      </c>
      <c r="O663" s="5">
        <f t="shared" si="798"/>
        <v>180.25</v>
      </c>
      <c r="P663" s="5">
        <f t="shared" si="798"/>
        <v>99.259694656488534</v>
      </c>
      <c r="Q663" s="5">
        <f t="shared" si="798"/>
        <v>159.26508309731207</v>
      </c>
      <c r="R663" s="5">
        <f t="shared" si="798"/>
        <v>95.25</v>
      </c>
      <c r="S663" s="5">
        <f t="shared" si="798"/>
        <v>160.7038</v>
      </c>
      <c r="T663" s="5">
        <f t="shared" si="798"/>
        <v>69.838323353293418</v>
      </c>
      <c r="U663" s="5">
        <f t="shared" si="798"/>
        <v>65.931412894375867</v>
      </c>
      <c r="V663" s="5">
        <f t="shared" si="798"/>
        <v>130</v>
      </c>
      <c r="W663" s="5">
        <f t="shared" si="798"/>
        <v>126.75</v>
      </c>
      <c r="X663" s="5">
        <f t="shared" si="798"/>
        <v>59.850000000000009</v>
      </c>
      <c r="Y663" s="5">
        <f t="shared" si="798"/>
        <v>134.66379310344826</v>
      </c>
      <c r="Z663" s="5">
        <f t="shared" si="798"/>
        <v>15.196735090751945</v>
      </c>
      <c r="AA663" s="5">
        <f t="shared" si="798"/>
        <v>17.437592693565975</v>
      </c>
      <c r="AB663" s="5">
        <f t="shared" si="798"/>
        <v>13.4725</v>
      </c>
      <c r="AC663" s="5" t="s">
        <v>137</v>
      </c>
      <c r="AD663" s="5">
        <f t="shared" ref="AD663:AU663" si="799">AVERAGE(AD331:AD334)</f>
        <v>33.707499999999996</v>
      </c>
      <c r="AE663" s="5">
        <f t="shared" si="799"/>
        <v>30.974768646408847</v>
      </c>
      <c r="AF663" s="5">
        <f t="shared" si="799"/>
        <v>16.58380293159609</v>
      </c>
      <c r="AG663" s="5">
        <f t="shared" si="799"/>
        <v>28.421142495784139</v>
      </c>
      <c r="AH663" s="5">
        <f t="shared" si="799"/>
        <v>16.7925</v>
      </c>
      <c r="AI663" s="5">
        <f t="shared" si="799"/>
        <v>14.5</v>
      </c>
      <c r="AJ663" s="5">
        <f t="shared" si="799"/>
        <v>11.185294117647056</v>
      </c>
      <c r="AK663" s="5">
        <f t="shared" si="799"/>
        <v>11.75</v>
      </c>
      <c r="AL663" s="5">
        <f t="shared" si="799"/>
        <v>11.128333333333332</v>
      </c>
      <c r="AM663" s="5">
        <f t="shared" si="799"/>
        <v>11.791132075471701</v>
      </c>
      <c r="AN663" s="5">
        <f t="shared" si="799"/>
        <v>13.079750000000001</v>
      </c>
      <c r="AO663" s="5">
        <f t="shared" si="799"/>
        <v>16.596433673469384</v>
      </c>
      <c r="AP663" s="5">
        <f t="shared" si="799"/>
        <v>8.6830357142857153</v>
      </c>
      <c r="AQ663" s="5">
        <f t="shared" si="799"/>
        <v>12.002314814814813</v>
      </c>
      <c r="AR663" s="5">
        <f t="shared" si="799"/>
        <v>14.25</v>
      </c>
      <c r="AS663" s="5">
        <f t="shared" si="799"/>
        <v>15</v>
      </c>
      <c r="AT663" s="5">
        <f t="shared" si="799"/>
        <v>9.9680851063829792</v>
      </c>
      <c r="AU663" s="5">
        <f t="shared" si="799"/>
        <v>12.844551282051285</v>
      </c>
      <c r="AV663" s="5">
        <f t="shared" si="770"/>
        <v>137.08842704212566</v>
      </c>
      <c r="AW663" s="5">
        <f t="shared" si="771"/>
        <v>19.294013360724179</v>
      </c>
      <c r="AX663" s="1">
        <v>1.5233870967741936</v>
      </c>
      <c r="AY663" s="3">
        <f t="shared" si="772"/>
        <v>1.7306023124495835</v>
      </c>
      <c r="AZ663" s="3">
        <v>123.96666666666665</v>
      </c>
      <c r="BA663" s="3">
        <f t="shared" si="775"/>
        <v>237.24554884917868</v>
      </c>
      <c r="BB663" s="3">
        <f t="shared" si="776"/>
        <v>33.390264138502424</v>
      </c>
      <c r="DA663" s="5"/>
    </row>
    <row r="664" spans="1:105" x14ac:dyDescent="0.25">
      <c r="A664" s="1">
        <v>1990</v>
      </c>
      <c r="D664" s="5">
        <f>AVERAGE(D335:D338)</f>
        <v>140.93089493563559</v>
      </c>
      <c r="E664" s="5">
        <f>AVERAGE(E335:E338)</f>
        <v>173.96043100868002</v>
      </c>
      <c r="F664" s="5">
        <f>AVERAGE(F335:F338)</f>
        <v>140.75</v>
      </c>
      <c r="G664" s="5" t="s">
        <v>137</v>
      </c>
      <c r="H664" s="5">
        <f t="shared" ref="H664:AB664" si="800">AVERAGE(H335:H338)</f>
        <v>161.25</v>
      </c>
      <c r="I664" s="5">
        <f t="shared" si="800"/>
        <v>158.13484722510913</v>
      </c>
      <c r="J664" s="5">
        <f t="shared" si="800"/>
        <v>161.2756731159518</v>
      </c>
      <c r="K664" s="5">
        <f t="shared" si="800"/>
        <v>192.07124636649456</v>
      </c>
      <c r="L664" s="5">
        <f t="shared" si="800"/>
        <v>141.5</v>
      </c>
      <c r="M664" s="5">
        <f t="shared" si="800"/>
        <v>149.25</v>
      </c>
      <c r="N664" s="5">
        <f t="shared" si="800"/>
        <v>149.43437587266126</v>
      </c>
      <c r="O664" s="5">
        <f t="shared" si="800"/>
        <v>172.5</v>
      </c>
      <c r="P664" s="5">
        <f t="shared" si="800"/>
        <v>103.20106870229006</v>
      </c>
      <c r="Q664" s="5">
        <f t="shared" si="800"/>
        <v>168.84051194356871</v>
      </c>
      <c r="R664" s="5">
        <f t="shared" si="800"/>
        <v>141.5</v>
      </c>
      <c r="S664" s="5">
        <f t="shared" si="800"/>
        <v>167.73792</v>
      </c>
      <c r="T664" s="5">
        <f t="shared" si="800"/>
        <v>70.477544910179631</v>
      </c>
      <c r="U664" s="5">
        <f t="shared" si="800"/>
        <v>64.349794238683131</v>
      </c>
      <c r="V664" s="5">
        <f t="shared" si="800"/>
        <v>127.5</v>
      </c>
      <c r="W664" s="5">
        <f t="shared" si="800"/>
        <v>127.25</v>
      </c>
      <c r="X664" s="5">
        <f t="shared" si="800"/>
        <v>62.568333333333342</v>
      </c>
      <c r="Y664" s="5">
        <f t="shared" si="800"/>
        <v>139.13925729442968</v>
      </c>
      <c r="Z664" s="5">
        <f t="shared" si="800"/>
        <v>19.905682800345723</v>
      </c>
      <c r="AA664" s="5">
        <f t="shared" si="800"/>
        <v>24.823200654307527</v>
      </c>
      <c r="AB664" s="5">
        <f t="shared" si="800"/>
        <v>15</v>
      </c>
      <c r="AC664" s="5" t="s">
        <v>137</v>
      </c>
      <c r="AD664" s="5">
        <f t="shared" ref="AD664:AP664" si="801">AVERAGE(AD335:AD338)</f>
        <v>34.625</v>
      </c>
      <c r="AE664" s="5">
        <f t="shared" si="801"/>
        <v>32.322237569060775</v>
      </c>
      <c r="AF664" s="5">
        <f t="shared" si="801"/>
        <v>21.692589576547231</v>
      </c>
      <c r="AG664" s="5">
        <f t="shared" si="801"/>
        <v>31.781197301854963</v>
      </c>
      <c r="AH664" s="5">
        <f t="shared" si="801"/>
        <v>17</v>
      </c>
      <c r="AI664" s="5">
        <f t="shared" si="801"/>
        <v>15.125</v>
      </c>
      <c r="AJ664" s="5">
        <f t="shared" si="801"/>
        <v>12.499999999999996</v>
      </c>
      <c r="AK664" s="5">
        <f t="shared" si="801"/>
        <v>14</v>
      </c>
      <c r="AL664" s="5">
        <f t="shared" si="801"/>
        <v>12.705081300813006</v>
      </c>
      <c r="AM664" s="5">
        <f t="shared" si="801"/>
        <v>13.221698113207548</v>
      </c>
      <c r="AN664" s="5">
        <f t="shared" si="801"/>
        <v>12.620000000000001</v>
      </c>
      <c r="AO664" s="5">
        <f t="shared" si="801"/>
        <v>16.4484693877551</v>
      </c>
      <c r="AP664" s="5">
        <f t="shared" si="801"/>
        <v>9.071428571428573</v>
      </c>
      <c r="AQ664" s="5" t="s">
        <v>137</v>
      </c>
      <c r="AR664" s="5">
        <f>AVERAGE(AR335:AR338)</f>
        <v>14.25</v>
      </c>
      <c r="AS664" s="5">
        <f>AVERAGE(AS335:AS338)</f>
        <v>14.5</v>
      </c>
      <c r="AT664" s="5">
        <f>AVERAGE(AT335:AT338)</f>
        <v>10.837588652482269</v>
      </c>
      <c r="AU664" s="5">
        <f>AVERAGE(AU335:AU338)</f>
        <v>13.717307692307696</v>
      </c>
      <c r="AV664" s="5">
        <f t="shared" si="770"/>
        <v>144.28470546458871</v>
      </c>
      <c r="AW664" s="5">
        <f t="shared" si="771"/>
        <v>20.440247697183899</v>
      </c>
      <c r="AX664" s="1">
        <v>1.4452945677123183</v>
      </c>
      <c r="AY664" s="3">
        <f t="shared" si="772"/>
        <v>1.6419695133618215</v>
      </c>
      <c r="AZ664" s="3">
        <v>130.65833333333333</v>
      </c>
      <c r="BA664" s="3">
        <f t="shared" si="775"/>
        <v>236.91108761724448</v>
      </c>
      <c r="BB664" s="3">
        <f t="shared" si="776"/>
        <v>33.562263564340142</v>
      </c>
      <c r="DA664" s="5"/>
    </row>
    <row r="665" spans="1:105" x14ac:dyDescent="0.25">
      <c r="A665" s="1">
        <v>1991</v>
      </c>
      <c r="D665" s="5">
        <f>AVERAGE(D339:D342)</f>
        <v>148.23113389347108</v>
      </c>
      <c r="E665" s="5">
        <f>AVERAGE(E339:E342)</f>
        <v>170.62795570188564</v>
      </c>
      <c r="F665" s="5">
        <f>AVERAGE(F339:F342)</f>
        <v>143</v>
      </c>
      <c r="G665" s="5" t="s">
        <v>137</v>
      </c>
      <c r="H665" s="5">
        <f t="shared" ref="H665:AB665" si="802">AVERAGE(H339:H342)</f>
        <v>161.75</v>
      </c>
      <c r="I665" s="5">
        <f t="shared" si="802"/>
        <v>150.40194346289752</v>
      </c>
      <c r="J665" s="5">
        <f t="shared" si="802"/>
        <v>132.5833784332296</v>
      </c>
      <c r="K665" s="5">
        <f t="shared" si="802"/>
        <v>182.08781218484893</v>
      </c>
      <c r="L665" s="5">
        <f t="shared" si="802"/>
        <v>152.25</v>
      </c>
      <c r="M665" s="5">
        <f t="shared" si="802"/>
        <v>143.75</v>
      </c>
      <c r="N665" s="5">
        <f t="shared" si="802"/>
        <v>151.08991901703433</v>
      </c>
      <c r="O665" s="5">
        <f t="shared" si="802"/>
        <v>174.75</v>
      </c>
      <c r="P665" s="5">
        <f t="shared" si="802"/>
        <v>100.30618320610685</v>
      </c>
      <c r="Q665" s="5">
        <f t="shared" si="802"/>
        <v>156.02010634318393</v>
      </c>
      <c r="R665" s="5">
        <f t="shared" si="802"/>
        <v>98.75</v>
      </c>
      <c r="S665" s="5">
        <f t="shared" si="802"/>
        <v>182.57488000000001</v>
      </c>
      <c r="T665" s="5">
        <f t="shared" si="802"/>
        <v>72.028443113772454</v>
      </c>
      <c r="U665" s="5">
        <f t="shared" si="802"/>
        <v>65.18518518518519</v>
      </c>
      <c r="V665" s="5">
        <f t="shared" si="802"/>
        <v>133.75</v>
      </c>
      <c r="W665" s="5">
        <f t="shared" si="802"/>
        <v>142.75</v>
      </c>
      <c r="X665" s="5">
        <f t="shared" si="802"/>
        <v>80.460000000000022</v>
      </c>
      <c r="Y665" s="5">
        <f t="shared" si="802"/>
        <v>125.3521220159151</v>
      </c>
      <c r="Z665" s="5">
        <f t="shared" si="802"/>
        <v>20.472191011235957</v>
      </c>
      <c r="AA665" s="5">
        <f t="shared" si="802"/>
        <v>24.393157033805892</v>
      </c>
      <c r="AB665" s="5">
        <f t="shared" si="802"/>
        <v>18.875</v>
      </c>
      <c r="AC665" s="5" t="s">
        <v>137</v>
      </c>
      <c r="AD665" s="5">
        <f t="shared" ref="AD665:AU665" si="803">AVERAGE(AD339:AD342)</f>
        <v>34</v>
      </c>
      <c r="AE665" s="5">
        <f t="shared" si="803"/>
        <v>34.809564917127076</v>
      </c>
      <c r="AF665" s="5">
        <f t="shared" si="803"/>
        <v>18.788680781758956</v>
      </c>
      <c r="AG665" s="5">
        <f t="shared" si="803"/>
        <v>28.332209106239453</v>
      </c>
      <c r="AH665" s="5">
        <f t="shared" si="803"/>
        <v>20.125</v>
      </c>
      <c r="AI665" s="5">
        <f t="shared" si="803"/>
        <v>20</v>
      </c>
      <c r="AJ665" s="5">
        <f t="shared" si="803"/>
        <v>14.088235294117643</v>
      </c>
      <c r="AK665" s="5">
        <f t="shared" si="803"/>
        <v>15.5</v>
      </c>
      <c r="AL665" s="5">
        <f t="shared" si="803"/>
        <v>15.308943089430892</v>
      </c>
      <c r="AM665" s="5">
        <f t="shared" si="803"/>
        <v>16.287735849056606</v>
      </c>
      <c r="AN665" s="5">
        <f t="shared" si="803"/>
        <v>15.3</v>
      </c>
      <c r="AO665" s="5">
        <f t="shared" si="803"/>
        <v>19.164030612244897</v>
      </c>
      <c r="AP665" s="5">
        <f t="shared" si="803"/>
        <v>10.10357142857143</v>
      </c>
      <c r="AQ665" s="5">
        <f t="shared" si="803"/>
        <v>9.6419753086419728</v>
      </c>
      <c r="AR665" s="5">
        <f t="shared" si="803"/>
        <v>17.25</v>
      </c>
      <c r="AS665" s="5">
        <f t="shared" si="803"/>
        <v>18</v>
      </c>
      <c r="AT665" s="5">
        <f t="shared" si="803"/>
        <v>9.3643617021276597</v>
      </c>
      <c r="AU665" s="5">
        <f t="shared" si="803"/>
        <v>11.866185897435901</v>
      </c>
      <c r="AV665" s="5">
        <f t="shared" si="770"/>
        <v>142.70879938659948</v>
      </c>
      <c r="AW665" s="5">
        <f t="shared" si="771"/>
        <v>21.7412073402249</v>
      </c>
      <c r="AX665" s="1">
        <v>1.3869309838472836</v>
      </c>
      <c r="AY665" s="3">
        <f t="shared" si="772"/>
        <v>1.5752579085847151</v>
      </c>
      <c r="AZ665" s="3">
        <v>136.19166666666666</v>
      </c>
      <c r="BA665" s="3">
        <f t="shared" si="775"/>
        <v>224.80316485837037</v>
      </c>
      <c r="BB665" s="3">
        <f t="shared" si="776"/>
        <v>34.248008804869336</v>
      </c>
      <c r="DA665" s="5"/>
    </row>
    <row r="666" spans="1:105" x14ac:dyDescent="0.25">
      <c r="A666" s="1">
        <v>1992</v>
      </c>
      <c r="D666" s="5">
        <f t="shared" ref="D666:AU666" si="804">AVERAGE(D343:D346)</f>
        <v>182</v>
      </c>
      <c r="E666" s="5">
        <f t="shared" si="804"/>
        <v>194.25</v>
      </c>
      <c r="F666" s="5">
        <f t="shared" si="804"/>
        <v>185.5</v>
      </c>
      <c r="G666" s="5">
        <f t="shared" si="804"/>
        <v>164.25</v>
      </c>
      <c r="H666" s="5">
        <f t="shared" si="804"/>
        <v>170</v>
      </c>
      <c r="I666" s="5">
        <f t="shared" si="804"/>
        <v>181.75</v>
      </c>
      <c r="J666" s="5">
        <f t="shared" si="804"/>
        <v>203</v>
      </c>
      <c r="K666" s="5">
        <f t="shared" si="804"/>
        <v>215.75</v>
      </c>
      <c r="L666" s="5">
        <f t="shared" si="804"/>
        <v>192.25</v>
      </c>
      <c r="M666" s="5">
        <f t="shared" si="804"/>
        <v>177.75</v>
      </c>
      <c r="N666" s="5">
        <f t="shared" si="804"/>
        <v>170.75</v>
      </c>
      <c r="O666" s="5">
        <f t="shared" si="804"/>
        <v>199.75</v>
      </c>
      <c r="P666" s="5">
        <f t="shared" si="804"/>
        <v>94.5</v>
      </c>
      <c r="Q666" s="5">
        <f t="shared" si="804"/>
        <v>193.25</v>
      </c>
      <c r="R666" s="5">
        <f t="shared" si="804"/>
        <v>176.25</v>
      </c>
      <c r="S666" s="5">
        <f t="shared" si="804"/>
        <v>207.75</v>
      </c>
      <c r="T666" s="5">
        <f t="shared" si="804"/>
        <v>91.75</v>
      </c>
      <c r="U666" s="5">
        <f t="shared" si="804"/>
        <v>73</v>
      </c>
      <c r="V666" s="5">
        <f t="shared" si="804"/>
        <v>168</v>
      </c>
      <c r="W666" s="5">
        <f t="shared" si="804"/>
        <v>172.25</v>
      </c>
      <c r="X666" s="5">
        <f t="shared" si="804"/>
        <v>121.75</v>
      </c>
      <c r="Y666" s="5">
        <f t="shared" si="804"/>
        <v>146.75</v>
      </c>
      <c r="Z666" s="5">
        <f t="shared" si="804"/>
        <v>20.855</v>
      </c>
      <c r="AA666" s="5">
        <f t="shared" si="804"/>
        <v>24.975000000000001</v>
      </c>
      <c r="AB666" s="5">
        <f t="shared" si="804"/>
        <v>17.984999999999999</v>
      </c>
      <c r="AC666" s="5">
        <f t="shared" si="804"/>
        <v>17.03</v>
      </c>
      <c r="AD666" s="5">
        <f t="shared" si="804"/>
        <v>36.637500000000003</v>
      </c>
      <c r="AE666" s="5">
        <f t="shared" si="804"/>
        <v>35.0625</v>
      </c>
      <c r="AF666" s="5">
        <f t="shared" si="804"/>
        <v>28.810000000000002</v>
      </c>
      <c r="AG666" s="5">
        <f t="shared" si="804"/>
        <v>35.147500000000001</v>
      </c>
      <c r="AH666" s="5">
        <f t="shared" si="804"/>
        <v>22.9375</v>
      </c>
      <c r="AI666" s="5">
        <f t="shared" si="804"/>
        <v>22.22</v>
      </c>
      <c r="AJ666" s="5">
        <f t="shared" si="804"/>
        <v>17.815000000000001</v>
      </c>
      <c r="AK666" s="5">
        <f t="shared" si="804"/>
        <v>18.285</v>
      </c>
      <c r="AL666" s="5">
        <f t="shared" si="804"/>
        <v>15.535</v>
      </c>
      <c r="AM666" s="5">
        <f t="shared" si="804"/>
        <v>15.875</v>
      </c>
      <c r="AN666" s="5">
        <f t="shared" si="804"/>
        <v>20.107500000000002</v>
      </c>
      <c r="AO666" s="5">
        <f t="shared" si="804"/>
        <v>22.94</v>
      </c>
      <c r="AP666" s="5">
        <f t="shared" si="804"/>
        <v>11.817500000000001</v>
      </c>
      <c r="AQ666" s="5">
        <f t="shared" si="804"/>
        <v>12.545</v>
      </c>
      <c r="AR666" s="5">
        <f t="shared" si="804"/>
        <v>21.462500000000002</v>
      </c>
      <c r="AS666" s="5">
        <f t="shared" si="804"/>
        <v>20.55</v>
      </c>
      <c r="AT666" s="5">
        <f t="shared" si="804"/>
        <v>12.1875</v>
      </c>
      <c r="AU666" s="5">
        <f t="shared" si="804"/>
        <v>14.775</v>
      </c>
      <c r="AV666" s="5">
        <f t="shared" si="770"/>
        <v>173.52787591119161</v>
      </c>
      <c r="AW666" s="5">
        <f t="shared" si="771"/>
        <v>24.184462654924985</v>
      </c>
      <c r="AX666" s="1">
        <v>1.3464005702066999</v>
      </c>
      <c r="AY666" s="3">
        <f t="shared" si="772"/>
        <v>1.5289488062715284</v>
      </c>
      <c r="AZ666" s="3">
        <v>140.31666666666669</v>
      </c>
      <c r="BA666" s="3">
        <f t="shared" si="775"/>
        <v>265.31523872925032</v>
      </c>
      <c r="BB666" s="3">
        <f t="shared" si="776"/>
        <v>36.976805306565915</v>
      </c>
      <c r="DA666" s="5"/>
    </row>
    <row r="667" spans="1:105" x14ac:dyDescent="0.25">
      <c r="A667" s="1">
        <v>1993</v>
      </c>
      <c r="D667" s="5">
        <f t="shared" ref="D667:AU667" si="805">AVERAGE(D347:D350)</f>
        <v>211.25</v>
      </c>
      <c r="E667" s="5">
        <f t="shared" si="805"/>
        <v>267.5</v>
      </c>
      <c r="F667" s="5">
        <f t="shared" si="805"/>
        <v>237.25</v>
      </c>
      <c r="G667" s="5">
        <f t="shared" si="805"/>
        <v>213.25</v>
      </c>
      <c r="H667" s="5">
        <f t="shared" si="805"/>
        <v>189</v>
      </c>
      <c r="I667" s="5">
        <f t="shared" si="805"/>
        <v>199.25</v>
      </c>
      <c r="J667" s="5">
        <f t="shared" si="805"/>
        <v>219.75</v>
      </c>
      <c r="K667" s="5">
        <f t="shared" si="805"/>
        <v>265</v>
      </c>
      <c r="L667" s="5">
        <f t="shared" si="805"/>
        <v>207.75</v>
      </c>
      <c r="M667" s="5">
        <f t="shared" si="805"/>
        <v>202</v>
      </c>
      <c r="N667" s="5">
        <f t="shared" si="805"/>
        <v>220.75</v>
      </c>
      <c r="O667" s="5">
        <f t="shared" si="805"/>
        <v>245.75</v>
      </c>
      <c r="P667" s="5">
        <f t="shared" si="805"/>
        <v>108.25</v>
      </c>
      <c r="Q667" s="5">
        <f t="shared" si="805"/>
        <v>186.5</v>
      </c>
      <c r="R667" s="5">
        <f t="shared" si="805"/>
        <v>179.75</v>
      </c>
      <c r="S667" s="5">
        <f t="shared" si="805"/>
        <v>216</v>
      </c>
      <c r="T667" s="5">
        <f t="shared" si="805"/>
        <v>115.25</v>
      </c>
      <c r="U667" s="5">
        <f t="shared" si="805"/>
        <v>139</v>
      </c>
      <c r="V667" s="5">
        <f t="shared" si="805"/>
        <v>189.5</v>
      </c>
      <c r="W667" s="5">
        <f t="shared" si="805"/>
        <v>219.25</v>
      </c>
      <c r="X667" s="5">
        <f t="shared" si="805"/>
        <v>128.75</v>
      </c>
      <c r="Y667" s="5">
        <f t="shared" si="805"/>
        <v>184.5</v>
      </c>
      <c r="Z667" s="5">
        <f t="shared" si="805"/>
        <v>25.9375</v>
      </c>
      <c r="AA667" s="5">
        <f t="shared" si="805"/>
        <v>29.182499999999997</v>
      </c>
      <c r="AB667" s="5">
        <f t="shared" si="805"/>
        <v>20.9925</v>
      </c>
      <c r="AC667" s="5">
        <f t="shared" si="805"/>
        <v>19.822499999999998</v>
      </c>
      <c r="AD667" s="5">
        <f t="shared" si="805"/>
        <v>47.58</v>
      </c>
      <c r="AE667" s="5">
        <f t="shared" si="805"/>
        <v>41.547499999999999</v>
      </c>
      <c r="AF667" s="5">
        <f t="shared" si="805"/>
        <v>28.677500000000002</v>
      </c>
      <c r="AG667" s="5">
        <f t="shared" si="805"/>
        <v>38.802500000000002</v>
      </c>
      <c r="AH667" s="5">
        <f t="shared" si="805"/>
        <v>23.344999999999999</v>
      </c>
      <c r="AI667" s="5">
        <f t="shared" si="805"/>
        <v>22.047499999999999</v>
      </c>
      <c r="AJ667" s="5">
        <f t="shared" si="805"/>
        <v>24.07</v>
      </c>
      <c r="AK667" s="5">
        <f t="shared" si="805"/>
        <v>23.762499999999999</v>
      </c>
      <c r="AL667" s="5">
        <f t="shared" si="805"/>
        <v>18.032499999999999</v>
      </c>
      <c r="AM667" s="5">
        <f t="shared" si="805"/>
        <v>17.21</v>
      </c>
      <c r="AN667" s="5">
        <f t="shared" si="805"/>
        <v>21.72</v>
      </c>
      <c r="AO667" s="5">
        <f t="shared" si="805"/>
        <v>27.047499999999999</v>
      </c>
      <c r="AP667" s="5">
        <f t="shared" si="805"/>
        <v>13.0825</v>
      </c>
      <c r="AQ667" s="5">
        <f t="shared" si="805"/>
        <v>11.989999999999998</v>
      </c>
      <c r="AR667" s="5">
        <f t="shared" si="805"/>
        <v>22.112500000000001</v>
      </c>
      <c r="AS667" s="5">
        <f t="shared" si="805"/>
        <v>21.95</v>
      </c>
      <c r="AT667" s="5">
        <f t="shared" si="805"/>
        <v>13.272500000000001</v>
      </c>
      <c r="AU667" s="5">
        <f t="shared" si="805"/>
        <v>13.95</v>
      </c>
      <c r="AV667" s="5">
        <f t="shared" si="770"/>
        <v>208.6529866835009</v>
      </c>
      <c r="AW667" s="5">
        <f t="shared" si="771"/>
        <v>28.120536855838225</v>
      </c>
      <c r="AX667" s="1">
        <v>1.3072664359861592</v>
      </c>
      <c r="AY667" s="3">
        <f t="shared" si="772"/>
        <v>1.4851133544851458</v>
      </c>
      <c r="AZ667" s="3">
        <v>144.45833333333331</v>
      </c>
      <c r="BA667" s="3">
        <f t="shared" si="775"/>
        <v>309.87333697687848</v>
      </c>
      <c r="BB667" s="3">
        <f t="shared" si="776"/>
        <v>41.76218481989708</v>
      </c>
      <c r="DA667" s="5"/>
    </row>
    <row r="668" spans="1:105" x14ac:dyDescent="0.25">
      <c r="A668" s="1">
        <v>1994</v>
      </c>
      <c r="D668" s="5">
        <f t="shared" ref="D668:AU668" si="806">AVERAGE(D351:D354)</f>
        <v>228</v>
      </c>
      <c r="E668" s="5">
        <f t="shared" si="806"/>
        <v>360.25</v>
      </c>
      <c r="F668" s="5">
        <f t="shared" si="806"/>
        <v>314.25</v>
      </c>
      <c r="G668" s="5">
        <f t="shared" si="806"/>
        <v>286</v>
      </c>
      <c r="H668" s="5">
        <f t="shared" si="806"/>
        <v>237.25</v>
      </c>
      <c r="I668" s="5">
        <f t="shared" si="806"/>
        <v>233.75</v>
      </c>
      <c r="J668" s="5">
        <f t="shared" si="806"/>
        <v>258.25</v>
      </c>
      <c r="K668" s="5">
        <f t="shared" si="806"/>
        <v>296.5</v>
      </c>
      <c r="L668" s="5">
        <f t="shared" si="806"/>
        <v>239.25</v>
      </c>
      <c r="M668" s="5">
        <f t="shared" si="806"/>
        <v>275.75</v>
      </c>
      <c r="N668" s="5">
        <f t="shared" si="806"/>
        <v>284.5</v>
      </c>
      <c r="O668" s="5">
        <f t="shared" si="806"/>
        <v>342.25</v>
      </c>
      <c r="P668" s="5">
        <f t="shared" si="806"/>
        <v>133.75</v>
      </c>
      <c r="Q668" s="5">
        <f t="shared" si="806"/>
        <v>222</v>
      </c>
      <c r="R668" s="5">
        <f t="shared" si="806"/>
        <v>238.25</v>
      </c>
      <c r="S668" s="5">
        <f t="shared" si="806"/>
        <v>274.25</v>
      </c>
      <c r="T668" s="5">
        <f t="shared" si="806"/>
        <v>144.75</v>
      </c>
      <c r="U668" s="5">
        <f t="shared" si="806"/>
        <v>177.75</v>
      </c>
      <c r="V668" s="5">
        <f t="shared" si="806"/>
        <v>275</v>
      </c>
      <c r="W668" s="5">
        <f t="shared" si="806"/>
        <v>277.5</v>
      </c>
      <c r="X668" s="5">
        <f t="shared" si="806"/>
        <v>143.75</v>
      </c>
      <c r="Y668" s="5">
        <f t="shared" si="806"/>
        <v>206.75</v>
      </c>
      <c r="Z668" s="5">
        <f t="shared" si="806"/>
        <v>26.112500000000004</v>
      </c>
      <c r="AA668" s="5">
        <f t="shared" si="806"/>
        <v>31.720000000000002</v>
      </c>
      <c r="AB668" s="5">
        <f t="shared" si="806"/>
        <v>23.357500000000002</v>
      </c>
      <c r="AC668" s="5">
        <f t="shared" si="806"/>
        <v>22.217500000000001</v>
      </c>
      <c r="AD668" s="5">
        <f t="shared" si="806"/>
        <v>35.557500000000005</v>
      </c>
      <c r="AE668" s="5">
        <f t="shared" si="806"/>
        <v>34.737499999999997</v>
      </c>
      <c r="AF668" s="5">
        <f t="shared" si="806"/>
        <v>25.027499999999996</v>
      </c>
      <c r="AG668" s="5">
        <f t="shared" si="806"/>
        <v>32.912500000000001</v>
      </c>
      <c r="AH668" s="5">
        <f t="shared" si="806"/>
        <v>22.509999999999998</v>
      </c>
      <c r="AI668" s="5">
        <f t="shared" si="806"/>
        <v>22.61</v>
      </c>
      <c r="AJ668" s="5">
        <f t="shared" si="806"/>
        <v>26.44</v>
      </c>
      <c r="AK668" s="5">
        <f t="shared" si="806"/>
        <v>25.06</v>
      </c>
      <c r="AL668" s="5">
        <f t="shared" si="806"/>
        <v>16.927500000000002</v>
      </c>
      <c r="AM668" s="5">
        <f t="shared" si="806"/>
        <v>15.6525</v>
      </c>
      <c r="AN668" s="5">
        <f t="shared" si="806"/>
        <v>19.22</v>
      </c>
      <c r="AO668" s="5">
        <f t="shared" si="806"/>
        <v>22.704999999999998</v>
      </c>
      <c r="AP668" s="5">
        <f t="shared" si="806"/>
        <v>15.035</v>
      </c>
      <c r="AQ668" s="5">
        <f t="shared" si="806"/>
        <v>15.4275</v>
      </c>
      <c r="AR668" s="5">
        <f t="shared" si="806"/>
        <v>20.3825</v>
      </c>
      <c r="AS668" s="5">
        <f t="shared" si="806"/>
        <v>18.612500000000001</v>
      </c>
      <c r="AT668" s="5">
        <f t="shared" si="806"/>
        <v>11.702500000000001</v>
      </c>
      <c r="AU668" s="5">
        <f t="shared" si="806"/>
        <v>13.595000000000001</v>
      </c>
      <c r="AV668" s="5">
        <f t="shared" si="770"/>
        <v>257.18782755252749</v>
      </c>
      <c r="AW668" s="5">
        <f t="shared" si="771"/>
        <v>25.434931017612527</v>
      </c>
      <c r="AX668" s="1">
        <v>1.274628879892038</v>
      </c>
      <c r="AY668" s="3">
        <f t="shared" si="772"/>
        <v>1.447373924776522</v>
      </c>
      <c r="AZ668" s="3">
        <v>148.22500000000002</v>
      </c>
      <c r="BA668" s="3">
        <f t="shared" si="775"/>
        <v>372.24695536944904</v>
      </c>
      <c r="BB668" s="3">
        <f t="shared" si="776"/>
        <v>36.813855933381944</v>
      </c>
      <c r="DA668" s="5"/>
    </row>
    <row r="669" spans="1:105" x14ac:dyDescent="0.25">
      <c r="A669" s="1">
        <v>1995</v>
      </c>
      <c r="D669" s="5">
        <f t="shared" ref="D669:AU669" si="807">AVERAGE(D355:D358)</f>
        <v>269</v>
      </c>
      <c r="E669" s="5">
        <f t="shared" si="807"/>
        <v>316.5</v>
      </c>
      <c r="F669" s="5">
        <f t="shared" si="807"/>
        <v>286.75</v>
      </c>
      <c r="G669" s="5">
        <f t="shared" si="807"/>
        <v>295.75</v>
      </c>
      <c r="H669" s="5">
        <f t="shared" si="807"/>
        <v>272</v>
      </c>
      <c r="I669" s="5">
        <f t="shared" si="807"/>
        <v>281</v>
      </c>
      <c r="J669" s="5">
        <f t="shared" si="807"/>
        <v>311.5</v>
      </c>
      <c r="K669" s="5">
        <f t="shared" si="807"/>
        <v>342.5</v>
      </c>
      <c r="L669" s="5">
        <f t="shared" si="807"/>
        <v>296.75</v>
      </c>
      <c r="M669" s="5">
        <f t="shared" si="807"/>
        <v>296.75</v>
      </c>
      <c r="N669" s="5">
        <f t="shared" si="807"/>
        <v>302.5</v>
      </c>
      <c r="O669" s="5">
        <f t="shared" si="807"/>
        <v>349.75</v>
      </c>
      <c r="P669" s="5">
        <f t="shared" si="807"/>
        <v>110</v>
      </c>
      <c r="Q669" s="5">
        <f t="shared" si="807"/>
        <v>230.75</v>
      </c>
      <c r="R669" s="5">
        <f t="shared" si="807"/>
        <v>233.5</v>
      </c>
      <c r="S669" s="5">
        <f t="shared" si="807"/>
        <v>319</v>
      </c>
      <c r="T669" s="5">
        <f t="shared" si="807"/>
        <v>153</v>
      </c>
      <c r="U669" s="5">
        <f t="shared" si="807"/>
        <v>185.75</v>
      </c>
      <c r="V669" s="5">
        <f t="shared" si="807"/>
        <v>310</v>
      </c>
      <c r="W669" s="5">
        <f t="shared" si="807"/>
        <v>318.5</v>
      </c>
      <c r="X669" s="5">
        <f t="shared" si="807"/>
        <v>158.25</v>
      </c>
      <c r="Y669" s="5">
        <f t="shared" si="807"/>
        <v>219.25</v>
      </c>
      <c r="Z669" s="5">
        <f t="shared" si="807"/>
        <v>28.642500000000002</v>
      </c>
      <c r="AA669" s="5">
        <f t="shared" si="807"/>
        <v>32.497500000000002</v>
      </c>
      <c r="AB669" s="5">
        <f t="shared" si="807"/>
        <v>17.600000000000001</v>
      </c>
      <c r="AC669" s="5">
        <f t="shared" si="807"/>
        <v>17.695</v>
      </c>
      <c r="AD669" s="5">
        <f t="shared" si="807"/>
        <v>39.667499999999997</v>
      </c>
      <c r="AE669" s="5">
        <f t="shared" si="807"/>
        <v>37.83</v>
      </c>
      <c r="AF669" s="5">
        <f t="shared" si="807"/>
        <v>31.102499999999999</v>
      </c>
      <c r="AG669" s="5">
        <f t="shared" si="807"/>
        <v>40.712500000000006</v>
      </c>
      <c r="AH669" s="5">
        <f t="shared" si="807"/>
        <v>24.837500000000002</v>
      </c>
      <c r="AI669" s="5">
        <f t="shared" si="807"/>
        <v>24.877500000000001</v>
      </c>
      <c r="AJ669" s="5">
        <f t="shared" si="807"/>
        <v>30.34</v>
      </c>
      <c r="AK669" s="5">
        <f t="shared" si="807"/>
        <v>29.385000000000002</v>
      </c>
      <c r="AL669" s="5">
        <f t="shared" si="807"/>
        <v>16.9175</v>
      </c>
      <c r="AM669" s="5">
        <f t="shared" si="807"/>
        <v>15.03</v>
      </c>
      <c r="AN669" s="5">
        <f t="shared" si="807"/>
        <v>20.25</v>
      </c>
      <c r="AO669" s="5">
        <f t="shared" si="807"/>
        <v>26.4</v>
      </c>
      <c r="AP669" s="5">
        <f t="shared" si="807"/>
        <v>13.139999999999999</v>
      </c>
      <c r="AQ669" s="5">
        <f t="shared" si="807"/>
        <v>15.895</v>
      </c>
      <c r="AR669" s="5">
        <f t="shared" si="807"/>
        <v>20.88</v>
      </c>
      <c r="AS669" s="5">
        <f t="shared" si="807"/>
        <v>21.2</v>
      </c>
      <c r="AT669" s="5">
        <f t="shared" si="807"/>
        <v>12.234999999999999</v>
      </c>
      <c r="AU669" s="5">
        <f t="shared" si="807"/>
        <v>13.64</v>
      </c>
      <c r="AV669" s="5">
        <f t="shared" si="770"/>
        <v>275.07770677497746</v>
      </c>
      <c r="AW669" s="5">
        <f t="shared" si="771"/>
        <v>27.698382093933468</v>
      </c>
      <c r="AX669" s="1">
        <v>1.2395013123359579</v>
      </c>
      <c r="AY669" s="3">
        <f t="shared" si="772"/>
        <v>1.4078770644208682</v>
      </c>
      <c r="AZ669" s="3">
        <v>152.38333333333335</v>
      </c>
      <c r="BA669" s="3">
        <f t="shared" si="775"/>
        <v>387.27559430197965</v>
      </c>
      <c r="BB669" s="3">
        <f t="shared" si="776"/>
        <v>38.99591687161459</v>
      </c>
      <c r="DA669" s="5"/>
    </row>
    <row r="670" spans="1:105" x14ac:dyDescent="0.25">
      <c r="A670" s="1">
        <v>1996</v>
      </c>
      <c r="D670" s="5">
        <f t="shared" ref="D670:AU670" si="808">AVERAGE(D359:D362)</f>
        <v>249.75</v>
      </c>
      <c r="E670" s="5">
        <f t="shared" si="808"/>
        <v>268.5</v>
      </c>
      <c r="F670" s="5">
        <f t="shared" si="808"/>
        <v>267.25</v>
      </c>
      <c r="G670" s="5">
        <f t="shared" si="808"/>
        <v>193</v>
      </c>
      <c r="H670" s="5">
        <f t="shared" si="808"/>
        <v>241.25</v>
      </c>
      <c r="I670" s="5">
        <f t="shared" si="808"/>
        <v>239</v>
      </c>
      <c r="J670" s="5">
        <f t="shared" si="808"/>
        <v>277.25</v>
      </c>
      <c r="K670" s="5">
        <f t="shared" si="808"/>
        <v>317</v>
      </c>
      <c r="L670" s="5">
        <f t="shared" si="808"/>
        <v>262</v>
      </c>
      <c r="M670" s="5">
        <f t="shared" si="808"/>
        <v>245.75</v>
      </c>
      <c r="N670" s="5">
        <f t="shared" si="808"/>
        <v>268.25</v>
      </c>
      <c r="O670" s="5">
        <f t="shared" si="808"/>
        <v>273</v>
      </c>
      <c r="P670" s="5">
        <f t="shared" si="808"/>
        <v>98</v>
      </c>
      <c r="Q670" s="5">
        <f t="shared" si="808"/>
        <v>262</v>
      </c>
      <c r="R670" s="5">
        <f t="shared" si="808"/>
        <v>256.5</v>
      </c>
      <c r="S670" s="5">
        <f t="shared" si="808"/>
        <v>302.25</v>
      </c>
      <c r="T670" s="5">
        <f t="shared" si="808"/>
        <v>138</v>
      </c>
      <c r="U670" s="5">
        <f t="shared" si="808"/>
        <v>149.5</v>
      </c>
      <c r="V670" s="5">
        <f t="shared" si="808"/>
        <v>263.5</v>
      </c>
      <c r="W670" s="5">
        <f t="shared" si="808"/>
        <v>269.25</v>
      </c>
      <c r="X670" s="5">
        <f t="shared" si="808"/>
        <v>142.5</v>
      </c>
      <c r="Y670" s="5">
        <f t="shared" si="808"/>
        <v>223</v>
      </c>
      <c r="Z670" s="5">
        <f t="shared" si="808"/>
        <v>24.797500000000003</v>
      </c>
      <c r="AA670" s="5">
        <f t="shared" si="808"/>
        <v>29.137499999999999</v>
      </c>
      <c r="AB670" s="5">
        <f t="shared" si="808"/>
        <v>18.655000000000001</v>
      </c>
      <c r="AC670" s="5">
        <f t="shared" si="808"/>
        <v>14.542499999999999</v>
      </c>
      <c r="AD670" s="5">
        <f t="shared" si="808"/>
        <v>41.234999999999999</v>
      </c>
      <c r="AE670" s="5">
        <f t="shared" si="808"/>
        <v>34.305</v>
      </c>
      <c r="AF670" s="5">
        <f t="shared" si="808"/>
        <v>27.335000000000001</v>
      </c>
      <c r="AG670" s="5">
        <f t="shared" si="808"/>
        <v>35.230000000000004</v>
      </c>
      <c r="AH670" s="5">
        <f t="shared" si="808"/>
        <v>22.895</v>
      </c>
      <c r="AI670" s="5">
        <f t="shared" si="808"/>
        <v>20.0625</v>
      </c>
      <c r="AJ670" s="5">
        <f t="shared" si="808"/>
        <v>28.995000000000001</v>
      </c>
      <c r="AK670" s="5">
        <f t="shared" si="808"/>
        <v>24.302499999999998</v>
      </c>
      <c r="AL670" s="5">
        <f t="shared" si="808"/>
        <v>13.975000000000001</v>
      </c>
      <c r="AM670" s="5">
        <f t="shared" si="808"/>
        <v>13.51</v>
      </c>
      <c r="AN670" s="5">
        <f t="shared" si="808"/>
        <v>21.362499999999997</v>
      </c>
      <c r="AO670" s="5">
        <f t="shared" si="808"/>
        <v>25.695</v>
      </c>
      <c r="AP670" s="5">
        <f t="shared" si="808"/>
        <v>23.177500000000002</v>
      </c>
      <c r="AQ670" s="5">
        <f t="shared" si="808"/>
        <v>27.42</v>
      </c>
      <c r="AR670" s="5">
        <f t="shared" si="808"/>
        <v>20.5625</v>
      </c>
      <c r="AS670" s="5">
        <f t="shared" si="808"/>
        <v>22.105</v>
      </c>
      <c r="AT670" s="5">
        <f t="shared" si="808"/>
        <v>15.327500000000001</v>
      </c>
      <c r="AU670" s="5">
        <f t="shared" si="808"/>
        <v>15.645000000000001</v>
      </c>
      <c r="AV670" s="5">
        <f t="shared" si="770"/>
        <v>246.27290128162366</v>
      </c>
      <c r="AW670" s="5">
        <f t="shared" si="771"/>
        <v>26.918311969993482</v>
      </c>
      <c r="AX670" s="1">
        <v>1.2039515615041427</v>
      </c>
      <c r="AY670" s="3">
        <f t="shared" si="772"/>
        <v>1.367784507491234</v>
      </c>
      <c r="AZ670" s="3">
        <v>156.84999999999997</v>
      </c>
      <c r="BA670" s="3">
        <f t="shared" si="775"/>
        <v>336.84825898792292</v>
      </c>
      <c r="BB670" s="3">
        <f t="shared" si="776"/>
        <v>36.818450080372926</v>
      </c>
      <c r="DA670" s="5"/>
    </row>
    <row r="671" spans="1:105" x14ac:dyDescent="0.25">
      <c r="A671" s="1">
        <v>1997</v>
      </c>
      <c r="D671" s="5">
        <f t="shared" ref="D671:AU671" si="809">AVERAGE(D363:D366)</f>
        <v>346</v>
      </c>
      <c r="E671" s="5">
        <f t="shared" si="809"/>
        <v>389.5</v>
      </c>
      <c r="F671" s="5">
        <f t="shared" si="809"/>
        <v>327.5</v>
      </c>
      <c r="G671" s="5">
        <f t="shared" si="809"/>
        <v>206.25</v>
      </c>
      <c r="H671" s="5">
        <f t="shared" si="809"/>
        <v>285.25</v>
      </c>
      <c r="I671" s="5">
        <f t="shared" si="809"/>
        <v>314.5</v>
      </c>
      <c r="J671" s="5">
        <f t="shared" si="809"/>
        <v>320.25</v>
      </c>
      <c r="K671" s="5">
        <f t="shared" si="809"/>
        <v>355.25</v>
      </c>
      <c r="L671" s="5">
        <f t="shared" si="809"/>
        <v>326</v>
      </c>
      <c r="M671" s="5">
        <f t="shared" si="809"/>
        <v>349</v>
      </c>
      <c r="N671" s="5">
        <f t="shared" si="809"/>
        <v>345</v>
      </c>
      <c r="O671" s="5">
        <f t="shared" si="809"/>
        <v>346.25</v>
      </c>
      <c r="P671" s="5">
        <f t="shared" si="809"/>
        <v>145.75</v>
      </c>
      <c r="Q671" s="5">
        <f t="shared" si="809"/>
        <v>267.25</v>
      </c>
      <c r="R671" s="5">
        <f t="shared" si="809"/>
        <v>300.75</v>
      </c>
      <c r="S671" s="5">
        <f t="shared" si="809"/>
        <v>332.75</v>
      </c>
      <c r="T671" s="5">
        <f t="shared" si="809"/>
        <v>83</v>
      </c>
      <c r="U671" s="5">
        <f t="shared" si="809"/>
        <v>203.75</v>
      </c>
      <c r="V671" s="5">
        <f t="shared" si="809"/>
        <v>349.25</v>
      </c>
      <c r="W671" s="5">
        <f t="shared" si="809"/>
        <v>353.25</v>
      </c>
      <c r="X671" s="5">
        <f t="shared" si="809"/>
        <v>146</v>
      </c>
      <c r="Y671" s="5">
        <f t="shared" si="809"/>
        <v>251</v>
      </c>
      <c r="Z671" s="5">
        <f t="shared" si="809"/>
        <v>31.787500000000001</v>
      </c>
      <c r="AA671" s="5">
        <f t="shared" si="809"/>
        <v>33.012500000000003</v>
      </c>
      <c r="AB671" s="5">
        <f t="shared" si="809"/>
        <v>20.517499999999998</v>
      </c>
      <c r="AC671" s="5">
        <f t="shared" si="809"/>
        <v>13.227499999999999</v>
      </c>
      <c r="AD671" s="5">
        <f t="shared" si="809"/>
        <v>44.164999999999999</v>
      </c>
      <c r="AE671" s="5">
        <f t="shared" si="809"/>
        <v>35.674999999999997</v>
      </c>
      <c r="AF671" s="5">
        <f t="shared" si="809"/>
        <v>30.4375</v>
      </c>
      <c r="AG671" s="5">
        <f t="shared" si="809"/>
        <v>42.737499999999997</v>
      </c>
      <c r="AH671" s="5">
        <f t="shared" si="809"/>
        <v>29.68</v>
      </c>
      <c r="AI671" s="5">
        <f t="shared" si="809"/>
        <v>29.605</v>
      </c>
      <c r="AJ671" s="5">
        <f t="shared" si="809"/>
        <v>35.379999999999995</v>
      </c>
      <c r="AK671" s="5">
        <f t="shared" si="809"/>
        <v>30.307500000000005</v>
      </c>
      <c r="AL671" s="5">
        <f t="shared" si="809"/>
        <v>14.42</v>
      </c>
      <c r="AM671" s="5">
        <f t="shared" si="809"/>
        <v>14.42</v>
      </c>
      <c r="AN671" s="5">
        <f t="shared" si="809"/>
        <v>24.4725</v>
      </c>
      <c r="AO671" s="5">
        <f t="shared" si="809"/>
        <v>29.494999999999997</v>
      </c>
      <c r="AP671" s="5">
        <f t="shared" si="809"/>
        <v>12.51</v>
      </c>
      <c r="AQ671" s="5">
        <f t="shared" si="809"/>
        <v>31.3125</v>
      </c>
      <c r="AR671" s="5">
        <f t="shared" si="809"/>
        <v>27.537500000000001</v>
      </c>
      <c r="AS671" s="5">
        <f t="shared" si="809"/>
        <v>23.234999999999999</v>
      </c>
      <c r="AT671" s="5">
        <f t="shared" si="809"/>
        <v>20.162500000000001</v>
      </c>
      <c r="AU671" s="5">
        <f t="shared" si="809"/>
        <v>18.032499999999999</v>
      </c>
      <c r="AV671" s="5">
        <f t="shared" si="770"/>
        <v>306.13059102386967</v>
      </c>
      <c r="AW671" s="5">
        <f t="shared" si="771"/>
        <v>30.87474787997391</v>
      </c>
      <c r="AX671" s="1">
        <v>1.1769470404984423</v>
      </c>
      <c r="AY671" s="3">
        <f t="shared" si="772"/>
        <v>1.3365403384902919</v>
      </c>
      <c r="AZ671" s="3">
        <v>160.51666666666665</v>
      </c>
      <c r="BA671" s="3">
        <f t="shared" si="775"/>
        <v>409.15588374927586</v>
      </c>
      <c r="BB671" s="3">
        <f t="shared" si="776"/>
        <v>41.265345982302748</v>
      </c>
      <c r="DA671" s="5"/>
    </row>
    <row r="672" spans="1:105" x14ac:dyDescent="0.25">
      <c r="A672" s="1">
        <v>1998</v>
      </c>
      <c r="D672" s="5">
        <f t="shared" ref="D672:AU672" si="810">AVERAGE(D367:D370)</f>
        <v>359</v>
      </c>
      <c r="E672" s="5">
        <f t="shared" si="810"/>
        <v>393.75</v>
      </c>
      <c r="F672" s="5">
        <f t="shared" si="810"/>
        <v>339.5</v>
      </c>
      <c r="G672" s="5">
        <f t="shared" si="810"/>
        <v>259.75</v>
      </c>
      <c r="H672" s="5">
        <f t="shared" si="810"/>
        <v>302.25</v>
      </c>
      <c r="I672" s="5">
        <f t="shared" si="810"/>
        <v>318.25</v>
      </c>
      <c r="J672" s="5">
        <f t="shared" si="810"/>
        <v>344</v>
      </c>
      <c r="K672" s="5">
        <f t="shared" si="810"/>
        <v>380.75</v>
      </c>
      <c r="L672" s="5">
        <f t="shared" si="810"/>
        <v>315.5</v>
      </c>
      <c r="M672" s="5">
        <f t="shared" si="810"/>
        <v>335.25</v>
      </c>
      <c r="N672" s="5">
        <f t="shared" si="810"/>
        <v>347.25</v>
      </c>
      <c r="O672" s="5">
        <f t="shared" si="810"/>
        <v>369.5</v>
      </c>
      <c r="P672" s="5">
        <f t="shared" si="810"/>
        <v>164.75</v>
      </c>
      <c r="Q672" s="5">
        <f t="shared" si="810"/>
        <v>308.5</v>
      </c>
      <c r="R672" s="5">
        <f t="shared" si="810"/>
        <v>316.75</v>
      </c>
      <c r="S672" s="5">
        <f t="shared" si="810"/>
        <v>327</v>
      </c>
      <c r="T672" s="5">
        <f t="shared" si="810"/>
        <v>151.75</v>
      </c>
      <c r="U672" s="5">
        <f t="shared" si="810"/>
        <v>215.25</v>
      </c>
      <c r="V672" s="5">
        <f t="shared" si="810"/>
        <v>314.25</v>
      </c>
      <c r="W672" s="5">
        <f t="shared" si="810"/>
        <v>312.25</v>
      </c>
      <c r="X672" s="5">
        <f t="shared" si="810"/>
        <v>220.75</v>
      </c>
      <c r="Y672" s="5">
        <f t="shared" si="810"/>
        <v>282</v>
      </c>
      <c r="Z672" s="5">
        <f t="shared" si="810"/>
        <v>31.327500000000004</v>
      </c>
      <c r="AA672" s="5">
        <f t="shared" si="810"/>
        <v>34.397500000000001</v>
      </c>
      <c r="AB672" s="5">
        <f t="shared" si="810"/>
        <v>17.62</v>
      </c>
      <c r="AC672" s="5">
        <f t="shared" si="810"/>
        <v>14.824999999999999</v>
      </c>
      <c r="AD672" s="5">
        <f t="shared" si="810"/>
        <v>46.375</v>
      </c>
      <c r="AE672" s="5">
        <f t="shared" si="810"/>
        <v>37.317500000000003</v>
      </c>
      <c r="AF672" s="5">
        <f t="shared" si="810"/>
        <v>31.137500000000003</v>
      </c>
      <c r="AG672" s="5">
        <f t="shared" si="810"/>
        <v>42.215000000000003</v>
      </c>
      <c r="AH672" s="5">
        <f t="shared" si="810"/>
        <v>28.447499999999998</v>
      </c>
      <c r="AI672" s="5">
        <f t="shared" si="810"/>
        <v>27.817499999999999</v>
      </c>
      <c r="AJ672" s="5">
        <f t="shared" si="810"/>
        <v>37.945</v>
      </c>
      <c r="AK672" s="5">
        <f t="shared" si="810"/>
        <v>33.174999999999997</v>
      </c>
      <c r="AL672" s="5">
        <f t="shared" si="810"/>
        <v>15.624999999999998</v>
      </c>
      <c r="AM672" s="5">
        <f t="shared" si="810"/>
        <v>18.419999999999998</v>
      </c>
      <c r="AN672" s="5">
        <f t="shared" si="810"/>
        <v>23.607500000000002</v>
      </c>
      <c r="AO672" s="5">
        <f t="shared" si="810"/>
        <v>30.544999999999995</v>
      </c>
      <c r="AP672" s="5">
        <f t="shared" si="810"/>
        <v>21.004999999999999</v>
      </c>
      <c r="AQ672" s="5">
        <f t="shared" si="810"/>
        <v>28.6875</v>
      </c>
      <c r="AR672" s="5">
        <f t="shared" si="810"/>
        <v>31.2775</v>
      </c>
      <c r="AS672" s="5">
        <f t="shared" si="810"/>
        <v>30.002499999999998</v>
      </c>
      <c r="AT672" s="5">
        <f t="shared" si="810"/>
        <v>24.112500000000001</v>
      </c>
      <c r="AU672" s="5">
        <f t="shared" si="810"/>
        <v>22.182499999999997</v>
      </c>
      <c r="AV672" s="5">
        <f t="shared" si="770"/>
        <v>319.40645159369183</v>
      </c>
      <c r="AW672" s="5">
        <f t="shared" si="771"/>
        <v>31.709890737116773</v>
      </c>
      <c r="AX672" s="1">
        <v>1.1588957055214724</v>
      </c>
      <c r="AY672" s="3">
        <f t="shared" si="772"/>
        <v>1.3161106282909871</v>
      </c>
      <c r="AZ672" s="3">
        <v>163.00833333333335</v>
      </c>
      <c r="BA672" s="3">
        <f t="shared" si="775"/>
        <v>420.37422568716852</v>
      </c>
      <c r="BB672" s="3">
        <f t="shared" si="776"/>
        <v>41.733724221065309</v>
      </c>
      <c r="DA672" s="5"/>
    </row>
    <row r="673" spans="1:105" x14ac:dyDescent="0.25">
      <c r="A673" s="1">
        <v>1999</v>
      </c>
      <c r="D673" s="5">
        <f t="shared" ref="D673:AU673" si="811">AVERAGE(D371:D374)</f>
        <v>342.25</v>
      </c>
      <c r="E673" s="5">
        <f t="shared" si="811"/>
        <v>366.25</v>
      </c>
      <c r="F673" s="5">
        <f t="shared" si="811"/>
        <v>306.25</v>
      </c>
      <c r="G673" s="5">
        <f t="shared" si="811"/>
        <v>238.75</v>
      </c>
      <c r="H673" s="5">
        <f t="shared" si="811"/>
        <v>290.75</v>
      </c>
      <c r="I673" s="5">
        <f t="shared" si="811"/>
        <v>312.5</v>
      </c>
      <c r="J673" s="5">
        <f t="shared" si="811"/>
        <v>328.75</v>
      </c>
      <c r="K673" s="5">
        <f t="shared" si="811"/>
        <v>368</v>
      </c>
      <c r="L673" s="5">
        <f t="shared" si="811"/>
        <v>288.5</v>
      </c>
      <c r="M673" s="5">
        <f t="shared" si="811"/>
        <v>304</v>
      </c>
      <c r="N673" s="5">
        <f t="shared" si="811"/>
        <v>354.5</v>
      </c>
      <c r="O673" s="5">
        <f t="shared" si="811"/>
        <v>369.5</v>
      </c>
      <c r="P673" s="5">
        <f t="shared" si="811"/>
        <v>193.75</v>
      </c>
      <c r="Q673" s="5">
        <f t="shared" si="811"/>
        <v>329</v>
      </c>
      <c r="R673" s="5">
        <f t="shared" si="811"/>
        <v>310</v>
      </c>
      <c r="S673" s="5">
        <f t="shared" si="811"/>
        <v>324.25</v>
      </c>
      <c r="T673" s="5">
        <f t="shared" si="811"/>
        <v>179.25</v>
      </c>
      <c r="U673" s="5">
        <f t="shared" si="811"/>
        <v>197.25</v>
      </c>
      <c r="V673" s="5">
        <f t="shared" si="811"/>
        <v>279</v>
      </c>
      <c r="W673" s="5">
        <f t="shared" si="811"/>
        <v>283.75</v>
      </c>
      <c r="X673" s="5">
        <f t="shared" si="811"/>
        <v>192.25</v>
      </c>
      <c r="Y673" s="5">
        <f t="shared" si="811"/>
        <v>228</v>
      </c>
      <c r="Z673" s="5">
        <f t="shared" si="811"/>
        <v>25.032499999999999</v>
      </c>
      <c r="AA673" s="5">
        <f t="shared" si="811"/>
        <v>27.902499999999996</v>
      </c>
      <c r="AB673" s="5">
        <f t="shared" si="811"/>
        <v>18.21</v>
      </c>
      <c r="AC673" s="5">
        <f t="shared" si="811"/>
        <v>13.920000000000002</v>
      </c>
      <c r="AD673" s="5">
        <f t="shared" si="811"/>
        <v>37.682499999999997</v>
      </c>
      <c r="AE673" s="5">
        <f t="shared" si="811"/>
        <v>27.932499999999997</v>
      </c>
      <c r="AF673" s="5">
        <f t="shared" si="811"/>
        <v>22.625000000000004</v>
      </c>
      <c r="AG673" s="5">
        <f t="shared" si="811"/>
        <v>31.602500000000003</v>
      </c>
      <c r="AH673" s="5">
        <f t="shared" si="811"/>
        <v>27.980000000000004</v>
      </c>
      <c r="AI673" s="5">
        <f t="shared" si="811"/>
        <v>27.95</v>
      </c>
      <c r="AJ673" s="5">
        <f t="shared" si="811"/>
        <v>25.8125</v>
      </c>
      <c r="AK673" s="5">
        <f t="shared" si="811"/>
        <v>23.21</v>
      </c>
      <c r="AL673" s="5">
        <f t="shared" si="811"/>
        <v>14.955</v>
      </c>
      <c r="AM673" s="5">
        <f t="shared" si="811"/>
        <v>18.079999999999998</v>
      </c>
      <c r="AN673" s="5">
        <f t="shared" si="811"/>
        <v>21.32</v>
      </c>
      <c r="AO673" s="5">
        <f t="shared" si="811"/>
        <v>23.727499999999999</v>
      </c>
      <c r="AP673" s="5">
        <f t="shared" si="811"/>
        <v>18.87</v>
      </c>
      <c r="AQ673" s="5">
        <f t="shared" si="811"/>
        <v>27.065000000000001</v>
      </c>
      <c r="AR673" s="5">
        <f t="shared" si="811"/>
        <v>30.240000000000002</v>
      </c>
      <c r="AS673" s="5">
        <f t="shared" si="811"/>
        <v>27.317499999999999</v>
      </c>
      <c r="AT673" s="5">
        <f t="shared" si="811"/>
        <v>21.522500000000001</v>
      </c>
      <c r="AU673" s="5">
        <f t="shared" si="811"/>
        <v>21.684999999999999</v>
      </c>
      <c r="AV673" s="5">
        <f t="shared" si="770"/>
        <v>300.50790354471394</v>
      </c>
      <c r="AW673" s="5">
        <f t="shared" si="771"/>
        <v>26.396515655577307</v>
      </c>
      <c r="AX673" s="1">
        <v>1.1338535414165667</v>
      </c>
      <c r="AY673" s="3">
        <f t="shared" si="772"/>
        <v>1.2879303616989344</v>
      </c>
      <c r="AZ673" s="3">
        <v>166.57500000000002</v>
      </c>
      <c r="BA673" s="3">
        <f t="shared" si="775"/>
        <v>387.0332529057319</v>
      </c>
      <c r="BB673" s="3">
        <f t="shared" si="776"/>
        <v>33.996873955879266</v>
      </c>
      <c r="DA673" s="5"/>
    </row>
    <row r="674" spans="1:105" x14ac:dyDescent="0.25">
      <c r="A674" s="1">
        <v>2000</v>
      </c>
      <c r="D674" s="5">
        <f t="shared" ref="D674:AU674" si="812">AVERAGE(D375:D378)</f>
        <v>341.25</v>
      </c>
      <c r="E674" s="5">
        <f t="shared" si="812"/>
        <v>373.25</v>
      </c>
      <c r="F674" s="5">
        <f t="shared" si="812"/>
        <v>304.75</v>
      </c>
      <c r="G674" s="5">
        <f t="shared" si="812"/>
        <v>258</v>
      </c>
      <c r="H674" s="5">
        <f t="shared" si="812"/>
        <v>279.25</v>
      </c>
      <c r="I674" s="5">
        <f t="shared" si="812"/>
        <v>294</v>
      </c>
      <c r="J674" s="5">
        <f t="shared" si="812"/>
        <v>297.25</v>
      </c>
      <c r="K674" s="5">
        <f t="shared" si="812"/>
        <v>373.25</v>
      </c>
      <c r="L674" s="5">
        <f t="shared" si="812"/>
        <v>285.5</v>
      </c>
      <c r="M674" s="5">
        <f t="shared" si="812"/>
        <v>305</v>
      </c>
      <c r="N674" s="5">
        <f t="shared" si="812"/>
        <v>342</v>
      </c>
      <c r="O674" s="5">
        <f t="shared" si="812"/>
        <v>352</v>
      </c>
      <c r="P674" s="5">
        <f t="shared" si="812"/>
        <v>219.5</v>
      </c>
      <c r="Q674" s="5">
        <f t="shared" si="812"/>
        <v>345.25</v>
      </c>
      <c r="R674" s="5">
        <f t="shared" si="812"/>
        <v>296.25</v>
      </c>
      <c r="S674" s="5">
        <f t="shared" si="812"/>
        <v>324.75</v>
      </c>
      <c r="T674" s="5">
        <f t="shared" si="812"/>
        <v>176</v>
      </c>
      <c r="U674" s="5">
        <f t="shared" si="812"/>
        <v>236.5</v>
      </c>
      <c r="V674" s="5">
        <f t="shared" si="812"/>
        <v>284.5</v>
      </c>
      <c r="W674" s="5">
        <f t="shared" si="812"/>
        <v>276.25</v>
      </c>
      <c r="X674" s="5">
        <f t="shared" si="812"/>
        <v>206.5</v>
      </c>
      <c r="Y674" s="5">
        <f t="shared" si="812"/>
        <v>279.75</v>
      </c>
      <c r="Z674" s="5">
        <f t="shared" si="812"/>
        <v>22.052499999999998</v>
      </c>
      <c r="AA674" s="5">
        <f t="shared" si="812"/>
        <v>21.877499999999998</v>
      </c>
      <c r="AB674" s="5">
        <f t="shared" si="812"/>
        <v>14.372499999999999</v>
      </c>
      <c r="AC674" s="5">
        <f t="shared" si="812"/>
        <v>13.735000000000001</v>
      </c>
      <c r="AD674" s="5">
        <f t="shared" si="812"/>
        <v>31.324999999999999</v>
      </c>
      <c r="AE674" s="5">
        <f t="shared" si="812"/>
        <v>22.787499999999998</v>
      </c>
      <c r="AF674" s="5">
        <f t="shared" si="812"/>
        <v>17.974999999999998</v>
      </c>
      <c r="AG674" s="5">
        <f t="shared" si="812"/>
        <v>27.47</v>
      </c>
      <c r="AH674" s="5">
        <f t="shared" si="812"/>
        <v>21.22</v>
      </c>
      <c r="AI674" s="5">
        <f t="shared" si="812"/>
        <v>22.067499999999995</v>
      </c>
      <c r="AJ674" s="5">
        <f t="shared" si="812"/>
        <v>20.955000000000002</v>
      </c>
      <c r="AK674" s="5">
        <f t="shared" si="812"/>
        <v>19.3475</v>
      </c>
      <c r="AL674" s="5">
        <f t="shared" si="812"/>
        <v>15.44</v>
      </c>
      <c r="AM674" s="5">
        <f t="shared" si="812"/>
        <v>19.5625</v>
      </c>
      <c r="AN674" s="5">
        <f t="shared" si="812"/>
        <v>21.037500000000001</v>
      </c>
      <c r="AO674" s="5">
        <f t="shared" si="812"/>
        <v>23.47</v>
      </c>
      <c r="AP674" s="5">
        <f t="shared" si="812"/>
        <v>13.377500000000001</v>
      </c>
      <c r="AQ674" s="5">
        <f t="shared" si="812"/>
        <v>20.6175</v>
      </c>
      <c r="AR674" s="5">
        <f t="shared" si="812"/>
        <v>19.177500000000002</v>
      </c>
      <c r="AS674" s="5">
        <f t="shared" si="812"/>
        <v>18.7925</v>
      </c>
      <c r="AT674" s="5">
        <f t="shared" si="812"/>
        <v>26.9375</v>
      </c>
      <c r="AU674" s="5">
        <f t="shared" si="812"/>
        <v>30.004999999999999</v>
      </c>
      <c r="AV674" s="5">
        <f t="shared" si="770"/>
        <v>304.1685138644051</v>
      </c>
      <c r="AW674" s="5">
        <f t="shared" si="771"/>
        <v>22.404709393346373</v>
      </c>
      <c r="AX674" s="1">
        <v>1.0969802555168411</v>
      </c>
      <c r="AY674" s="3">
        <f t="shared" si="772"/>
        <v>1.2458594657375148</v>
      </c>
      <c r="AZ674" s="3">
        <v>172.19999999999996</v>
      </c>
      <c r="BA674" s="3">
        <f t="shared" si="775"/>
        <v>378.95122217728164</v>
      </c>
      <c r="BB674" s="3">
        <f t="shared" si="776"/>
        <v>27.913119274798792</v>
      </c>
      <c r="DA674" s="5"/>
    </row>
    <row r="675" spans="1:105" x14ac:dyDescent="0.25">
      <c r="A675" s="1">
        <v>2001</v>
      </c>
      <c r="D675" s="5">
        <f t="shared" ref="D675:AU675" si="813">AVERAGE(D379:D382)</f>
        <v>285.75</v>
      </c>
      <c r="E675" s="5">
        <f t="shared" si="813"/>
        <v>328.75</v>
      </c>
      <c r="F675" s="5">
        <f t="shared" si="813"/>
        <v>261.5</v>
      </c>
      <c r="G675" s="5">
        <f t="shared" si="813"/>
        <v>230</v>
      </c>
      <c r="H675" s="5">
        <f t="shared" si="813"/>
        <v>275.75</v>
      </c>
      <c r="I675" s="5">
        <f t="shared" si="813"/>
        <v>262</v>
      </c>
      <c r="J675" s="5">
        <f t="shared" si="813"/>
        <v>246.5</v>
      </c>
      <c r="K675" s="5">
        <f t="shared" si="813"/>
        <v>331.5</v>
      </c>
      <c r="L675" s="5">
        <f t="shared" si="813"/>
        <v>257</v>
      </c>
      <c r="M675" s="5">
        <f t="shared" si="813"/>
        <v>270.5</v>
      </c>
      <c r="N675" s="5">
        <f t="shared" si="813"/>
        <v>303.25</v>
      </c>
      <c r="O675" s="5">
        <f t="shared" si="813"/>
        <v>319.5</v>
      </c>
      <c r="P675" s="5">
        <f t="shared" si="813"/>
        <v>214.75</v>
      </c>
      <c r="Q675" s="5">
        <f t="shared" si="813"/>
        <v>332.5</v>
      </c>
      <c r="R675" s="5">
        <f t="shared" si="813"/>
        <v>276.5</v>
      </c>
      <c r="S675" s="5">
        <f t="shared" si="813"/>
        <v>311.25</v>
      </c>
      <c r="T675" s="5">
        <f t="shared" si="813"/>
        <v>132</v>
      </c>
      <c r="U675" s="5">
        <f t="shared" si="813"/>
        <v>179.25</v>
      </c>
      <c r="V675" s="5">
        <f t="shared" si="813"/>
        <v>255.5</v>
      </c>
      <c r="W675" s="5">
        <f t="shared" si="813"/>
        <v>254.75</v>
      </c>
      <c r="X675" s="5">
        <f t="shared" si="813"/>
        <v>189</v>
      </c>
      <c r="Y675" s="5">
        <f t="shared" si="813"/>
        <v>239</v>
      </c>
      <c r="Z675" s="5">
        <f t="shared" si="813"/>
        <v>14.404999999999999</v>
      </c>
      <c r="AA675" s="5">
        <f t="shared" si="813"/>
        <v>18.0275</v>
      </c>
      <c r="AB675" s="5">
        <f t="shared" si="813"/>
        <v>12.532499999999999</v>
      </c>
      <c r="AC675" s="5">
        <f t="shared" si="813"/>
        <v>11.0625</v>
      </c>
      <c r="AD675" s="5">
        <f t="shared" si="813"/>
        <v>26.647499999999997</v>
      </c>
      <c r="AE675" s="5">
        <f t="shared" si="813"/>
        <v>18.059999999999999</v>
      </c>
      <c r="AF675" s="5">
        <f t="shared" si="813"/>
        <v>16.295000000000002</v>
      </c>
      <c r="AG675" s="5">
        <f t="shared" si="813"/>
        <v>22.035</v>
      </c>
      <c r="AH675" s="5">
        <f t="shared" si="813"/>
        <v>16.692499999999999</v>
      </c>
      <c r="AI675" s="5">
        <f t="shared" si="813"/>
        <v>17.157499999999999</v>
      </c>
      <c r="AJ675" s="5">
        <f t="shared" si="813"/>
        <v>19.032499999999999</v>
      </c>
      <c r="AK675" s="5">
        <f t="shared" si="813"/>
        <v>17.637499999999999</v>
      </c>
      <c r="AL675" s="5">
        <f t="shared" si="813"/>
        <v>13.2475</v>
      </c>
      <c r="AM675" s="5">
        <f t="shared" si="813"/>
        <v>17.247500000000002</v>
      </c>
      <c r="AN675" s="5">
        <f t="shared" si="813"/>
        <v>18.512499999999996</v>
      </c>
      <c r="AO675" s="5">
        <f t="shared" si="813"/>
        <v>19.517499999999998</v>
      </c>
      <c r="AP675" s="5">
        <f t="shared" si="813"/>
        <v>10.272500000000001</v>
      </c>
      <c r="AQ675" s="5">
        <f t="shared" si="813"/>
        <v>18.28</v>
      </c>
      <c r="AR675" s="5">
        <f t="shared" si="813"/>
        <v>14.5425</v>
      </c>
      <c r="AS675" s="5">
        <f t="shared" si="813"/>
        <v>13.3</v>
      </c>
      <c r="AT675" s="5">
        <f t="shared" si="813"/>
        <v>22.875</v>
      </c>
      <c r="AU675" s="5">
        <f t="shared" si="813"/>
        <v>23.732499999999998</v>
      </c>
      <c r="AV675" s="5">
        <f t="shared" si="770"/>
        <v>268.79370563152133</v>
      </c>
      <c r="AW675" s="5">
        <f t="shared" si="771"/>
        <v>18.438311643835618</v>
      </c>
      <c r="AX675" s="1">
        <v>1.0666290231507622</v>
      </c>
      <c r="AY675" s="3">
        <f t="shared" si="772"/>
        <v>1.2116170933734942</v>
      </c>
      <c r="AZ675" s="3">
        <v>177.06666666666663</v>
      </c>
      <c r="BA675" s="3">
        <f t="shared" si="775"/>
        <v>325.67504833435453</v>
      </c>
      <c r="BB675" s="3">
        <f t="shared" si="776"/>
        <v>22.340173560618766</v>
      </c>
      <c r="DA675" s="5"/>
    </row>
    <row r="676" spans="1:105" x14ac:dyDescent="0.25">
      <c r="A676" s="1">
        <v>2002</v>
      </c>
      <c r="D676" s="5">
        <f t="shared" ref="D676:AU676" si="814">AVERAGE(D383:D386)</f>
        <v>318</v>
      </c>
      <c r="E676" s="5">
        <f t="shared" si="814"/>
        <v>342.75</v>
      </c>
      <c r="F676" s="5">
        <f t="shared" si="814"/>
        <v>274.5</v>
      </c>
      <c r="G676" s="5">
        <f t="shared" si="814"/>
        <v>242.75</v>
      </c>
      <c r="H676" s="5">
        <f t="shared" si="814"/>
        <v>280.25</v>
      </c>
      <c r="I676" s="5">
        <f t="shared" si="814"/>
        <v>246.75</v>
      </c>
      <c r="J676" s="5">
        <f t="shared" si="814"/>
        <v>242.5</v>
      </c>
      <c r="K676" s="5">
        <f t="shared" si="814"/>
        <v>337.75</v>
      </c>
      <c r="L676" s="5">
        <f t="shared" si="814"/>
        <v>275.75</v>
      </c>
      <c r="M676" s="5">
        <f t="shared" si="814"/>
        <v>278.5</v>
      </c>
      <c r="N676" s="5">
        <f t="shared" si="814"/>
        <v>328.25</v>
      </c>
      <c r="O676" s="5">
        <f t="shared" si="814"/>
        <v>340.75</v>
      </c>
      <c r="P676" s="5">
        <f t="shared" si="814"/>
        <v>237.75</v>
      </c>
      <c r="Q676" s="5">
        <f t="shared" si="814"/>
        <v>316.75</v>
      </c>
      <c r="R676" s="5">
        <f t="shared" si="814"/>
        <v>281.25</v>
      </c>
      <c r="S676" s="5">
        <f t="shared" si="814"/>
        <v>307.75</v>
      </c>
      <c r="T676" s="5">
        <f t="shared" si="814"/>
        <v>139</v>
      </c>
      <c r="U676" s="5">
        <f t="shared" si="814"/>
        <v>235</v>
      </c>
      <c r="V676" s="5">
        <f t="shared" si="814"/>
        <v>265.5</v>
      </c>
      <c r="W676" s="5">
        <f t="shared" si="814"/>
        <v>274.5</v>
      </c>
      <c r="X676" s="5">
        <f t="shared" si="814"/>
        <v>209.25</v>
      </c>
      <c r="Y676" s="5">
        <f t="shared" si="814"/>
        <v>244.25</v>
      </c>
      <c r="Z676" s="5">
        <f t="shared" si="814"/>
        <v>15.129999999999999</v>
      </c>
      <c r="AA676" s="5">
        <f t="shared" si="814"/>
        <v>16.565000000000001</v>
      </c>
      <c r="AB676" s="5">
        <f t="shared" si="814"/>
        <v>12.870000000000001</v>
      </c>
      <c r="AC676" s="5">
        <f t="shared" si="814"/>
        <v>12.46</v>
      </c>
      <c r="AD676" s="5">
        <f t="shared" si="814"/>
        <v>22.482500000000002</v>
      </c>
      <c r="AE676" s="5">
        <f t="shared" si="814"/>
        <v>18.802499999999998</v>
      </c>
      <c r="AF676" s="5">
        <f t="shared" si="814"/>
        <v>13.850000000000001</v>
      </c>
      <c r="AG676" s="5">
        <f t="shared" si="814"/>
        <v>18.43</v>
      </c>
      <c r="AH676" s="5">
        <f t="shared" si="814"/>
        <v>15.545</v>
      </c>
      <c r="AI676" s="5">
        <f t="shared" si="814"/>
        <v>18.489999999999998</v>
      </c>
      <c r="AJ676" s="5">
        <f t="shared" si="814"/>
        <v>15.5025</v>
      </c>
      <c r="AK676" s="5">
        <f t="shared" si="814"/>
        <v>19.177500000000002</v>
      </c>
      <c r="AL676" s="5">
        <f t="shared" si="814"/>
        <v>11.84</v>
      </c>
      <c r="AM676" s="5">
        <f t="shared" si="814"/>
        <v>15.247499999999999</v>
      </c>
      <c r="AN676" s="5">
        <f t="shared" si="814"/>
        <v>14.934999999999999</v>
      </c>
      <c r="AO676" s="5">
        <f t="shared" si="814"/>
        <v>16.440000000000001</v>
      </c>
      <c r="AP676" s="5">
        <f t="shared" si="814"/>
        <v>13.245000000000001</v>
      </c>
      <c r="AQ676" s="5">
        <f t="shared" si="814"/>
        <v>18.97</v>
      </c>
      <c r="AR676" s="5">
        <f t="shared" si="814"/>
        <v>14.719999999999999</v>
      </c>
      <c r="AS676" s="5">
        <f t="shared" si="814"/>
        <v>12.19</v>
      </c>
      <c r="AT676" s="5">
        <f t="shared" si="814"/>
        <v>21.41</v>
      </c>
      <c r="AU676" s="5">
        <f t="shared" si="814"/>
        <v>20.335000000000001</v>
      </c>
      <c r="AV676" s="5">
        <f t="shared" si="770"/>
        <v>282.36107842203069</v>
      </c>
      <c r="AW676" s="5">
        <f t="shared" si="771"/>
        <v>17.096673679060668</v>
      </c>
      <c r="AX676" s="1">
        <v>1.0500277932184547</v>
      </c>
      <c r="AY676" s="3">
        <f t="shared" si="772"/>
        <v>1.1927004864489228</v>
      </c>
      <c r="AZ676" s="3">
        <v>179.875</v>
      </c>
      <c r="BA676" s="3">
        <f t="shared" si="775"/>
        <v>336.77219558819843</v>
      </c>
      <c r="BB676" s="3">
        <f t="shared" si="776"/>
        <v>20.391211013674152</v>
      </c>
    </row>
    <row r="677" spans="1:105" x14ac:dyDescent="0.25">
      <c r="A677" s="1">
        <v>2003</v>
      </c>
      <c r="D677" s="5">
        <f t="shared" ref="D677:AU677" si="815">AVERAGE(D387:D390)</f>
        <v>331.25</v>
      </c>
      <c r="E677" s="5">
        <f t="shared" si="815"/>
        <v>359</v>
      </c>
      <c r="F677" s="5">
        <f t="shared" si="815"/>
        <v>268.75</v>
      </c>
      <c r="G677" s="5">
        <f t="shared" si="815"/>
        <v>250.5</v>
      </c>
      <c r="H677" s="5">
        <f t="shared" si="815"/>
        <v>281</v>
      </c>
      <c r="I677" s="5">
        <f t="shared" si="815"/>
        <v>252.75</v>
      </c>
      <c r="J677" s="5">
        <f t="shared" si="815"/>
        <v>267.5</v>
      </c>
      <c r="K677" s="5">
        <f t="shared" si="815"/>
        <v>327.75</v>
      </c>
      <c r="L677" s="5">
        <f t="shared" si="815"/>
        <v>248.75</v>
      </c>
      <c r="M677" s="5">
        <f t="shared" si="815"/>
        <v>274.25</v>
      </c>
      <c r="N677" s="5">
        <f t="shared" si="815"/>
        <v>336</v>
      </c>
      <c r="O677" s="5">
        <f t="shared" si="815"/>
        <v>327.5</v>
      </c>
      <c r="P677" s="5">
        <f t="shared" si="815"/>
        <v>249.75</v>
      </c>
      <c r="Q677" s="5">
        <f t="shared" si="815"/>
        <v>292.25</v>
      </c>
      <c r="R677" s="5">
        <f t="shared" si="815"/>
        <v>273.75</v>
      </c>
      <c r="S677" s="5">
        <f t="shared" si="815"/>
        <v>287</v>
      </c>
      <c r="T677" s="5">
        <f t="shared" si="815"/>
        <v>170.25</v>
      </c>
      <c r="U677" s="5">
        <f t="shared" si="815"/>
        <v>186.25</v>
      </c>
      <c r="V677" s="5">
        <f t="shared" si="815"/>
        <v>251</v>
      </c>
      <c r="W677" s="5">
        <f t="shared" si="815"/>
        <v>276</v>
      </c>
      <c r="X677" s="5">
        <f t="shared" si="815"/>
        <v>191.75</v>
      </c>
      <c r="Y677" s="5">
        <f t="shared" si="815"/>
        <v>247.75</v>
      </c>
      <c r="Z677" s="5">
        <f t="shared" si="815"/>
        <v>20.672499999999999</v>
      </c>
      <c r="AA677" s="5">
        <f t="shared" si="815"/>
        <v>21.767499999999998</v>
      </c>
      <c r="AB677" s="5">
        <f t="shared" si="815"/>
        <v>15.465</v>
      </c>
      <c r="AC677" s="5">
        <f t="shared" si="815"/>
        <v>13.1225</v>
      </c>
      <c r="AD677" s="5">
        <f t="shared" si="815"/>
        <v>23.942499999999999</v>
      </c>
      <c r="AE677" s="5">
        <f t="shared" si="815"/>
        <v>20.6875</v>
      </c>
      <c r="AF677" s="5">
        <f t="shared" si="815"/>
        <v>16.59</v>
      </c>
      <c r="AG677" s="5">
        <f t="shared" si="815"/>
        <v>17.722499999999997</v>
      </c>
      <c r="AH677" s="5">
        <f t="shared" si="815"/>
        <v>17.637499999999999</v>
      </c>
      <c r="AI677" s="5">
        <f t="shared" si="815"/>
        <v>20.702500000000001</v>
      </c>
      <c r="AJ677" s="5">
        <f t="shared" si="815"/>
        <v>19.297499999999999</v>
      </c>
      <c r="AK677" s="5">
        <f t="shared" si="815"/>
        <v>22.41</v>
      </c>
      <c r="AL677" s="5">
        <f t="shared" si="815"/>
        <v>14.067500000000001</v>
      </c>
      <c r="AM677" s="5">
        <f t="shared" si="815"/>
        <v>17.622499999999999</v>
      </c>
      <c r="AN677" s="5">
        <f t="shared" si="815"/>
        <v>14.9275</v>
      </c>
      <c r="AO677" s="5">
        <f t="shared" si="815"/>
        <v>16.547499999999999</v>
      </c>
      <c r="AP677" s="5">
        <f t="shared" si="815"/>
        <v>15.455</v>
      </c>
      <c r="AQ677" s="5">
        <f t="shared" si="815"/>
        <v>19.774999999999999</v>
      </c>
      <c r="AR677" s="5">
        <f t="shared" si="815"/>
        <v>15.7425</v>
      </c>
      <c r="AS677" s="5">
        <f t="shared" si="815"/>
        <v>14.577500000000001</v>
      </c>
      <c r="AT677" s="5">
        <f t="shared" si="815"/>
        <v>23.092500000000001</v>
      </c>
      <c r="AU677" s="5">
        <f t="shared" si="815"/>
        <v>22.127499999999998</v>
      </c>
      <c r="AV677" s="5">
        <f t="shared" si="770"/>
        <v>275.67897112773358</v>
      </c>
      <c r="AW677" s="5">
        <f t="shared" si="771"/>
        <v>19.283281474233529</v>
      </c>
      <c r="AX677" s="1">
        <v>1.0266304347826087</v>
      </c>
      <c r="AY677" s="3">
        <f t="shared" si="772"/>
        <v>1.1662260475651189</v>
      </c>
      <c r="AZ677" s="3">
        <v>183.95833333333334</v>
      </c>
      <c r="BA677" s="3">
        <f t="shared" si="775"/>
        <v>321.50399689511528</v>
      </c>
      <c r="BB677" s="3">
        <f t="shared" si="776"/>
        <v>22.488665137781048</v>
      </c>
    </row>
    <row r="678" spans="1:105" x14ac:dyDescent="0.25">
      <c r="A678" s="1">
        <v>2004</v>
      </c>
      <c r="D678" s="5">
        <f t="shared" ref="D678:AU678" si="816">AVERAGE(D391:D394)</f>
        <v>339.25</v>
      </c>
      <c r="E678" s="5">
        <f t="shared" si="816"/>
        <v>369</v>
      </c>
      <c r="F678" s="5">
        <f t="shared" si="816"/>
        <v>303.5</v>
      </c>
      <c r="G678" s="5">
        <f t="shared" si="816"/>
        <v>255.25</v>
      </c>
      <c r="H678" s="5">
        <f t="shared" si="816"/>
        <v>309.5</v>
      </c>
      <c r="I678" s="5">
        <f t="shared" si="816"/>
        <v>277.5</v>
      </c>
      <c r="J678" s="5">
        <f t="shared" si="816"/>
        <v>277</v>
      </c>
      <c r="K678" s="5">
        <f t="shared" si="816"/>
        <v>340</v>
      </c>
      <c r="L678" s="5">
        <f t="shared" si="816"/>
        <v>287.5</v>
      </c>
      <c r="M678" s="5">
        <f t="shared" si="816"/>
        <v>272</v>
      </c>
      <c r="N678" s="5">
        <f t="shared" si="816"/>
        <v>352.25</v>
      </c>
      <c r="O678" s="5">
        <f t="shared" si="816"/>
        <v>345</v>
      </c>
      <c r="P678" s="5">
        <f t="shared" si="816"/>
        <v>187.5</v>
      </c>
      <c r="Q678" s="5">
        <f t="shared" si="816"/>
        <v>286.25</v>
      </c>
      <c r="R678" s="5">
        <f t="shared" si="816"/>
        <v>284.5</v>
      </c>
      <c r="S678" s="5">
        <f t="shared" si="816"/>
        <v>306.5</v>
      </c>
      <c r="T678" s="5">
        <f t="shared" si="816"/>
        <v>223.5</v>
      </c>
      <c r="U678" s="5">
        <f t="shared" si="816"/>
        <v>260.25</v>
      </c>
      <c r="V678" s="5">
        <f t="shared" si="816"/>
        <v>297</v>
      </c>
      <c r="W678" s="5">
        <f t="shared" si="816"/>
        <v>281.75</v>
      </c>
      <c r="X678" s="5">
        <f t="shared" si="816"/>
        <v>178.25</v>
      </c>
      <c r="Y678" s="5">
        <f t="shared" si="816"/>
        <v>249.5</v>
      </c>
      <c r="Z678" s="5">
        <f t="shared" si="816"/>
        <v>17.107500000000002</v>
      </c>
      <c r="AA678" s="5">
        <f t="shared" si="816"/>
        <v>20.349999999999998</v>
      </c>
      <c r="AB678" s="5">
        <f t="shared" si="816"/>
        <v>16.767500000000002</v>
      </c>
      <c r="AC678" s="5">
        <f t="shared" si="816"/>
        <v>12.395000000000001</v>
      </c>
      <c r="AD678" s="5">
        <f t="shared" si="816"/>
        <v>22.369999999999997</v>
      </c>
      <c r="AE678" s="5">
        <f t="shared" si="816"/>
        <v>19.592500000000001</v>
      </c>
      <c r="AF678" s="5">
        <f t="shared" si="816"/>
        <v>16.45</v>
      </c>
      <c r="AG678" s="5">
        <f t="shared" si="816"/>
        <v>17.565000000000001</v>
      </c>
      <c r="AH678" s="5">
        <f t="shared" si="816"/>
        <v>18.285</v>
      </c>
      <c r="AI678" s="5">
        <f t="shared" si="816"/>
        <v>16.41</v>
      </c>
      <c r="AJ678" s="5">
        <f t="shared" si="816"/>
        <v>19.355</v>
      </c>
      <c r="AK678" s="5">
        <f t="shared" si="816"/>
        <v>19.774999999999999</v>
      </c>
      <c r="AL678" s="5">
        <f t="shared" si="816"/>
        <v>11.69</v>
      </c>
      <c r="AM678" s="5">
        <f t="shared" si="816"/>
        <v>16.9375</v>
      </c>
      <c r="AN678" s="5">
        <f t="shared" si="816"/>
        <v>14.577500000000001</v>
      </c>
      <c r="AO678" s="5">
        <f t="shared" si="816"/>
        <v>15.71</v>
      </c>
      <c r="AP678" s="5">
        <f t="shared" si="816"/>
        <v>17.995000000000001</v>
      </c>
      <c r="AQ678" s="5">
        <f t="shared" si="816"/>
        <v>17.32</v>
      </c>
      <c r="AR678" s="5">
        <f t="shared" si="816"/>
        <v>18.765000000000001</v>
      </c>
      <c r="AS678" s="5">
        <f t="shared" si="816"/>
        <v>15.1175</v>
      </c>
      <c r="AT678" s="5">
        <f t="shared" si="816"/>
        <v>19.592500000000001</v>
      </c>
      <c r="AU678" s="5">
        <f t="shared" si="816"/>
        <v>20.782500000000002</v>
      </c>
      <c r="AV678" s="5">
        <f t="shared" si="770"/>
        <v>296.08477833627137</v>
      </c>
      <c r="AW678" s="5">
        <f t="shared" si="771"/>
        <v>18.237196673189825</v>
      </c>
      <c r="AX678" s="1">
        <v>1</v>
      </c>
      <c r="AY678" s="3">
        <f t="shared" si="772"/>
        <v>1.1358175240448247</v>
      </c>
      <c r="AZ678" s="3">
        <v>188.88333333333335</v>
      </c>
      <c r="BA678" s="3">
        <f t="shared" si="775"/>
        <v>336.29827983726449</v>
      </c>
      <c r="BB678" s="3">
        <f t="shared" si="776"/>
        <v>20.714127570860981</v>
      </c>
    </row>
    <row r="679" spans="1:105" x14ac:dyDescent="0.25">
      <c r="A679" s="1">
        <v>2005</v>
      </c>
      <c r="D679" s="5">
        <f t="shared" ref="D679:AU679" si="817">AVERAGE(D395:D398)</f>
        <v>370.5</v>
      </c>
      <c r="E679" s="5">
        <f t="shared" si="817"/>
        <v>367.25</v>
      </c>
      <c r="F679" s="5">
        <f t="shared" si="817"/>
        <v>354.75</v>
      </c>
      <c r="G679" s="5">
        <f t="shared" si="817"/>
        <v>276.25</v>
      </c>
      <c r="H679" s="5">
        <f t="shared" si="817"/>
        <v>315.25</v>
      </c>
      <c r="I679" s="5">
        <f t="shared" si="817"/>
        <v>298</v>
      </c>
      <c r="J679" s="5">
        <f t="shared" si="817"/>
        <v>309.5</v>
      </c>
      <c r="K679" s="5">
        <f t="shared" si="817"/>
        <v>357.5</v>
      </c>
      <c r="L679" s="5">
        <f t="shared" si="817"/>
        <v>311.5</v>
      </c>
      <c r="M679" s="5">
        <f t="shared" si="817"/>
        <v>267.5</v>
      </c>
      <c r="N679" s="5">
        <f t="shared" si="817"/>
        <v>327.25</v>
      </c>
      <c r="O679" s="5">
        <f t="shared" si="817"/>
        <v>325.75</v>
      </c>
      <c r="P679" s="5">
        <f t="shared" si="817"/>
        <v>220.5</v>
      </c>
      <c r="Q679" s="5">
        <f t="shared" si="817"/>
        <v>299</v>
      </c>
      <c r="R679" s="5">
        <f t="shared" si="817"/>
        <v>298.5</v>
      </c>
      <c r="S679" s="5">
        <f t="shared" si="817"/>
        <v>327</v>
      </c>
      <c r="T679" s="5">
        <f t="shared" si="817"/>
        <v>219.5</v>
      </c>
      <c r="U679" s="5">
        <f t="shared" si="817"/>
        <v>240.25</v>
      </c>
      <c r="V679" s="5">
        <f t="shared" si="817"/>
        <v>321.5</v>
      </c>
      <c r="W679" s="5">
        <f t="shared" si="817"/>
        <v>319</v>
      </c>
      <c r="X679" s="5">
        <f t="shared" si="817"/>
        <v>199.25</v>
      </c>
      <c r="Y679" s="5">
        <f t="shared" si="817"/>
        <v>278.75</v>
      </c>
      <c r="Z679" s="5">
        <f t="shared" si="817"/>
        <v>20.357499999999998</v>
      </c>
      <c r="AA679" s="5">
        <f t="shared" si="817"/>
        <v>20.865000000000002</v>
      </c>
      <c r="AB679" s="5">
        <f t="shared" si="817"/>
        <v>23.79</v>
      </c>
      <c r="AC679" s="5">
        <f t="shared" si="817"/>
        <v>16.5</v>
      </c>
      <c r="AD679" s="5">
        <f t="shared" si="817"/>
        <v>20.327500000000001</v>
      </c>
      <c r="AE679" s="5">
        <f t="shared" si="817"/>
        <v>20.215</v>
      </c>
      <c r="AF679" s="5">
        <f t="shared" si="817"/>
        <v>18.164999999999999</v>
      </c>
      <c r="AG679" s="5">
        <f t="shared" si="817"/>
        <v>18.587499999999999</v>
      </c>
      <c r="AH679" s="5">
        <f t="shared" si="817"/>
        <v>22.622499999999999</v>
      </c>
      <c r="AI679" s="5">
        <f t="shared" si="817"/>
        <v>17.342500000000001</v>
      </c>
      <c r="AJ679" s="5">
        <f t="shared" si="817"/>
        <v>22.765000000000001</v>
      </c>
      <c r="AK679" s="5">
        <f t="shared" si="817"/>
        <v>21.975000000000001</v>
      </c>
      <c r="AL679" s="5">
        <f t="shared" si="817"/>
        <v>12.9125</v>
      </c>
      <c r="AM679" s="5">
        <f t="shared" si="817"/>
        <v>16.355</v>
      </c>
      <c r="AN679" s="5">
        <f t="shared" si="817"/>
        <v>16.245000000000001</v>
      </c>
      <c r="AO679" s="5">
        <f t="shared" si="817"/>
        <v>17.454999999999998</v>
      </c>
      <c r="AP679" s="5">
        <f t="shared" si="817"/>
        <v>16.4375</v>
      </c>
      <c r="AQ679" s="5">
        <f t="shared" si="817"/>
        <v>19.579999999999998</v>
      </c>
      <c r="AR679" s="5">
        <f t="shared" si="817"/>
        <v>29.195000000000004</v>
      </c>
      <c r="AS679" s="5">
        <f t="shared" si="817"/>
        <v>19.5</v>
      </c>
      <c r="AT679" s="5">
        <f t="shared" si="817"/>
        <v>20.07</v>
      </c>
      <c r="AU679" s="5">
        <f t="shared" si="817"/>
        <v>20.754999999999999</v>
      </c>
      <c r="AV679" s="5">
        <f t="shared" si="770"/>
        <v>310.90611272571346</v>
      </c>
      <c r="AW679" s="5">
        <f t="shared" si="771"/>
        <v>19.721245270711034</v>
      </c>
      <c r="AY679" s="3">
        <f t="shared" si="772"/>
        <v>1.0985466183059525</v>
      </c>
      <c r="AZ679" s="3">
        <v>195.29166666666671</v>
      </c>
      <c r="BA679" s="3">
        <f t="shared" si="775"/>
        <v>341.54485874548175</v>
      </c>
      <c r="BB679" s="3">
        <f t="shared" si="776"/>
        <v>21.664707300921865</v>
      </c>
    </row>
    <row r="680" spans="1:105" x14ac:dyDescent="0.25">
      <c r="A680" s="1">
        <v>2006</v>
      </c>
      <c r="D680" s="5">
        <f t="shared" ref="D680:AU680" si="818">AVERAGE(D399:D402)</f>
        <v>326.25</v>
      </c>
      <c r="E680" s="5">
        <f t="shared" si="818"/>
        <v>345.75</v>
      </c>
      <c r="F680" s="5">
        <f t="shared" si="818"/>
        <v>333.25</v>
      </c>
      <c r="G680" s="5">
        <f t="shared" si="818"/>
        <v>274</v>
      </c>
      <c r="H680" s="5">
        <f t="shared" si="818"/>
        <v>287.25</v>
      </c>
      <c r="I680" s="5">
        <f t="shared" si="818"/>
        <v>285.5</v>
      </c>
      <c r="J680" s="5">
        <f t="shared" si="818"/>
        <v>299.25</v>
      </c>
      <c r="K680" s="5">
        <f t="shared" si="818"/>
        <v>336.5</v>
      </c>
      <c r="L680" s="5">
        <f t="shared" si="818"/>
        <v>307.25</v>
      </c>
      <c r="M680" s="5">
        <f t="shared" si="818"/>
        <v>264</v>
      </c>
      <c r="N680" s="5">
        <f t="shared" si="818"/>
        <v>316.75</v>
      </c>
      <c r="O680" s="5">
        <f t="shared" si="818"/>
        <v>302.5</v>
      </c>
      <c r="P680" s="5">
        <f t="shared" si="818"/>
        <v>216.5</v>
      </c>
      <c r="Q680" s="5">
        <f t="shared" si="818"/>
        <v>309.75</v>
      </c>
      <c r="R680" s="5">
        <f t="shared" si="818"/>
        <v>292.25</v>
      </c>
      <c r="S680" s="5">
        <f t="shared" si="818"/>
        <v>317.75</v>
      </c>
      <c r="T680" s="5">
        <f t="shared" si="818"/>
        <v>203.25</v>
      </c>
      <c r="U680" s="5">
        <f t="shared" si="818"/>
        <v>217</v>
      </c>
      <c r="V680" s="5">
        <f t="shared" si="818"/>
        <v>282.5</v>
      </c>
      <c r="W680" s="5">
        <f t="shared" si="818"/>
        <v>324.25</v>
      </c>
      <c r="X680" s="5">
        <f t="shared" si="818"/>
        <v>208.5</v>
      </c>
      <c r="Y680" s="5">
        <f t="shared" si="818"/>
        <v>261.5</v>
      </c>
      <c r="Z680" s="5">
        <f t="shared" si="818"/>
        <v>17.164999999999999</v>
      </c>
      <c r="AA680" s="5">
        <f t="shared" si="818"/>
        <v>18.962499999999999</v>
      </c>
      <c r="AB680" s="5">
        <f t="shared" si="818"/>
        <v>19.954999999999998</v>
      </c>
      <c r="AC680" s="5">
        <f t="shared" si="818"/>
        <v>14.037500000000001</v>
      </c>
      <c r="AD680" s="5">
        <f t="shared" si="818"/>
        <v>20.5825</v>
      </c>
      <c r="AE680" s="5">
        <f t="shared" si="818"/>
        <v>19.682500000000001</v>
      </c>
      <c r="AF680" s="5">
        <f t="shared" si="818"/>
        <v>15.557500000000001</v>
      </c>
      <c r="AG680" s="5">
        <f t="shared" si="818"/>
        <v>18.032499999999999</v>
      </c>
      <c r="AH680" s="5">
        <f t="shared" si="818"/>
        <v>19.664999999999999</v>
      </c>
      <c r="AI680" s="5">
        <f t="shared" si="818"/>
        <v>14.745000000000001</v>
      </c>
      <c r="AJ680" s="5">
        <f t="shared" si="818"/>
        <v>20.029999999999998</v>
      </c>
      <c r="AK680" s="5">
        <f t="shared" si="818"/>
        <v>16.190000000000001</v>
      </c>
      <c r="AL680" s="5">
        <f t="shared" si="818"/>
        <v>12.525</v>
      </c>
      <c r="AM680" s="5">
        <f t="shared" si="818"/>
        <v>16.265000000000001</v>
      </c>
      <c r="AN680" s="5">
        <f t="shared" si="818"/>
        <v>18.217500000000001</v>
      </c>
      <c r="AO680" s="5">
        <f t="shared" si="818"/>
        <v>18.845000000000002</v>
      </c>
      <c r="AP680" s="5">
        <f t="shared" si="818"/>
        <v>15.0625</v>
      </c>
      <c r="AQ680" s="5">
        <f t="shared" si="818"/>
        <v>17.587500000000002</v>
      </c>
      <c r="AR680" s="5">
        <f t="shared" si="818"/>
        <v>20.73</v>
      </c>
      <c r="AS680" s="5">
        <f t="shared" si="818"/>
        <v>16.2925</v>
      </c>
      <c r="AT680" s="5">
        <f t="shared" si="818"/>
        <v>16.952500000000001</v>
      </c>
      <c r="AU680" s="5">
        <f t="shared" si="818"/>
        <v>19.310000000000002</v>
      </c>
      <c r="AV680" s="5">
        <f t="shared" si="770"/>
        <v>294.75593465624854</v>
      </c>
      <c r="AW680" s="5">
        <f t="shared" si="771"/>
        <v>17.971904924983701</v>
      </c>
      <c r="AY680" s="3">
        <f t="shared" si="772"/>
        <v>1.0642156173783637</v>
      </c>
      <c r="AZ680" s="3">
        <v>201.5916666666667</v>
      </c>
      <c r="BA680" s="3">
        <f t="shared" si="775"/>
        <v>313.68386897613618</v>
      </c>
      <c r="BB680" s="3">
        <f t="shared" si="776"/>
        <v>19.125981895206785</v>
      </c>
    </row>
    <row r="681" spans="1:105" x14ac:dyDescent="0.25">
      <c r="A681" s="1">
        <v>2007</v>
      </c>
      <c r="D681" s="5">
        <f t="shared" ref="D681:AU681" si="819">AVERAGE(D403:D406)</f>
        <v>283</v>
      </c>
      <c r="E681" s="5">
        <f t="shared" si="819"/>
        <v>298.75</v>
      </c>
      <c r="F681" s="5">
        <f t="shared" si="819"/>
        <v>360.5</v>
      </c>
      <c r="G681" s="5">
        <f t="shared" si="819"/>
        <v>253</v>
      </c>
      <c r="H681" s="5">
        <f t="shared" si="819"/>
        <v>280.25</v>
      </c>
      <c r="I681" s="5">
        <f t="shared" si="819"/>
        <v>268.25</v>
      </c>
      <c r="J681" s="5">
        <f t="shared" si="819"/>
        <v>279.75</v>
      </c>
      <c r="K681" s="5">
        <f t="shared" si="819"/>
        <v>293.5</v>
      </c>
      <c r="L681" s="5">
        <f t="shared" si="819"/>
        <v>322.75</v>
      </c>
      <c r="M681" s="5">
        <f t="shared" si="819"/>
        <v>306</v>
      </c>
      <c r="N681" s="5">
        <f t="shared" si="819"/>
        <v>279.25</v>
      </c>
      <c r="O681" s="5">
        <f t="shared" si="819"/>
        <v>298.25</v>
      </c>
      <c r="P681" s="5">
        <f t="shared" si="819"/>
        <v>202</v>
      </c>
      <c r="Q681" s="5">
        <f t="shared" si="819"/>
        <v>296.5</v>
      </c>
      <c r="R681" s="5">
        <f t="shared" si="819"/>
        <v>280.5</v>
      </c>
      <c r="S681" s="5">
        <f t="shared" si="819"/>
        <v>305.5</v>
      </c>
      <c r="T681" s="5">
        <f t="shared" si="819"/>
        <v>135.25</v>
      </c>
      <c r="U681" s="5">
        <f t="shared" si="819"/>
        <v>177.75</v>
      </c>
      <c r="V681" s="5">
        <f t="shared" si="819"/>
        <v>316.5</v>
      </c>
      <c r="W681" s="5">
        <f t="shared" si="819"/>
        <v>338</v>
      </c>
      <c r="X681" s="5">
        <f t="shared" si="819"/>
        <v>259.75</v>
      </c>
      <c r="Y681" s="5">
        <f t="shared" si="819"/>
        <v>277</v>
      </c>
      <c r="Z681" s="5">
        <f t="shared" si="819"/>
        <v>17.605</v>
      </c>
      <c r="AA681" s="5">
        <f t="shared" si="819"/>
        <v>19.954999999999998</v>
      </c>
      <c r="AB681" s="5">
        <f t="shared" si="819"/>
        <v>27.27</v>
      </c>
      <c r="AC681" s="5">
        <f t="shared" si="819"/>
        <v>25.880000000000003</v>
      </c>
      <c r="AD681" s="5">
        <f t="shared" si="819"/>
        <v>22.11</v>
      </c>
      <c r="AE681" s="5">
        <f t="shared" si="819"/>
        <v>19.899999999999999</v>
      </c>
      <c r="AF681" s="5">
        <f t="shared" si="819"/>
        <v>14.9625</v>
      </c>
      <c r="AG681" s="5">
        <f t="shared" si="819"/>
        <v>19.38</v>
      </c>
      <c r="AH681" s="5">
        <f t="shared" si="819"/>
        <v>25.7775</v>
      </c>
      <c r="AI681" s="5">
        <f t="shared" si="819"/>
        <v>17.684999999999999</v>
      </c>
      <c r="AJ681" s="5">
        <f t="shared" si="819"/>
        <v>21.747499999999999</v>
      </c>
      <c r="AK681" s="5">
        <f t="shared" si="819"/>
        <v>20.309999999999999</v>
      </c>
      <c r="AL681" s="5">
        <f t="shared" si="819"/>
        <v>12.2575</v>
      </c>
      <c r="AM681" s="5">
        <f t="shared" si="819"/>
        <v>18.252500000000001</v>
      </c>
      <c r="AN681" s="5">
        <f t="shared" si="819"/>
        <v>17.272500000000001</v>
      </c>
      <c r="AO681" s="5">
        <f t="shared" si="819"/>
        <v>18.8475</v>
      </c>
      <c r="AP681" s="5">
        <f t="shared" si="819"/>
        <v>23.247499999999999</v>
      </c>
      <c r="AQ681" s="5">
        <f t="shared" si="819"/>
        <v>18.350000000000001</v>
      </c>
      <c r="AR681" s="5">
        <f t="shared" si="819"/>
        <v>32.267499999999998</v>
      </c>
      <c r="AS681" s="5">
        <f t="shared" si="819"/>
        <v>29.857500000000002</v>
      </c>
      <c r="AT681" s="5">
        <f t="shared" si="819"/>
        <v>18.857500000000002</v>
      </c>
      <c r="AU681" s="5">
        <f t="shared" si="819"/>
        <v>21.422499999999999</v>
      </c>
      <c r="AV681" s="5">
        <f t="shared" si="770"/>
        <v>286.91117490113868</v>
      </c>
      <c r="AW681" s="5">
        <f t="shared" si="771"/>
        <v>20.267251630789303</v>
      </c>
      <c r="AY681" s="3">
        <f t="shared" si="772"/>
        <v>1.03469904252587</v>
      </c>
      <c r="AZ681" s="3">
        <v>207.34241666666671</v>
      </c>
      <c r="BA681" s="3">
        <f t="shared" si="775"/>
        <v>296.86671796018061</v>
      </c>
      <c r="BB681" s="3">
        <f t="shared" si="776"/>
        <v>20.970505857008568</v>
      </c>
    </row>
    <row r="682" spans="1:105" x14ac:dyDescent="0.25">
      <c r="A682" s="1">
        <v>2008</v>
      </c>
      <c r="D682" s="5">
        <f t="shared" ref="D682:AU682" si="820">AVERAGE(D407:D410)</f>
        <v>239</v>
      </c>
      <c r="E682" s="5">
        <f t="shared" si="820"/>
        <v>270.75</v>
      </c>
      <c r="F682" s="5">
        <f t="shared" si="820"/>
        <v>256.75</v>
      </c>
      <c r="G682" s="5">
        <f t="shared" si="820"/>
        <v>198.25</v>
      </c>
      <c r="H682" s="5">
        <f t="shared" si="820"/>
        <v>247.25</v>
      </c>
      <c r="I682" s="5">
        <f t="shared" si="820"/>
        <v>252.25</v>
      </c>
      <c r="J682" s="5">
        <f t="shared" si="820"/>
        <v>215.5</v>
      </c>
      <c r="K682" s="5">
        <f t="shared" si="820"/>
        <v>240</v>
      </c>
      <c r="L682" s="5">
        <f t="shared" si="820"/>
        <v>256.75</v>
      </c>
      <c r="M682" s="5">
        <f t="shared" si="820"/>
        <v>241.5</v>
      </c>
      <c r="N682" s="5">
        <f t="shared" si="820"/>
        <v>232.25</v>
      </c>
      <c r="O682" s="5">
        <f t="shared" si="820"/>
        <v>270.5</v>
      </c>
      <c r="P682" s="5">
        <f t="shared" si="820"/>
        <v>216.5</v>
      </c>
      <c r="Q682" s="5">
        <f t="shared" si="820"/>
        <v>261.75</v>
      </c>
      <c r="R682" s="5">
        <f t="shared" si="820"/>
        <v>253.25</v>
      </c>
      <c r="S682" s="5">
        <f t="shared" si="820"/>
        <v>260.5</v>
      </c>
      <c r="T682" s="5">
        <f t="shared" si="820"/>
        <v>110.75</v>
      </c>
      <c r="U682" s="5">
        <f t="shared" si="820"/>
        <v>186.75</v>
      </c>
      <c r="V682" s="5">
        <f t="shared" si="820"/>
        <v>234.25</v>
      </c>
      <c r="W682" s="5">
        <f t="shared" si="820"/>
        <v>254.5</v>
      </c>
      <c r="X682" s="5">
        <f t="shared" si="820"/>
        <v>194.25</v>
      </c>
      <c r="Y682" s="5">
        <f t="shared" si="820"/>
        <v>234.5</v>
      </c>
      <c r="Z682" s="5">
        <f t="shared" si="820"/>
        <v>19.984999999999999</v>
      </c>
      <c r="AA682" s="5">
        <f t="shared" si="820"/>
        <v>25.4</v>
      </c>
      <c r="AB682" s="5">
        <f t="shared" si="820"/>
        <v>31.0075</v>
      </c>
      <c r="AC682" s="5">
        <f t="shared" si="820"/>
        <v>28.022500000000001</v>
      </c>
      <c r="AD682" s="5">
        <f t="shared" si="820"/>
        <v>25.017499999999998</v>
      </c>
      <c r="AE682" s="5">
        <f t="shared" si="820"/>
        <v>24.655000000000001</v>
      </c>
      <c r="AF682" s="5">
        <f t="shared" si="820"/>
        <v>17.38</v>
      </c>
      <c r="AG682" s="5">
        <f t="shared" si="820"/>
        <v>22.310000000000002</v>
      </c>
      <c r="AH682" s="5">
        <f t="shared" si="820"/>
        <v>33.159999999999997</v>
      </c>
      <c r="AI682" s="5">
        <f t="shared" si="820"/>
        <v>24.134999999999998</v>
      </c>
      <c r="AJ682" s="5">
        <f t="shared" si="820"/>
        <v>22.6675</v>
      </c>
      <c r="AK682" s="5">
        <f t="shared" si="820"/>
        <v>26.52</v>
      </c>
      <c r="AL682" s="5">
        <f t="shared" si="820"/>
        <v>13.7875</v>
      </c>
      <c r="AM682" s="5">
        <f t="shared" si="820"/>
        <v>18.422499999999999</v>
      </c>
      <c r="AN682" s="5">
        <f t="shared" si="820"/>
        <v>18.552499999999998</v>
      </c>
      <c r="AO682" s="5">
        <f t="shared" si="820"/>
        <v>21.692500000000003</v>
      </c>
      <c r="AP682" s="5">
        <f t="shared" si="820"/>
        <v>23.267499999999998</v>
      </c>
      <c r="AQ682" s="5">
        <f t="shared" si="820"/>
        <v>21.88</v>
      </c>
      <c r="AR682" s="5">
        <f t="shared" si="820"/>
        <v>29.887499999999999</v>
      </c>
      <c r="AS682" s="5">
        <f t="shared" si="820"/>
        <v>24.307500000000001</v>
      </c>
      <c r="AT682" s="5">
        <f t="shared" si="820"/>
        <v>16.925000000000001</v>
      </c>
      <c r="AU682" s="5">
        <f t="shared" si="820"/>
        <v>20.655000000000001</v>
      </c>
      <c r="AV682" s="5">
        <f t="shared" si="770"/>
        <v>239.80502942017245</v>
      </c>
      <c r="AW682" s="5">
        <f t="shared" si="771"/>
        <v>23.541840508806267</v>
      </c>
      <c r="AY682" s="3">
        <f t="shared" si="772"/>
        <v>0.99644453733700256</v>
      </c>
      <c r="AZ682" s="3">
        <v>215.30250000000001</v>
      </c>
      <c r="BA682" s="3">
        <f t="shared" si="775"/>
        <v>238.95241159167003</v>
      </c>
      <c r="BB682" s="3">
        <f t="shared" si="776"/>
        <v>23.458138373858965</v>
      </c>
    </row>
    <row r="683" spans="1:105" x14ac:dyDescent="0.25">
      <c r="A683" s="1">
        <v>2009</v>
      </c>
      <c r="D683" s="5">
        <f t="shared" ref="D683:AU683" si="821">AVERAGE(D411:D414)</f>
        <v>199</v>
      </c>
      <c r="E683" s="5">
        <f t="shared" si="821"/>
        <v>214.25</v>
      </c>
      <c r="F683" s="5">
        <f t="shared" si="821"/>
        <v>219</v>
      </c>
      <c r="G683" s="5">
        <f t="shared" si="821"/>
        <v>174.5</v>
      </c>
      <c r="H683" s="5">
        <f t="shared" si="821"/>
        <v>223.5</v>
      </c>
      <c r="I683" s="5">
        <f t="shared" si="821"/>
        <v>205.5</v>
      </c>
      <c r="J683" s="5">
        <f t="shared" si="821"/>
        <v>190.75</v>
      </c>
      <c r="K683" s="5">
        <f t="shared" si="821"/>
        <v>212.75</v>
      </c>
      <c r="L683" s="5">
        <f t="shared" si="821"/>
        <v>233.25</v>
      </c>
      <c r="M683" s="5">
        <f t="shared" si="821"/>
        <v>211.75</v>
      </c>
      <c r="N683" s="5">
        <f t="shared" si="821"/>
        <v>220.75</v>
      </c>
      <c r="O683" s="5">
        <f t="shared" si="821"/>
        <v>227</v>
      </c>
      <c r="P683" s="5">
        <f t="shared" si="821"/>
        <v>174</v>
      </c>
      <c r="Q683" s="5">
        <f t="shared" si="821"/>
        <v>219.75</v>
      </c>
      <c r="R683" s="5">
        <f t="shared" si="821"/>
        <v>228.25</v>
      </c>
      <c r="S683" s="5">
        <f t="shared" si="821"/>
        <v>232</v>
      </c>
      <c r="T683" s="5">
        <f t="shared" si="821"/>
        <v>110.75</v>
      </c>
      <c r="U683" s="5">
        <f t="shared" si="821"/>
        <v>175.75</v>
      </c>
      <c r="V683" s="5">
        <f t="shared" si="821"/>
        <v>198</v>
      </c>
      <c r="W683" s="5">
        <f t="shared" si="821"/>
        <v>206.5</v>
      </c>
      <c r="X683" s="5">
        <f t="shared" si="821"/>
        <v>164.25</v>
      </c>
      <c r="Y683" s="5">
        <f t="shared" si="821"/>
        <v>201</v>
      </c>
      <c r="Z683" s="5">
        <f t="shared" si="821"/>
        <v>22.837499999999999</v>
      </c>
      <c r="AA683" s="5">
        <f t="shared" si="821"/>
        <v>25.0625</v>
      </c>
      <c r="AB683" s="5">
        <f t="shared" si="821"/>
        <v>27.442500000000003</v>
      </c>
      <c r="AC683" s="5">
        <f t="shared" si="821"/>
        <v>23.035</v>
      </c>
      <c r="AD683" s="5">
        <f t="shared" si="821"/>
        <v>25.494999999999997</v>
      </c>
      <c r="AE683" s="5">
        <f t="shared" si="821"/>
        <v>23.729999999999997</v>
      </c>
      <c r="AF683" s="5">
        <f t="shared" si="821"/>
        <v>18.0625</v>
      </c>
      <c r="AG683" s="5">
        <f t="shared" si="821"/>
        <v>23.495000000000001</v>
      </c>
      <c r="AH683" s="5">
        <f t="shared" si="821"/>
        <v>25.445</v>
      </c>
      <c r="AI683" s="5">
        <f t="shared" si="821"/>
        <v>21.7225</v>
      </c>
      <c r="AJ683" s="5">
        <f t="shared" si="821"/>
        <v>22.375</v>
      </c>
      <c r="AK683" s="5">
        <f t="shared" si="821"/>
        <v>25.075000000000003</v>
      </c>
      <c r="AL683" s="5">
        <f t="shared" si="821"/>
        <v>14.032499999999999</v>
      </c>
      <c r="AM683" s="5">
        <f t="shared" si="821"/>
        <v>18.942500000000003</v>
      </c>
      <c r="AN683" s="5">
        <f t="shared" si="821"/>
        <v>20.68</v>
      </c>
      <c r="AO683" s="5">
        <f t="shared" si="821"/>
        <v>23.2775</v>
      </c>
      <c r="AP683" s="5">
        <f t="shared" si="821"/>
        <v>17.75</v>
      </c>
      <c r="AQ683" s="5">
        <f t="shared" si="821"/>
        <v>20.497500000000002</v>
      </c>
      <c r="AR683" s="5">
        <f t="shared" si="821"/>
        <v>24.404999999999998</v>
      </c>
      <c r="AS683" s="5">
        <f t="shared" si="821"/>
        <v>18.977499999999999</v>
      </c>
      <c r="AT683" s="5">
        <f t="shared" si="821"/>
        <v>17.515000000000001</v>
      </c>
      <c r="AU683" s="5">
        <f t="shared" si="821"/>
        <v>20.212499999999999</v>
      </c>
      <c r="AV683" s="5">
        <f t="shared" si="770"/>
        <v>207.72994961646575</v>
      </c>
      <c r="AW683" s="5">
        <f t="shared" si="771"/>
        <v>22.520939171559036</v>
      </c>
      <c r="AY683" s="3">
        <f t="shared" si="772"/>
        <v>1</v>
      </c>
      <c r="AZ683" s="3">
        <v>214.53700000000001</v>
      </c>
      <c r="BA683" s="3">
        <f t="shared" si="775"/>
        <v>207.72994961646575</v>
      </c>
      <c r="BB683" s="3">
        <f t="shared" si="776"/>
        <v>22.520939171559036</v>
      </c>
    </row>
    <row r="684" spans="1:105" x14ac:dyDescent="0.25">
      <c r="A684" s="1">
        <v>2010</v>
      </c>
      <c r="D684" s="5">
        <f t="shared" ref="D684:AU684" si="822">AVERAGE(D415:D418)</f>
        <v>201</v>
      </c>
      <c r="E684" s="5">
        <f t="shared" si="822"/>
        <v>218.75</v>
      </c>
      <c r="F684" s="5">
        <f t="shared" si="822"/>
        <v>214.25</v>
      </c>
      <c r="G684" s="5">
        <f t="shared" si="822"/>
        <v>196.75</v>
      </c>
      <c r="H684" s="5">
        <f t="shared" si="822"/>
        <v>227.75</v>
      </c>
      <c r="I684" s="5">
        <f t="shared" si="822"/>
        <v>213.25</v>
      </c>
      <c r="J684" s="5">
        <f t="shared" si="822"/>
        <v>217.25</v>
      </c>
      <c r="K684" s="5">
        <f t="shared" si="822"/>
        <v>222.75</v>
      </c>
      <c r="L684" s="5">
        <f t="shared" si="822"/>
        <v>239.5</v>
      </c>
      <c r="M684" s="5">
        <f t="shared" si="822"/>
        <v>222</v>
      </c>
      <c r="N684" s="5">
        <f t="shared" si="822"/>
        <v>226.25</v>
      </c>
      <c r="O684" s="5">
        <f t="shared" si="822"/>
        <v>259.75</v>
      </c>
      <c r="P684" s="5">
        <f t="shared" si="822"/>
        <v>210.25</v>
      </c>
      <c r="Q684" s="5">
        <f t="shared" si="822"/>
        <v>247.5</v>
      </c>
      <c r="R684" s="5">
        <f t="shared" si="822"/>
        <v>210.25</v>
      </c>
      <c r="S684" s="5">
        <f t="shared" si="822"/>
        <v>222.25</v>
      </c>
      <c r="T684" s="5">
        <f t="shared" si="822"/>
        <v>121.75</v>
      </c>
      <c r="U684" s="5">
        <f t="shared" si="822"/>
        <v>155</v>
      </c>
      <c r="V684" s="5">
        <f t="shared" si="822"/>
        <v>196.25</v>
      </c>
      <c r="W684" s="5">
        <f t="shared" si="822"/>
        <v>241.5</v>
      </c>
      <c r="X684" s="5">
        <f t="shared" si="822"/>
        <v>159</v>
      </c>
      <c r="Y684" s="5">
        <f t="shared" si="822"/>
        <v>206</v>
      </c>
      <c r="Z684" s="5">
        <f t="shared" si="822"/>
        <v>25.155000000000001</v>
      </c>
      <c r="AA684" s="5">
        <f t="shared" si="822"/>
        <v>29.597499999999997</v>
      </c>
      <c r="AB684" s="5">
        <f t="shared" si="822"/>
        <v>31.835000000000001</v>
      </c>
      <c r="AC684" s="5">
        <f t="shared" si="822"/>
        <v>25.6675</v>
      </c>
      <c r="AD684" s="5">
        <f t="shared" si="822"/>
        <v>27.085000000000001</v>
      </c>
      <c r="AE684" s="5">
        <f t="shared" si="822"/>
        <v>32.155000000000001</v>
      </c>
      <c r="AF684" s="5">
        <f t="shared" si="822"/>
        <v>21.229999999999997</v>
      </c>
      <c r="AG684" s="5">
        <f t="shared" si="822"/>
        <v>29.03</v>
      </c>
      <c r="AH684" s="5">
        <f t="shared" si="822"/>
        <v>31.875</v>
      </c>
      <c r="AI684" s="5">
        <f t="shared" si="822"/>
        <v>26.372499999999999</v>
      </c>
      <c r="AJ684" s="5">
        <f t="shared" si="822"/>
        <v>28.484999999999999</v>
      </c>
      <c r="AK684" s="5">
        <f t="shared" si="822"/>
        <v>31.29</v>
      </c>
      <c r="AL684" s="5">
        <f t="shared" si="822"/>
        <v>19.814999999999998</v>
      </c>
      <c r="AM684" s="5">
        <f t="shared" si="822"/>
        <v>23.9025</v>
      </c>
      <c r="AN684" s="5">
        <f t="shared" si="822"/>
        <v>24.564999999999998</v>
      </c>
      <c r="AO684" s="5">
        <f t="shared" si="822"/>
        <v>27.022500000000001</v>
      </c>
      <c r="AP684" s="5">
        <f t="shared" si="822"/>
        <v>16.9575</v>
      </c>
      <c r="AQ684" s="5">
        <f t="shared" si="822"/>
        <v>19.03</v>
      </c>
      <c r="AR684" s="5">
        <f t="shared" si="822"/>
        <v>29.28</v>
      </c>
      <c r="AS684" s="5">
        <f t="shared" si="822"/>
        <v>23.517499999999998</v>
      </c>
      <c r="AT684" s="5">
        <f t="shared" si="822"/>
        <v>19.297499999999999</v>
      </c>
      <c r="AU684" s="5">
        <f t="shared" si="822"/>
        <v>22.17</v>
      </c>
      <c r="AV684" s="5">
        <f t="shared" si="770"/>
        <v>214.32976023154981</v>
      </c>
      <c r="AW684" s="5">
        <f t="shared" si="771"/>
        <v>26.455849804305291</v>
      </c>
      <c r="AY684" s="3">
        <f t="shared" si="772"/>
        <v>0.983864199710624</v>
      </c>
      <c r="AZ684" s="3">
        <v>218.05550000000002</v>
      </c>
      <c r="BA684" s="3">
        <f t="shared" si="775"/>
        <v>210.87137802438369</v>
      </c>
      <c r="BB684" s="3">
        <f t="shared" si="776"/>
        <v>26.028963495377294</v>
      </c>
    </row>
    <row r="685" spans="1:105" x14ac:dyDescent="0.25">
      <c r="A685" s="1">
        <v>2011</v>
      </c>
      <c r="D685" s="5">
        <f t="shared" ref="D685:AU685" si="823">AVERAGE(D419:D422)</f>
        <v>173.75</v>
      </c>
      <c r="E685" s="5">
        <f t="shared" si="823"/>
        <v>201.25</v>
      </c>
      <c r="F685" s="5">
        <f t="shared" si="823"/>
        <v>178.5</v>
      </c>
      <c r="G685" s="5">
        <f t="shared" si="823"/>
        <v>156.25</v>
      </c>
      <c r="H685" s="5">
        <f t="shared" si="823"/>
        <v>219.75</v>
      </c>
      <c r="I685" s="5">
        <f t="shared" si="823"/>
        <v>183.25</v>
      </c>
      <c r="J685" s="5">
        <f t="shared" si="823"/>
        <v>188.5</v>
      </c>
      <c r="K685" s="5">
        <f t="shared" si="823"/>
        <v>194.5</v>
      </c>
      <c r="L685" s="5">
        <f t="shared" si="823"/>
        <v>206.25</v>
      </c>
      <c r="M685" s="5">
        <f t="shared" si="823"/>
        <v>183</v>
      </c>
      <c r="N685" s="5">
        <f t="shared" si="823"/>
        <v>170</v>
      </c>
      <c r="O685" s="5">
        <f t="shared" si="823"/>
        <v>185.75</v>
      </c>
      <c r="P685" s="5">
        <f t="shared" si="823"/>
        <v>152.5</v>
      </c>
      <c r="Q685" s="5">
        <f t="shared" si="823"/>
        <v>208.75</v>
      </c>
      <c r="R685" s="5">
        <f t="shared" si="823"/>
        <v>191</v>
      </c>
      <c r="S685" s="5">
        <f t="shared" si="823"/>
        <v>201.5</v>
      </c>
      <c r="T685" s="5">
        <f t="shared" si="823"/>
        <v>111.75</v>
      </c>
      <c r="U685" s="5">
        <f t="shared" si="823"/>
        <v>121</v>
      </c>
      <c r="V685" s="5">
        <f t="shared" si="823"/>
        <v>174.5</v>
      </c>
      <c r="W685" s="5">
        <f t="shared" si="823"/>
        <v>226.75</v>
      </c>
      <c r="X685" s="5">
        <f t="shared" si="823"/>
        <v>149.25</v>
      </c>
      <c r="Y685" s="5">
        <f t="shared" si="823"/>
        <v>176.75</v>
      </c>
      <c r="Z685" s="5">
        <f t="shared" si="823"/>
        <v>21.85</v>
      </c>
      <c r="AA685" s="5">
        <f t="shared" si="823"/>
        <v>25.587499999999999</v>
      </c>
      <c r="AB685" s="5">
        <f t="shared" si="823"/>
        <v>21.125</v>
      </c>
      <c r="AC685" s="5">
        <f t="shared" si="823"/>
        <v>19.314999999999998</v>
      </c>
      <c r="AD685" s="5">
        <f t="shared" si="823"/>
        <v>25.034999999999997</v>
      </c>
      <c r="AE685" s="5">
        <f t="shared" si="823"/>
        <v>28.35</v>
      </c>
      <c r="AF685" s="5">
        <f t="shared" si="823"/>
        <v>20.875</v>
      </c>
      <c r="AG685" s="5">
        <f t="shared" si="823"/>
        <v>26.675000000000001</v>
      </c>
      <c r="AH685" s="5">
        <f t="shared" si="823"/>
        <v>20.952500000000001</v>
      </c>
      <c r="AI685" s="5">
        <f t="shared" si="823"/>
        <v>23.164999999999999</v>
      </c>
      <c r="AJ685" s="5">
        <f t="shared" si="823"/>
        <v>18.532499999999999</v>
      </c>
      <c r="AK685" s="5">
        <f t="shared" si="823"/>
        <v>24.067500000000003</v>
      </c>
      <c r="AL685" s="5">
        <f t="shared" si="823"/>
        <v>16.3825</v>
      </c>
      <c r="AM685" s="5">
        <f t="shared" si="823"/>
        <v>19.094999999999999</v>
      </c>
      <c r="AN685" s="5">
        <f t="shared" si="823"/>
        <v>21.8125</v>
      </c>
      <c r="AO685" s="5">
        <f t="shared" si="823"/>
        <v>25.202500000000001</v>
      </c>
      <c r="AP685" s="5">
        <f t="shared" si="823"/>
        <v>19.454999999999998</v>
      </c>
      <c r="AQ685" s="5">
        <f t="shared" si="823"/>
        <v>21.552499999999998</v>
      </c>
      <c r="AR685" s="5">
        <f t="shared" si="823"/>
        <v>18.939999999999998</v>
      </c>
      <c r="AS685" s="5">
        <f t="shared" si="823"/>
        <v>18.71</v>
      </c>
      <c r="AT685" s="5">
        <f t="shared" si="823"/>
        <v>21.844999999999999</v>
      </c>
      <c r="AU685" s="5">
        <f t="shared" si="823"/>
        <v>22.717500000000001</v>
      </c>
      <c r="AV685" s="5">
        <f t="shared" si="770"/>
        <v>182.01485718709807</v>
      </c>
      <c r="AW685" s="5">
        <f t="shared" si="771"/>
        <v>22.465747716894981</v>
      </c>
      <c r="AY685" s="3">
        <f t="shared" si="772"/>
        <v>0.95375564504477139</v>
      </c>
      <c r="AZ685" s="3">
        <v>224.93916666666667</v>
      </c>
      <c r="BA685" s="3">
        <f t="shared" si="775"/>
        <v>173.59769752421266</v>
      </c>
      <c r="BB685" s="3">
        <f t="shared" si="776"/>
        <v>21.426833705140272</v>
      </c>
    </row>
    <row r="686" spans="1:105" x14ac:dyDescent="0.25">
      <c r="A686" s="1">
        <v>2012</v>
      </c>
      <c r="D686" s="5">
        <f t="shared" ref="D686:AU686" si="824">AVERAGE(D423:D426)</f>
        <v>179.75</v>
      </c>
      <c r="E686" s="5">
        <f t="shared" si="824"/>
        <v>204.25</v>
      </c>
      <c r="F686" s="5">
        <f t="shared" si="824"/>
        <v>167.5</v>
      </c>
      <c r="G686" s="5">
        <f t="shared" si="824"/>
        <v>147.5</v>
      </c>
      <c r="H686" s="5">
        <f t="shared" si="824"/>
        <v>188.75</v>
      </c>
      <c r="I686" s="5">
        <f t="shared" si="824"/>
        <v>183.75</v>
      </c>
      <c r="J686" s="5">
        <f t="shared" si="824"/>
        <v>170.25</v>
      </c>
      <c r="K686" s="5">
        <f t="shared" si="824"/>
        <v>188.25</v>
      </c>
      <c r="L686" s="5">
        <f t="shared" si="824"/>
        <v>206</v>
      </c>
      <c r="M686" s="5">
        <f t="shared" si="824"/>
        <v>186.25</v>
      </c>
      <c r="N686" s="5">
        <f t="shared" si="824"/>
        <v>155</v>
      </c>
      <c r="O686" s="5">
        <f t="shared" si="824"/>
        <v>187.75</v>
      </c>
      <c r="P686" s="5">
        <f t="shared" si="824"/>
        <v>163.25</v>
      </c>
      <c r="Q686" s="5">
        <f t="shared" si="824"/>
        <v>202.75</v>
      </c>
      <c r="R686" s="5">
        <f t="shared" si="824"/>
        <v>172.75</v>
      </c>
      <c r="S686" s="5">
        <f t="shared" si="824"/>
        <v>188.5</v>
      </c>
      <c r="T686" s="5">
        <f t="shared" si="824"/>
        <v>119.75</v>
      </c>
      <c r="U686" s="5">
        <f t="shared" si="824"/>
        <v>122</v>
      </c>
      <c r="V686" s="5">
        <f t="shared" si="824"/>
        <v>185.75</v>
      </c>
      <c r="W686" s="5">
        <f t="shared" si="824"/>
        <v>203.25</v>
      </c>
      <c r="X686" s="5">
        <f t="shared" si="824"/>
        <v>149.5</v>
      </c>
      <c r="Y686" s="5">
        <f t="shared" si="824"/>
        <v>177</v>
      </c>
      <c r="Z686" s="5">
        <f t="shared" si="824"/>
        <v>21.324999999999999</v>
      </c>
      <c r="AA686" s="5">
        <f t="shared" si="824"/>
        <v>29.115000000000002</v>
      </c>
      <c r="AB686" s="5">
        <f t="shared" si="824"/>
        <v>24.094999999999999</v>
      </c>
      <c r="AC686" s="5">
        <f t="shared" si="824"/>
        <v>17.462499999999999</v>
      </c>
      <c r="AD686" s="5">
        <f t="shared" si="824"/>
        <v>30.675000000000001</v>
      </c>
      <c r="AE686" s="5">
        <f t="shared" si="824"/>
        <v>31</v>
      </c>
      <c r="AF686" s="5">
        <f t="shared" si="824"/>
        <v>20.557499999999997</v>
      </c>
      <c r="AG686" s="5">
        <f t="shared" si="824"/>
        <v>28.037499999999998</v>
      </c>
      <c r="AH686" s="5">
        <f t="shared" si="824"/>
        <v>24.655000000000001</v>
      </c>
      <c r="AI686" s="5">
        <f t="shared" si="824"/>
        <v>24.662500000000001</v>
      </c>
      <c r="AJ686" s="5">
        <f t="shared" si="824"/>
        <v>17.5</v>
      </c>
      <c r="AK686" s="5">
        <f t="shared" si="824"/>
        <v>24.424999999999997</v>
      </c>
      <c r="AL686" s="5">
        <f t="shared" si="824"/>
        <v>15.172500000000001</v>
      </c>
      <c r="AM686" s="5">
        <f t="shared" si="824"/>
        <v>20.532499999999999</v>
      </c>
      <c r="AN686" s="5">
        <f t="shared" si="824"/>
        <v>21.97</v>
      </c>
      <c r="AO686" s="5">
        <f t="shared" si="824"/>
        <v>26.614999999999998</v>
      </c>
      <c r="AP686" s="5">
        <f t="shared" si="824"/>
        <v>20.82</v>
      </c>
      <c r="AQ686" s="5">
        <f t="shared" si="824"/>
        <v>22.68</v>
      </c>
      <c r="AR686" s="5">
        <f t="shared" si="824"/>
        <v>24.747499999999999</v>
      </c>
      <c r="AS686" s="5">
        <f t="shared" si="824"/>
        <v>22.557499999999997</v>
      </c>
      <c r="AT686" s="5">
        <f t="shared" si="824"/>
        <v>23.315000000000001</v>
      </c>
      <c r="AU686" s="5">
        <f t="shared" si="824"/>
        <v>25.022500000000001</v>
      </c>
      <c r="AV686" s="5">
        <f t="shared" si="770"/>
        <v>177.90445709657442</v>
      </c>
      <c r="AW686" s="5">
        <f t="shared" si="771"/>
        <v>24.736888943248541</v>
      </c>
      <c r="AY686" s="3">
        <f t="shared" si="772"/>
        <v>0.93441935707500945</v>
      </c>
      <c r="AZ686" s="3">
        <v>229.5939166666667</v>
      </c>
      <c r="BA686" s="3">
        <f t="shared" si="775"/>
        <v>166.23736842095968</v>
      </c>
      <c r="BB686" s="3">
        <f t="shared" si="776"/>
        <v>23.114627862386211</v>
      </c>
    </row>
    <row r="687" spans="1:105" x14ac:dyDescent="0.25">
      <c r="A687" s="1">
        <v>2013</v>
      </c>
      <c r="D687" s="5">
        <f t="shared" ref="D687:AU687" si="825">AVERAGE(D427:D430)</f>
        <v>185.75</v>
      </c>
      <c r="E687" s="5">
        <f t="shared" si="825"/>
        <v>208</v>
      </c>
      <c r="F687" s="5">
        <f t="shared" si="825"/>
        <v>177.5</v>
      </c>
      <c r="G687" s="5">
        <f t="shared" si="825"/>
        <v>151.25</v>
      </c>
      <c r="H687" s="5">
        <f t="shared" si="825"/>
        <v>204</v>
      </c>
      <c r="I687" s="5">
        <f t="shared" si="825"/>
        <v>211.5</v>
      </c>
      <c r="J687" s="5">
        <f t="shared" si="825"/>
        <v>177.25</v>
      </c>
      <c r="K687" s="5">
        <f t="shared" si="825"/>
        <v>218.75</v>
      </c>
      <c r="L687" s="5">
        <f t="shared" si="825"/>
        <v>202.25</v>
      </c>
      <c r="M687" s="5">
        <f t="shared" si="825"/>
        <v>196.5</v>
      </c>
      <c r="N687" s="5">
        <f t="shared" si="825"/>
        <v>168.75</v>
      </c>
      <c r="O687" s="5">
        <f t="shared" si="825"/>
        <v>191.5</v>
      </c>
      <c r="P687" s="5">
        <f t="shared" si="825"/>
        <v>184.25</v>
      </c>
      <c r="Q687" s="5">
        <f t="shared" si="825"/>
        <v>217</v>
      </c>
      <c r="R687" s="5">
        <f t="shared" si="825"/>
        <v>174.75</v>
      </c>
      <c r="S687" s="5">
        <f t="shared" si="825"/>
        <v>194.5</v>
      </c>
      <c r="T687" s="5">
        <f t="shared" si="825"/>
        <v>112.5</v>
      </c>
      <c r="U687" s="5">
        <f t="shared" si="825"/>
        <v>124.5</v>
      </c>
      <c r="V687" s="5">
        <f t="shared" si="825"/>
        <v>209.75</v>
      </c>
      <c r="W687" s="5">
        <f t="shared" si="825"/>
        <v>205.75</v>
      </c>
      <c r="X687" s="5">
        <f t="shared" si="825"/>
        <v>156.75</v>
      </c>
      <c r="Y687" s="5">
        <f t="shared" si="825"/>
        <v>189.5</v>
      </c>
      <c r="Z687" s="5">
        <f t="shared" si="825"/>
        <v>24.34</v>
      </c>
      <c r="AA687" s="5">
        <f t="shared" si="825"/>
        <v>33.195</v>
      </c>
      <c r="AB687" s="5">
        <f t="shared" si="825"/>
        <v>24.8825</v>
      </c>
      <c r="AC687" s="5">
        <f t="shared" si="825"/>
        <v>19.07</v>
      </c>
      <c r="AD687" s="5">
        <f t="shared" si="825"/>
        <v>35.365000000000002</v>
      </c>
      <c r="AE687" s="5">
        <f t="shared" si="825"/>
        <v>36.892499999999998</v>
      </c>
      <c r="AF687" s="5">
        <f t="shared" si="825"/>
        <v>21.5075</v>
      </c>
      <c r="AG687" s="5">
        <f t="shared" si="825"/>
        <v>34.725000000000001</v>
      </c>
      <c r="AH687" s="5">
        <f t="shared" si="825"/>
        <v>25.849999999999998</v>
      </c>
      <c r="AI687" s="5">
        <f t="shared" si="825"/>
        <v>26.44</v>
      </c>
      <c r="AJ687" s="5">
        <f t="shared" si="825"/>
        <v>20.67</v>
      </c>
      <c r="AK687" s="5">
        <f t="shared" si="825"/>
        <v>27.502499999999998</v>
      </c>
      <c r="AL687" s="5">
        <f t="shared" si="825"/>
        <v>17.59</v>
      </c>
      <c r="AM687" s="5">
        <f t="shared" si="825"/>
        <v>24.807500000000005</v>
      </c>
      <c r="AN687" s="5">
        <f t="shared" si="825"/>
        <v>23.2075</v>
      </c>
      <c r="AO687" s="5">
        <f t="shared" si="825"/>
        <v>28.774999999999999</v>
      </c>
      <c r="AP687" s="5">
        <f t="shared" si="825"/>
        <v>17.86</v>
      </c>
      <c r="AQ687" s="5">
        <f t="shared" si="825"/>
        <v>20.630000000000003</v>
      </c>
      <c r="AR687" s="5">
        <f t="shared" si="825"/>
        <v>21.5275</v>
      </c>
      <c r="AS687" s="5">
        <f t="shared" si="825"/>
        <v>23</v>
      </c>
      <c r="AT687" s="5">
        <f t="shared" si="825"/>
        <v>30.255000000000003</v>
      </c>
      <c r="AU687" s="5">
        <f t="shared" si="825"/>
        <v>32.650000000000006</v>
      </c>
      <c r="AV687" s="5">
        <f t="shared" si="770"/>
        <v>187.34780539806567</v>
      </c>
      <c r="AW687" s="5">
        <f t="shared" si="771"/>
        <v>27.986030169602095</v>
      </c>
      <c r="AY687" s="3">
        <f t="shared" si="772"/>
        <v>0.92092928418503417</v>
      </c>
      <c r="AZ687" s="3">
        <v>232.95708333333332</v>
      </c>
      <c r="BA687" s="3">
        <f t="shared" si="775"/>
        <v>172.5340803188777</v>
      </c>
      <c r="BB687" s="3">
        <f t="shared" si="776"/>
        <v>25.773154731272427</v>
      </c>
    </row>
    <row r="688" spans="1:105" x14ac:dyDescent="0.25">
      <c r="A688" s="1">
        <v>2014</v>
      </c>
      <c r="D688" s="5">
        <f t="shared" ref="D688:AU688" si="826">AVERAGE(D431:D434)</f>
        <v>186.25</v>
      </c>
      <c r="E688" s="5">
        <f t="shared" si="826"/>
        <v>212.75</v>
      </c>
      <c r="F688" s="5">
        <f t="shared" si="826"/>
        <v>183.25</v>
      </c>
      <c r="G688" s="5">
        <f t="shared" si="826"/>
        <v>165.5</v>
      </c>
      <c r="H688" s="5">
        <f t="shared" si="826"/>
        <v>219.5</v>
      </c>
      <c r="I688" s="5">
        <f t="shared" si="826"/>
        <v>210.25</v>
      </c>
      <c r="J688" s="5">
        <f t="shared" si="826"/>
        <v>199</v>
      </c>
      <c r="K688" s="5">
        <f t="shared" si="826"/>
        <v>228</v>
      </c>
      <c r="L688" s="5">
        <f t="shared" si="826"/>
        <v>215.5</v>
      </c>
      <c r="M688" s="5">
        <f t="shared" si="826"/>
        <v>200.5</v>
      </c>
      <c r="N688" s="5">
        <f t="shared" si="826"/>
        <v>164.5</v>
      </c>
      <c r="O688" s="5">
        <f t="shared" si="826"/>
        <v>190.25</v>
      </c>
      <c r="P688" s="5">
        <f t="shared" si="826"/>
        <v>184.75</v>
      </c>
      <c r="Q688" s="5">
        <f t="shared" si="826"/>
        <v>212.75</v>
      </c>
      <c r="R688" s="5">
        <f t="shared" si="826"/>
        <v>184.5</v>
      </c>
      <c r="S688" s="5">
        <f t="shared" si="826"/>
        <v>203.5</v>
      </c>
      <c r="T688" s="5">
        <f t="shared" si="826"/>
        <v>118.75</v>
      </c>
      <c r="U688" s="5">
        <f t="shared" si="826"/>
        <v>131.5</v>
      </c>
      <c r="V688" s="5">
        <f t="shared" si="826"/>
        <v>214.25</v>
      </c>
      <c r="W688" s="5">
        <f t="shared" si="826"/>
        <v>239.5</v>
      </c>
      <c r="X688" s="5">
        <f t="shared" si="826"/>
        <v>175</v>
      </c>
      <c r="Y688" s="5">
        <f t="shared" si="826"/>
        <v>185.75</v>
      </c>
      <c r="Z688" s="5">
        <f t="shared" si="826"/>
        <v>24.8675</v>
      </c>
      <c r="AA688" s="5">
        <f t="shared" si="826"/>
        <v>32.1875</v>
      </c>
      <c r="AB688" s="5">
        <f t="shared" si="826"/>
        <v>23.82</v>
      </c>
      <c r="AC688" s="5">
        <f t="shared" si="826"/>
        <v>19.5</v>
      </c>
      <c r="AD688" s="5">
        <f t="shared" si="826"/>
        <v>39.647500000000001</v>
      </c>
      <c r="AE688" s="5">
        <f t="shared" si="826"/>
        <v>39.392499999999998</v>
      </c>
      <c r="AF688" s="5">
        <f t="shared" si="826"/>
        <v>25.754999999999999</v>
      </c>
      <c r="AG688" s="5">
        <f t="shared" si="826"/>
        <v>38.627500000000005</v>
      </c>
      <c r="AH688" s="5">
        <f t="shared" si="826"/>
        <v>31.542499999999997</v>
      </c>
      <c r="AI688" s="5">
        <f t="shared" si="826"/>
        <v>27.300000000000004</v>
      </c>
      <c r="AJ688" s="5">
        <f t="shared" si="826"/>
        <v>16.189999999999998</v>
      </c>
      <c r="AK688" s="5">
        <f t="shared" si="826"/>
        <v>26.835000000000001</v>
      </c>
      <c r="AL688" s="5">
        <f t="shared" si="826"/>
        <v>17.009999999999998</v>
      </c>
      <c r="AM688" s="5">
        <f t="shared" si="826"/>
        <v>24.094999999999999</v>
      </c>
      <c r="AN688" s="5">
        <f t="shared" si="826"/>
        <v>26.954999999999998</v>
      </c>
      <c r="AO688" s="5">
        <f t="shared" si="826"/>
        <v>35.137499999999996</v>
      </c>
      <c r="AP688" s="5">
        <f t="shared" si="826"/>
        <v>20.6525</v>
      </c>
      <c r="AQ688" s="5">
        <f t="shared" si="826"/>
        <v>19.5825</v>
      </c>
      <c r="AR688" s="5">
        <f t="shared" si="826"/>
        <v>27.19</v>
      </c>
      <c r="AS688" s="5">
        <f t="shared" si="826"/>
        <v>27.047499999999999</v>
      </c>
      <c r="AT688" s="5">
        <f t="shared" si="826"/>
        <v>31.397500000000001</v>
      </c>
      <c r="AU688" s="5">
        <f t="shared" si="826"/>
        <v>35.07</v>
      </c>
      <c r="AV688" s="5">
        <f t="shared" si="770"/>
        <v>193.06947925103623</v>
      </c>
      <c r="AW688" s="5">
        <f t="shared" si="771"/>
        <v>29.83268020221788</v>
      </c>
      <c r="AY688" s="3">
        <f t="shared" si="772"/>
        <v>0.90622824142487735</v>
      </c>
      <c r="AZ688" s="3">
        <v>236.73616666666666</v>
      </c>
      <c r="BA688" s="3">
        <f t="shared" si="775"/>
        <v>174.96501465448341</v>
      </c>
      <c r="BB688" s="3">
        <f t="shared" si="776"/>
        <v>27.035217316646662</v>
      </c>
    </row>
    <row r="689" spans="1:105" x14ac:dyDescent="0.25">
      <c r="A689" s="1">
        <v>2015</v>
      </c>
      <c r="D689" s="5">
        <f t="shared" ref="D689:AU689" si="827">AVERAGE(D435:D438)</f>
        <v>182.5</v>
      </c>
      <c r="E689" s="5">
        <f t="shared" si="827"/>
        <v>190.25</v>
      </c>
      <c r="F689" s="5">
        <f t="shared" si="827"/>
        <v>189.25</v>
      </c>
      <c r="G689" s="5">
        <f t="shared" si="827"/>
        <v>172.5</v>
      </c>
      <c r="H689" s="5">
        <f t="shared" si="827"/>
        <v>226.75</v>
      </c>
      <c r="I689" s="5">
        <f t="shared" si="827"/>
        <v>207.5</v>
      </c>
      <c r="J689" s="5">
        <f t="shared" si="827"/>
        <v>196.75</v>
      </c>
      <c r="K689" s="5">
        <f t="shared" si="827"/>
        <v>217.75</v>
      </c>
      <c r="L689" s="5">
        <f t="shared" si="827"/>
        <v>230.5</v>
      </c>
      <c r="M689" s="5">
        <f t="shared" si="827"/>
        <v>199.75</v>
      </c>
      <c r="N689" s="5">
        <f t="shared" si="827"/>
        <v>176.5</v>
      </c>
      <c r="O689" s="5">
        <f t="shared" si="827"/>
        <v>199.5</v>
      </c>
      <c r="P689" s="5">
        <f t="shared" si="827"/>
        <v>160.75</v>
      </c>
      <c r="Q689" s="5">
        <f t="shared" si="827"/>
        <v>201.25</v>
      </c>
      <c r="R689" s="5">
        <f t="shared" si="827"/>
        <v>187.75</v>
      </c>
      <c r="S689" s="5">
        <f t="shared" si="827"/>
        <v>210.25</v>
      </c>
      <c r="T689" s="5">
        <f t="shared" si="827"/>
        <v>145</v>
      </c>
      <c r="U689" s="5">
        <f t="shared" si="827"/>
        <v>149.25</v>
      </c>
      <c r="V689" s="5">
        <f t="shared" si="827"/>
        <v>223.5</v>
      </c>
      <c r="W689" s="5">
        <f t="shared" si="827"/>
        <v>235.75</v>
      </c>
      <c r="X689" s="5">
        <f t="shared" si="827"/>
        <v>168.75</v>
      </c>
      <c r="Y689" s="5">
        <f t="shared" si="827"/>
        <v>179</v>
      </c>
      <c r="Z689" s="5">
        <f t="shared" si="827"/>
        <v>22.704999999999998</v>
      </c>
      <c r="AA689" s="5">
        <f t="shared" si="827"/>
        <v>30.020000000000003</v>
      </c>
      <c r="AB689" s="5">
        <f t="shared" si="827"/>
        <v>21.504999999999999</v>
      </c>
      <c r="AC689" s="5">
        <f t="shared" si="827"/>
        <v>19.59</v>
      </c>
      <c r="AD689" s="5">
        <f t="shared" si="827"/>
        <v>41.975000000000009</v>
      </c>
      <c r="AE689" s="5">
        <f t="shared" si="827"/>
        <v>33.885000000000005</v>
      </c>
      <c r="AF689" s="5">
        <f t="shared" si="827"/>
        <v>26.172499999999999</v>
      </c>
      <c r="AG689" s="5">
        <f t="shared" si="827"/>
        <v>38.9</v>
      </c>
      <c r="AH689" s="5">
        <f t="shared" si="827"/>
        <v>28.927500000000002</v>
      </c>
      <c r="AI689" s="5">
        <f t="shared" si="827"/>
        <v>25.102499999999999</v>
      </c>
      <c r="AJ689" s="5">
        <f t="shared" si="827"/>
        <v>14.25</v>
      </c>
      <c r="AK689" s="5">
        <f t="shared" si="827"/>
        <v>26.7225</v>
      </c>
      <c r="AL689" s="5">
        <f t="shared" si="827"/>
        <v>16.672499999999999</v>
      </c>
      <c r="AM689" s="5">
        <f t="shared" si="827"/>
        <v>25.674999999999997</v>
      </c>
      <c r="AN689" s="5">
        <f t="shared" si="827"/>
        <v>26.8475</v>
      </c>
      <c r="AO689" s="5">
        <f t="shared" si="827"/>
        <v>36.342500000000001</v>
      </c>
      <c r="AP689" s="5">
        <f t="shared" si="827"/>
        <v>19.484999999999999</v>
      </c>
      <c r="AQ689" s="5">
        <f t="shared" si="827"/>
        <v>21.227499999999999</v>
      </c>
      <c r="AR689" s="5">
        <f t="shared" si="827"/>
        <v>26.677499999999998</v>
      </c>
      <c r="AS689" s="5">
        <f t="shared" si="827"/>
        <v>28.904999999999998</v>
      </c>
      <c r="AT689" s="5">
        <f t="shared" si="827"/>
        <v>31.305000000000003</v>
      </c>
      <c r="AU689" s="5">
        <f t="shared" si="827"/>
        <v>34.377500000000005</v>
      </c>
      <c r="AV689" s="5">
        <f t="shared" si="770"/>
        <v>194.09274024489019</v>
      </c>
      <c r="AW689" s="5">
        <f t="shared" si="771"/>
        <v>29.066641715590343</v>
      </c>
      <c r="AY689" s="3">
        <f t="shared" si="772"/>
        <v>0.90515448258985631</v>
      </c>
      <c r="AZ689" s="3">
        <v>237.01700000000002</v>
      </c>
      <c r="BA689" s="3">
        <f t="shared" si="775"/>
        <v>175.68391387081095</v>
      </c>
      <c r="BB689" s="3">
        <f t="shared" si="776"/>
        <v>26.30980104269991</v>
      </c>
    </row>
    <row r="690" spans="1:105" x14ac:dyDescent="0.25">
      <c r="A690" s="1">
        <v>2016</v>
      </c>
      <c r="D690" s="5">
        <f>AVERAGE(D439:D442)</f>
        <v>180.75</v>
      </c>
      <c r="E690" s="5">
        <f t="shared" ref="E690:AU690" si="828">AVERAGE(E439:E442)</f>
        <v>183.5</v>
      </c>
      <c r="F690" s="5">
        <f t="shared" si="828"/>
        <v>176.75</v>
      </c>
      <c r="G690" s="5">
        <f t="shared" si="828"/>
        <v>172.75</v>
      </c>
      <c r="H690" s="5">
        <f t="shared" si="828"/>
        <v>220.25</v>
      </c>
      <c r="I690" s="5">
        <f t="shared" si="828"/>
        <v>205</v>
      </c>
      <c r="J690" s="5">
        <f t="shared" si="828"/>
        <v>180.5</v>
      </c>
      <c r="K690" s="5">
        <f t="shared" si="828"/>
        <v>208.5</v>
      </c>
      <c r="L690" s="5">
        <f t="shared" si="828"/>
        <v>213.75</v>
      </c>
      <c r="M690" s="5">
        <f t="shared" si="828"/>
        <v>198.5</v>
      </c>
      <c r="N690" s="5">
        <f t="shared" si="828"/>
        <v>167</v>
      </c>
      <c r="O690" s="5">
        <f t="shared" si="828"/>
        <v>187.75</v>
      </c>
      <c r="P690" s="5">
        <f t="shared" si="828"/>
        <v>160.5</v>
      </c>
      <c r="Q690" s="5">
        <f t="shared" si="828"/>
        <v>220.75</v>
      </c>
      <c r="R690" s="5">
        <f t="shared" si="828"/>
        <v>184.75</v>
      </c>
      <c r="S690" s="5">
        <f t="shared" si="828"/>
        <v>212.75</v>
      </c>
      <c r="T690" s="5">
        <f t="shared" si="828"/>
        <v>156.5</v>
      </c>
      <c r="U690" s="5">
        <f t="shared" si="828"/>
        <v>139.75</v>
      </c>
      <c r="V690" s="5">
        <f t="shared" si="828"/>
        <v>195.5</v>
      </c>
      <c r="W690" s="5">
        <f t="shared" si="828"/>
        <v>222.25</v>
      </c>
      <c r="X690" s="5">
        <f t="shared" si="828"/>
        <v>156.5</v>
      </c>
      <c r="Y690" s="5">
        <f t="shared" si="828"/>
        <v>163.5</v>
      </c>
      <c r="Z690" s="5">
        <f t="shared" si="828"/>
        <v>22.252500000000001</v>
      </c>
      <c r="AA690" s="5">
        <f t="shared" si="828"/>
        <v>28.1175</v>
      </c>
      <c r="AB690" s="5">
        <f t="shared" si="828"/>
        <v>19.7575</v>
      </c>
      <c r="AC690" s="5">
        <f t="shared" si="828"/>
        <v>17.18</v>
      </c>
      <c r="AD690" s="5">
        <f t="shared" si="828"/>
        <v>41.657499999999999</v>
      </c>
      <c r="AE690" s="5">
        <f t="shared" si="828"/>
        <v>34.58</v>
      </c>
      <c r="AF690" s="5">
        <f t="shared" si="828"/>
        <v>26.685000000000002</v>
      </c>
      <c r="AG690" s="5">
        <f t="shared" si="828"/>
        <v>39.765000000000001</v>
      </c>
      <c r="AH690" s="5">
        <f t="shared" si="828"/>
        <v>31.465000000000003</v>
      </c>
      <c r="AI690" s="5">
        <f t="shared" si="828"/>
        <v>25.097499999999997</v>
      </c>
      <c r="AJ690" s="5">
        <f t="shared" si="828"/>
        <v>16.244999999999997</v>
      </c>
      <c r="AK690" s="5">
        <f t="shared" si="828"/>
        <v>24.7225</v>
      </c>
      <c r="AL690" s="5">
        <f t="shared" si="828"/>
        <v>18.657499999999999</v>
      </c>
      <c r="AM690" s="5">
        <f t="shared" si="828"/>
        <v>34.417499999999997</v>
      </c>
      <c r="AN690" s="5">
        <f t="shared" si="828"/>
        <v>26.89</v>
      </c>
      <c r="AO690" s="5">
        <f t="shared" si="828"/>
        <v>38.477499999999999</v>
      </c>
      <c r="AP690" s="5">
        <f t="shared" si="828"/>
        <v>17.962499999999999</v>
      </c>
      <c r="AQ690" s="5">
        <f t="shared" si="828"/>
        <v>16.119999999999997</v>
      </c>
      <c r="AR690" s="5">
        <f t="shared" si="828"/>
        <v>26.274999999999999</v>
      </c>
      <c r="AS690" s="5">
        <f t="shared" si="828"/>
        <v>23.827500000000001</v>
      </c>
      <c r="AT690" s="5">
        <f t="shared" si="828"/>
        <v>34.352500000000006</v>
      </c>
      <c r="AU690" s="5">
        <f t="shared" si="828"/>
        <v>34.1175</v>
      </c>
      <c r="AV690" s="5">
        <f t="shared" si="770"/>
        <v>185.35560591262092</v>
      </c>
      <c r="AW690" s="5">
        <f t="shared" si="771"/>
        <v>29.41053114807567</v>
      </c>
      <c r="AY690" s="3">
        <f t="shared" si="772"/>
        <v>0.89387747449208133</v>
      </c>
      <c r="AZ690" s="3">
        <v>240.00716666666662</v>
      </c>
      <c r="BA690" s="3">
        <f t="shared" si="775"/>
        <v>165.68520089612309</v>
      </c>
      <c r="BB690" s="3">
        <f t="shared" si="776"/>
        <v>26.289411306112573</v>
      </c>
    </row>
    <row r="691" spans="1:105" x14ac:dyDescent="0.25">
      <c r="A691" s="1">
        <v>2017</v>
      </c>
      <c r="D691" s="5">
        <f>AVERAGE(D443:D446)</f>
        <v>171.5</v>
      </c>
      <c r="E691" s="5">
        <f t="shared" ref="E691:AU691" si="829">AVERAGE(E443:E446)</f>
        <v>179</v>
      </c>
      <c r="F691" s="5">
        <f t="shared" si="829"/>
        <v>172</v>
      </c>
      <c r="G691" s="5">
        <f t="shared" si="829"/>
        <v>160.5</v>
      </c>
      <c r="H691" s="5">
        <f t="shared" si="829"/>
        <v>224.25</v>
      </c>
      <c r="I691" s="5">
        <f t="shared" si="829"/>
        <v>201</v>
      </c>
      <c r="J691" s="5">
        <f t="shared" si="829"/>
        <v>163</v>
      </c>
      <c r="K691" s="5">
        <f t="shared" si="829"/>
        <v>201.25</v>
      </c>
      <c r="L691" s="5">
        <f t="shared" si="829"/>
        <v>190.75</v>
      </c>
      <c r="M691" s="5">
        <f t="shared" si="829"/>
        <v>177</v>
      </c>
      <c r="N691" s="5">
        <f t="shared" si="829"/>
        <v>158.5</v>
      </c>
      <c r="O691" s="5">
        <f t="shared" si="829"/>
        <v>184.5</v>
      </c>
      <c r="P691" s="5">
        <f t="shared" si="829"/>
        <v>155.5</v>
      </c>
      <c r="Q691" s="5">
        <f t="shared" si="829"/>
        <v>204.5</v>
      </c>
      <c r="R691" s="5">
        <f t="shared" si="829"/>
        <v>177</v>
      </c>
      <c r="S691" s="5">
        <f t="shared" si="829"/>
        <v>204.25</v>
      </c>
      <c r="T691" s="5">
        <f t="shared" si="829"/>
        <v>140.25</v>
      </c>
      <c r="U691" s="5">
        <f t="shared" si="829"/>
        <v>136</v>
      </c>
      <c r="V691" s="5">
        <f t="shared" si="829"/>
        <v>198</v>
      </c>
      <c r="W691" s="5">
        <f t="shared" si="829"/>
        <v>202.75</v>
      </c>
      <c r="X691" s="5">
        <f t="shared" si="829"/>
        <v>146</v>
      </c>
      <c r="Y691" s="5">
        <f t="shared" si="829"/>
        <v>151.75</v>
      </c>
      <c r="Z691" s="5">
        <f t="shared" si="829"/>
        <v>20.395000000000003</v>
      </c>
      <c r="AA691" s="5">
        <f t="shared" si="829"/>
        <v>24.54</v>
      </c>
      <c r="AB691" s="5">
        <f t="shared" si="829"/>
        <v>17.0625</v>
      </c>
      <c r="AC691" s="5">
        <f t="shared" si="829"/>
        <v>16.195</v>
      </c>
      <c r="AD691" s="5">
        <f t="shared" si="829"/>
        <v>40.067499999999995</v>
      </c>
      <c r="AE691" s="5">
        <f t="shared" si="829"/>
        <v>31.432500000000001</v>
      </c>
      <c r="AF691" s="5">
        <f t="shared" si="829"/>
        <v>24.377500000000001</v>
      </c>
      <c r="AG691" s="5">
        <f t="shared" si="829"/>
        <v>37.94</v>
      </c>
      <c r="AH691" s="5">
        <f t="shared" si="829"/>
        <v>29.152500000000003</v>
      </c>
      <c r="AI691" s="5">
        <f t="shared" si="829"/>
        <v>25.457499999999996</v>
      </c>
      <c r="AJ691" s="5">
        <f t="shared" si="829"/>
        <v>13.935</v>
      </c>
      <c r="AK691" s="5">
        <f t="shared" si="829"/>
        <v>21.977499999999999</v>
      </c>
      <c r="AL691" s="5">
        <f t="shared" si="829"/>
        <v>21.775000000000002</v>
      </c>
      <c r="AM691" s="5">
        <f t="shared" si="829"/>
        <v>38.517499999999998</v>
      </c>
      <c r="AN691" s="5">
        <f t="shared" si="829"/>
        <v>23.369999999999997</v>
      </c>
      <c r="AO691" s="5">
        <f t="shared" si="829"/>
        <v>32.962499999999999</v>
      </c>
      <c r="AP691" s="5">
        <f t="shared" si="829"/>
        <v>17.384999999999998</v>
      </c>
      <c r="AQ691" s="5">
        <f t="shared" si="829"/>
        <v>18.1875</v>
      </c>
      <c r="AR691" s="5">
        <f t="shared" si="829"/>
        <v>20.985000000000003</v>
      </c>
      <c r="AS691" s="5">
        <f t="shared" si="829"/>
        <v>23.922499999999999</v>
      </c>
      <c r="AT691" s="5">
        <f t="shared" si="829"/>
        <v>25.675000000000001</v>
      </c>
      <c r="AU691" s="5">
        <f t="shared" si="829"/>
        <v>31.954999999999998</v>
      </c>
      <c r="AV691" s="5">
        <f t="shared" si="770"/>
        <v>176.06997474867791</v>
      </c>
      <c r="AW691" s="5">
        <f t="shared" si="771"/>
        <v>27.742179223744294</v>
      </c>
      <c r="AY691" s="3">
        <f t="shared" si="772"/>
        <v>0.87523402692903296</v>
      </c>
      <c r="AZ691" s="3">
        <v>245.11958333333334</v>
      </c>
      <c r="BA691" s="3">
        <f t="shared" si="775"/>
        <v>154.1024330205785</v>
      </c>
      <c r="BB691" s="3">
        <f t="shared" si="776"/>
        <v>24.280899237784674</v>
      </c>
    </row>
    <row r="692" spans="1:105" x14ac:dyDescent="0.25">
      <c r="A692" s="1">
        <v>2018</v>
      </c>
      <c r="D692" s="5">
        <f t="shared" ref="D692:AU692" si="830">AVERAGE(D447:D450)</f>
        <v>176.25</v>
      </c>
      <c r="E692" s="5">
        <f t="shared" si="830"/>
        <v>184.75</v>
      </c>
      <c r="F692" s="5">
        <f t="shared" si="830"/>
        <v>176.25</v>
      </c>
      <c r="G692" s="5">
        <f t="shared" si="830"/>
        <v>163.25</v>
      </c>
      <c r="H692" s="5">
        <f t="shared" si="830"/>
        <v>229.25</v>
      </c>
      <c r="I692" s="5">
        <f t="shared" si="830"/>
        <v>203.75</v>
      </c>
      <c r="J692" s="5">
        <f t="shared" si="830"/>
        <v>168.75</v>
      </c>
      <c r="K692" s="5">
        <f t="shared" si="830"/>
        <v>207.5</v>
      </c>
      <c r="L692" s="5">
        <f t="shared" si="830"/>
        <v>196.5</v>
      </c>
      <c r="M692" s="5">
        <f t="shared" si="830"/>
        <v>165.5</v>
      </c>
      <c r="N692" s="5">
        <f t="shared" si="830"/>
        <v>169</v>
      </c>
      <c r="O692" s="5">
        <f t="shared" si="830"/>
        <v>184.75</v>
      </c>
      <c r="P692" s="5">
        <f t="shared" si="830"/>
        <v>166</v>
      </c>
      <c r="Q692" s="5">
        <f t="shared" si="830"/>
        <v>211</v>
      </c>
      <c r="R692" s="5">
        <f t="shared" si="830"/>
        <v>167.5</v>
      </c>
      <c r="S692" s="5">
        <f t="shared" si="830"/>
        <v>205</v>
      </c>
      <c r="T692" s="5">
        <f t="shared" si="830"/>
        <v>139.25</v>
      </c>
      <c r="U692" s="5">
        <f t="shared" si="830"/>
        <v>140.75</v>
      </c>
      <c r="V692" s="5">
        <f t="shared" si="830"/>
        <v>194.25</v>
      </c>
      <c r="W692" s="5">
        <f t="shared" si="830"/>
        <v>187.5</v>
      </c>
      <c r="X692" s="5">
        <f t="shared" si="830"/>
        <v>145</v>
      </c>
      <c r="Y692" s="5">
        <f t="shared" si="830"/>
        <v>157.25</v>
      </c>
      <c r="Z692" s="5">
        <f t="shared" si="830"/>
        <v>17.82</v>
      </c>
      <c r="AA692" s="5">
        <f t="shared" si="830"/>
        <v>26.702500000000001</v>
      </c>
      <c r="AB692" s="5">
        <f t="shared" si="830"/>
        <v>18.657499999999999</v>
      </c>
      <c r="AC692" s="5">
        <f t="shared" si="830"/>
        <v>17.585000000000001</v>
      </c>
      <c r="AD692" s="5">
        <f t="shared" si="830"/>
        <v>42.16</v>
      </c>
      <c r="AE692" s="5">
        <f t="shared" si="830"/>
        <v>29.215</v>
      </c>
      <c r="AF692" s="5">
        <f t="shared" si="830"/>
        <v>24.2575</v>
      </c>
      <c r="AG692" s="5">
        <f t="shared" si="830"/>
        <v>36.855000000000004</v>
      </c>
      <c r="AH692" s="5">
        <f t="shared" si="830"/>
        <v>27.55</v>
      </c>
      <c r="AI692" s="5">
        <f t="shared" si="830"/>
        <v>21.4725</v>
      </c>
      <c r="AJ692" s="5">
        <f t="shared" si="830"/>
        <v>11.217500000000001</v>
      </c>
      <c r="AK692" s="5">
        <f t="shared" si="830"/>
        <v>19.13</v>
      </c>
      <c r="AL692" s="5">
        <f t="shared" si="830"/>
        <v>21.505000000000003</v>
      </c>
      <c r="AM692" s="5">
        <f t="shared" si="830"/>
        <v>36.682499999999997</v>
      </c>
      <c r="AN692" s="5">
        <f t="shared" si="830"/>
        <v>22.55</v>
      </c>
      <c r="AO692" s="5">
        <f t="shared" si="830"/>
        <v>32.827500000000001</v>
      </c>
      <c r="AP692" s="5">
        <f t="shared" si="830"/>
        <v>13.7775</v>
      </c>
      <c r="AQ692" s="5">
        <f t="shared" si="830"/>
        <v>14.605</v>
      </c>
      <c r="AR692" s="5">
        <f t="shared" si="830"/>
        <v>24.945</v>
      </c>
      <c r="AS692" s="5">
        <f t="shared" si="830"/>
        <v>20.689999999999998</v>
      </c>
      <c r="AT692" s="5">
        <f t="shared" si="830"/>
        <v>27.774999999999999</v>
      </c>
      <c r="AU692" s="5">
        <f t="shared" si="830"/>
        <v>31.68</v>
      </c>
      <c r="AV692" s="5">
        <f t="shared" si="770"/>
        <v>180.21169541188237</v>
      </c>
      <c r="AW692" s="5">
        <f t="shared" si="771"/>
        <v>27.049132909328119</v>
      </c>
      <c r="AY692" s="3">
        <f t="shared" si="772"/>
        <v>0.85437451256948482</v>
      </c>
      <c r="AZ692" s="3">
        <v>251.10416666666666</v>
      </c>
      <c r="BA692" s="3">
        <f t="shared" si="775"/>
        <v>153.96827942684746</v>
      </c>
      <c r="BB692" s="3">
        <f t="shared" si="776"/>
        <v>23.110089744834422</v>
      </c>
    </row>
    <row r="693" spans="1:105" x14ac:dyDescent="0.25">
      <c r="A693" s="1">
        <v>2019</v>
      </c>
      <c r="D693" s="5">
        <f t="shared" ref="D693:AU693" si="831">AVERAGE(D451:D454)</f>
        <v>161.36000000000001</v>
      </c>
      <c r="E693" s="5">
        <f t="shared" si="831"/>
        <v>167.48500000000001</v>
      </c>
      <c r="F693" s="5">
        <f t="shared" si="831"/>
        <v>178.92</v>
      </c>
      <c r="G693" s="5">
        <f t="shared" si="831"/>
        <v>162.1275</v>
      </c>
      <c r="H693" s="5">
        <f t="shared" si="831"/>
        <v>203.38749999999999</v>
      </c>
      <c r="I693" s="5">
        <f t="shared" si="831"/>
        <v>190.99250000000001</v>
      </c>
      <c r="J693" s="5">
        <f t="shared" si="831"/>
        <v>158.815</v>
      </c>
      <c r="K693" s="5">
        <f t="shared" si="831"/>
        <v>186.3725</v>
      </c>
      <c r="L693" s="5">
        <f t="shared" si="831"/>
        <v>184.63249999999999</v>
      </c>
      <c r="M693" s="5">
        <f t="shared" si="831"/>
        <v>157.2175</v>
      </c>
      <c r="N693" s="5">
        <f t="shared" si="831"/>
        <v>151.04499999999999</v>
      </c>
      <c r="O693" s="5">
        <f t="shared" si="831"/>
        <v>171.3075</v>
      </c>
      <c r="P693" s="5">
        <f t="shared" si="831"/>
        <v>160.85</v>
      </c>
      <c r="Q693" s="5">
        <f t="shared" si="831"/>
        <v>236.47500000000002</v>
      </c>
      <c r="R693" s="5">
        <f t="shared" si="831"/>
        <v>153.55500000000001</v>
      </c>
      <c r="S693" s="5">
        <f t="shared" si="831"/>
        <v>180.9</v>
      </c>
      <c r="T693" s="5">
        <f t="shared" si="831"/>
        <v>133.62</v>
      </c>
      <c r="U693" s="5">
        <f t="shared" si="831"/>
        <v>128.77000000000001</v>
      </c>
      <c r="V693" s="5">
        <f t="shared" si="831"/>
        <v>199.58</v>
      </c>
      <c r="W693" s="5">
        <f t="shared" si="831"/>
        <v>187.89</v>
      </c>
      <c r="X693" s="5">
        <f t="shared" si="831"/>
        <v>142.52250000000001</v>
      </c>
      <c r="Y693" s="5">
        <f t="shared" si="831"/>
        <v>148.66749999999999</v>
      </c>
      <c r="Z693" s="5">
        <f t="shared" si="831"/>
        <v>16.2227</v>
      </c>
      <c r="AA693" s="5">
        <f t="shared" si="831"/>
        <v>24.081199999999999</v>
      </c>
      <c r="AB693" s="5">
        <f t="shared" si="831"/>
        <v>19.932200000000002</v>
      </c>
      <c r="AC693" s="5">
        <f t="shared" si="831"/>
        <v>18.616099999999999</v>
      </c>
      <c r="AD693" s="5">
        <f t="shared" si="831"/>
        <v>41.443600000000004</v>
      </c>
      <c r="AE693" s="5">
        <f t="shared" si="831"/>
        <v>27.898499999999999</v>
      </c>
      <c r="AF693" s="5">
        <f t="shared" si="831"/>
        <v>25.323399999999999</v>
      </c>
      <c r="AG693" s="5">
        <f t="shared" si="831"/>
        <v>37.410499999999999</v>
      </c>
      <c r="AH693" s="5">
        <f t="shared" si="831"/>
        <v>26.421099999999999</v>
      </c>
      <c r="AI693" s="5">
        <f t="shared" si="831"/>
        <v>20.4255</v>
      </c>
      <c r="AJ693" s="5">
        <f t="shared" si="831"/>
        <v>10.3223</v>
      </c>
      <c r="AK693" s="5">
        <f t="shared" si="831"/>
        <v>19.002600000000001</v>
      </c>
      <c r="AL693" s="5">
        <f t="shared" si="831"/>
        <v>21.540099999999999</v>
      </c>
      <c r="AM693" s="5">
        <f t="shared" si="831"/>
        <v>28.4559</v>
      </c>
      <c r="AN693" s="5">
        <f t="shared" si="831"/>
        <v>23.5991</v>
      </c>
      <c r="AO693" s="5">
        <f t="shared" si="831"/>
        <v>32.657499999999999</v>
      </c>
      <c r="AP693" s="5">
        <f t="shared" si="831"/>
        <v>15.4062</v>
      </c>
      <c r="AQ693" s="5">
        <f t="shared" si="831"/>
        <v>13.1989</v>
      </c>
      <c r="AR693" s="5">
        <f t="shared" si="831"/>
        <v>27.340800000000002</v>
      </c>
      <c r="AS693" s="5">
        <f t="shared" si="831"/>
        <v>27.850500000000004</v>
      </c>
      <c r="AT693" s="5">
        <f t="shared" si="831"/>
        <v>31.002100000000002</v>
      </c>
      <c r="AU693" s="5">
        <f t="shared" si="831"/>
        <v>33.326100000000004</v>
      </c>
      <c r="AV693" s="5">
        <f t="shared" si="770"/>
        <v>170.10615758254326</v>
      </c>
      <c r="AW693" s="5">
        <f t="shared" si="771"/>
        <v>26.145925172863681</v>
      </c>
      <c r="AY693" s="3">
        <f t="shared" si="772"/>
        <v>0.84162558065636772</v>
      </c>
      <c r="AZ693" s="3">
        <v>254.90788888888892</v>
      </c>
      <c r="BA693" s="3">
        <f t="shared" si="775"/>
        <v>143.16569364863156</v>
      </c>
      <c r="BB693" s="3">
        <f t="shared" si="776"/>
        <v>22.005079455409337</v>
      </c>
    </row>
    <row r="694" spans="1:105" x14ac:dyDescent="0.25">
      <c r="A694" s="1">
        <v>2020</v>
      </c>
      <c r="D694" s="5">
        <f t="shared" ref="D694:AU694" si="832">AVERAGE(D455:D458)</f>
        <v>158.5</v>
      </c>
      <c r="E694" s="5">
        <f t="shared" si="832"/>
        <v>169</v>
      </c>
      <c r="F694" s="5">
        <f t="shared" si="832"/>
        <v>174</v>
      </c>
      <c r="G694" s="5">
        <f t="shared" si="832"/>
        <v>156.5</v>
      </c>
      <c r="H694" s="5">
        <f t="shared" si="832"/>
        <v>200.5</v>
      </c>
      <c r="I694" s="5">
        <f t="shared" si="832"/>
        <v>188</v>
      </c>
      <c r="J694" s="5">
        <f t="shared" si="832"/>
        <v>149.25</v>
      </c>
      <c r="K694" s="5">
        <f t="shared" si="832"/>
        <v>190.75</v>
      </c>
      <c r="L694" s="5">
        <f t="shared" si="832"/>
        <v>184.25</v>
      </c>
      <c r="M694" s="5">
        <f t="shared" si="832"/>
        <v>158.75</v>
      </c>
      <c r="N694" s="5">
        <f t="shared" si="832"/>
        <v>151.25</v>
      </c>
      <c r="O694" s="5">
        <f t="shared" si="832"/>
        <v>161.5</v>
      </c>
      <c r="P694" s="5">
        <f t="shared" si="832"/>
        <v>139.75</v>
      </c>
      <c r="Q694" s="5">
        <f t="shared" si="832"/>
        <v>208.75</v>
      </c>
      <c r="R694" s="5">
        <f t="shared" si="832"/>
        <v>142.5</v>
      </c>
      <c r="S694" s="5">
        <f t="shared" si="832"/>
        <v>171.25</v>
      </c>
      <c r="T694" s="5">
        <f t="shared" si="832"/>
        <v>120.5</v>
      </c>
      <c r="U694" s="5">
        <f t="shared" si="832"/>
        <v>115.75</v>
      </c>
      <c r="V694" s="5">
        <f t="shared" si="832"/>
        <v>177.75</v>
      </c>
      <c r="W694" s="5">
        <f t="shared" si="832"/>
        <v>188</v>
      </c>
      <c r="X694" s="5">
        <f t="shared" si="832"/>
        <v>146.75</v>
      </c>
      <c r="Y694" s="5">
        <f t="shared" si="832"/>
        <v>145.25</v>
      </c>
      <c r="Z694" s="5">
        <f t="shared" si="832"/>
        <v>14.797499999999999</v>
      </c>
      <c r="AA694" s="5">
        <f t="shared" si="832"/>
        <v>21.86</v>
      </c>
      <c r="AB694" s="5">
        <f t="shared" si="832"/>
        <v>15.8125</v>
      </c>
      <c r="AC694" s="5">
        <f t="shared" si="832"/>
        <v>14.975</v>
      </c>
      <c r="AD694" s="5">
        <f t="shared" si="832"/>
        <v>40.1325</v>
      </c>
      <c r="AE694" s="5">
        <f t="shared" si="832"/>
        <v>30.122500000000002</v>
      </c>
      <c r="AF694" s="5">
        <f t="shared" si="832"/>
        <v>21.314999999999998</v>
      </c>
      <c r="AG694" s="5">
        <f t="shared" si="832"/>
        <v>35.92</v>
      </c>
      <c r="AH694" s="5">
        <f t="shared" si="832"/>
        <v>21.814999999999998</v>
      </c>
      <c r="AI694" s="5">
        <f t="shared" si="832"/>
        <v>16.625</v>
      </c>
      <c r="AJ694" s="5">
        <f t="shared" si="832"/>
        <v>9.3375000000000004</v>
      </c>
      <c r="AK694" s="5">
        <f t="shared" si="832"/>
        <v>15.225000000000001</v>
      </c>
      <c r="AL694" s="5">
        <f t="shared" si="832"/>
        <v>19.855</v>
      </c>
      <c r="AM694" s="5">
        <f t="shared" si="832"/>
        <v>31.432500000000001</v>
      </c>
      <c r="AN694" s="5">
        <f t="shared" si="832"/>
        <v>21.977499999999999</v>
      </c>
      <c r="AO694" s="5">
        <f t="shared" si="832"/>
        <v>27.287500000000001</v>
      </c>
      <c r="AP694" s="5">
        <f t="shared" si="832"/>
        <v>16.657499999999999</v>
      </c>
      <c r="AQ694" s="5">
        <f t="shared" si="832"/>
        <v>15.844999999999999</v>
      </c>
      <c r="AR694" s="5">
        <f t="shared" si="832"/>
        <v>21.762499999999999</v>
      </c>
      <c r="AS694" s="5">
        <f t="shared" si="832"/>
        <v>26.055</v>
      </c>
      <c r="AT694" s="5">
        <f t="shared" si="832"/>
        <v>26.692500000000003</v>
      </c>
      <c r="AU694" s="5">
        <f t="shared" si="832"/>
        <v>32.034999999999997</v>
      </c>
      <c r="AV694" s="5">
        <f t="shared" si="770"/>
        <v>165.92894611463154</v>
      </c>
      <c r="AW694" s="5">
        <f t="shared" si="771"/>
        <v>24.786465753424661</v>
      </c>
      <c r="AY694" s="3">
        <f t="shared" si="772"/>
        <v>0.82461734830063171</v>
      </c>
      <c r="AZ694" s="65">
        <v>260.16551851851898</v>
      </c>
      <c r="BA694" s="3">
        <f t="shared" si="775"/>
        <v>136.82788755136588</v>
      </c>
      <c r="BB694" s="3">
        <f t="shared" si="776"/>
        <v>20.439349663333463</v>
      </c>
    </row>
    <row r="695" spans="1:105" x14ac:dyDescent="0.25">
      <c r="A695" s="1">
        <v>2021</v>
      </c>
      <c r="F695" s="5"/>
      <c r="G695" s="5"/>
      <c r="H695" s="5"/>
      <c r="I695" s="5"/>
      <c r="J695" s="5"/>
      <c r="K695" s="5"/>
      <c r="L695" s="5"/>
      <c r="M695" s="5"/>
      <c r="Q695" s="5"/>
      <c r="R695" s="5"/>
      <c r="U695" s="5"/>
      <c r="V695" s="5"/>
      <c r="W695" s="5"/>
      <c r="Y695" s="5"/>
      <c r="AA695" s="5"/>
      <c r="AB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Z695" s="65"/>
      <c r="BB695" s="3"/>
    </row>
    <row r="696" spans="1:105" x14ac:dyDescent="0.25">
      <c r="BA696" s="63">
        <f>BA691/BA684</f>
        <v>0.73078876073337551</v>
      </c>
      <c r="BB696" s="63">
        <f>BB691/BB684</f>
        <v>0.93284157250813793</v>
      </c>
    </row>
    <row r="697" spans="1:105" x14ac:dyDescent="0.25">
      <c r="C697" s="3" t="s">
        <v>166</v>
      </c>
      <c r="D697" s="59">
        <f>Area_Weights_Data!$H$5</f>
        <v>6.0283958263852494E-2</v>
      </c>
      <c r="E697" s="59">
        <f>Area_Weights_Data!$H$6</f>
        <v>8.1113916813569012E-2</v>
      </c>
      <c r="F697" s="59">
        <f>Area_Weights_Data!$H$8</f>
        <v>0.10857115631997714</v>
      </c>
      <c r="G697" s="59">
        <f>Area_Weights_Data!$H$9</f>
        <v>3.4113106865500975E-3</v>
      </c>
      <c r="H697" s="59">
        <f>Area_Weights_Data!$H$11</f>
        <v>5.9535947401019577E-2</v>
      </c>
      <c r="I697" s="59">
        <f>Area_Weights_Data!$H$12</f>
        <v>4.58430606508171E-2</v>
      </c>
      <c r="J697" s="59">
        <f>Area_Weights_Data!$H$14</f>
        <v>3.5213683357949402E-2</v>
      </c>
      <c r="K697" s="59">
        <f>Area_Weights_Data!$H$15</f>
        <v>8.0313497546333795E-2</v>
      </c>
      <c r="L697" s="59">
        <f>Area_Weights_Data!$H$20</f>
        <v>0.13867740244890181</v>
      </c>
      <c r="M697" s="59">
        <f>Area_Weights_Data!$H$21</f>
        <v>3.08590213921578E-2</v>
      </c>
      <c r="N697" s="59">
        <f>Area_Weights_Data!$H$23</f>
        <v>3.7181380723235978E-2</v>
      </c>
      <c r="O697" s="59">
        <f>Area_Weights_Data!$H$24</f>
        <v>6.9769879460669884E-2</v>
      </c>
      <c r="P697" s="59">
        <f>Area_Weights_Data!$H$26</f>
        <v>7.8017056553432752E-3</v>
      </c>
      <c r="Q697" s="59">
        <f>Area_Weights_Data!$H$27</f>
        <v>4.4578112344561438E-2</v>
      </c>
      <c r="R697" s="59">
        <f>Area_Weights_Data!$H$29</f>
        <v>6.2032493210729426E-3</v>
      </c>
      <c r="S697" s="59">
        <f>Area_Weights_Data!$H$30</f>
        <v>7.6230406403354146E-5</v>
      </c>
      <c r="T697" s="59">
        <f>Area_Weights_Data!$H$32</f>
        <v>3.0206298537329077E-3</v>
      </c>
      <c r="U697" s="59">
        <f>Area_Weights_Data!$H$33</f>
        <v>5.9898041831435517E-2</v>
      </c>
      <c r="V697" s="59">
        <f>Area_Weights_Data!$H$35</f>
        <v>6.3652389346800699E-3</v>
      </c>
      <c r="W697" s="59">
        <f>Area_Weights_Data!$H$36</f>
        <v>2.3154985945018822E-3</v>
      </c>
      <c r="X697" s="59">
        <f>Area_Weights_Data!$H$38</f>
        <v>2.2688074705798273E-2</v>
      </c>
      <c r="Y697" s="59">
        <f>Area_Weights_Data!$H$39</f>
        <v>7.7669255324217451E-2</v>
      </c>
      <c r="Z697" s="59">
        <f>Area_Weights_Data!$Q$5</f>
        <v>7.4429223744292242E-2</v>
      </c>
      <c r="AA697" s="59">
        <f>Area_Weights_Data!$Q$6</f>
        <v>6.0861056751467718E-2</v>
      </c>
      <c r="AB697" s="59">
        <f>Area_Weights_Data!$Q$8</f>
        <v>5.4924983692106986E-2</v>
      </c>
      <c r="AC697" s="59">
        <f>Area_Weights_Data!$Q$9</f>
        <v>5.0880626223091981E-3</v>
      </c>
      <c r="AD697" s="59">
        <f>Area_Weights_Data!$Q$11</f>
        <v>0.15316373124592306</v>
      </c>
      <c r="AE697" s="59">
        <f>Area_Weights_Data!$Q$12</f>
        <v>9.4455316373124612E-2</v>
      </c>
      <c r="AF697" s="59">
        <f>Area_Weights_Data!$Q$14</f>
        <v>4.0052185257664713E-2</v>
      </c>
      <c r="AG697" s="59">
        <f>Area_Weights_Data!$Q$15</f>
        <v>7.7364644487932163E-2</v>
      </c>
      <c r="AH697" s="59">
        <f>Area_Weights_Data!$Q$20</f>
        <v>0.10991519895629487</v>
      </c>
      <c r="AI697" s="59">
        <f>Area_Weights_Data!$Q$21</f>
        <v>1.4416177429876062E-2</v>
      </c>
      <c r="AJ697" s="59">
        <f>Area_Weights_Data!$Q$23</f>
        <v>3.2093933463796485E-2</v>
      </c>
      <c r="AK697" s="59">
        <f>Area_Weights_Data!$Q$24</f>
        <v>3.9921722113502943E-2</v>
      </c>
      <c r="AL697" s="59">
        <f>Area_Weights_Data!$Q$26</f>
        <v>8.0234833659491214E-3</v>
      </c>
      <c r="AM697" s="59">
        <f>Area_Weights_Data!$Q$27</f>
        <v>5.8773646444879327E-2</v>
      </c>
      <c r="AN697" s="59">
        <f>Area_Weights_Data!$Q$29</f>
        <v>6.5231572080887163E-3</v>
      </c>
      <c r="AO697" s="59">
        <f>Area_Weights_Data!$Q$30</f>
        <v>0</v>
      </c>
      <c r="AP697" s="59">
        <f>Area_Weights_Data!$Q$32</f>
        <v>8.2191780821917818E-3</v>
      </c>
      <c r="AQ697" s="59">
        <f>Area_Weights_Data!$Q$33</f>
        <v>6.4840182648401842E-2</v>
      </c>
      <c r="AR697" s="59">
        <f>Area_Weights_Data!$Q$35</f>
        <v>7.3059360730593614E-3</v>
      </c>
      <c r="AS697" s="59">
        <f>Area_Weights_Data!$Q$36</f>
        <v>3.5225048923679067E-3</v>
      </c>
      <c r="AT697" s="59">
        <f>Area_Weights_Data!$Q$38</f>
        <v>2.5179386823222443E-2</v>
      </c>
      <c r="AU697" s="59">
        <f>Area_Weights_Data!$Q$39</f>
        <v>3.1311154598825837E-2</v>
      </c>
    </row>
    <row r="698" spans="1:105" x14ac:dyDescent="0.25">
      <c r="F698" s="5"/>
      <c r="G698" s="5"/>
      <c r="H698" s="5"/>
      <c r="I698" s="5"/>
      <c r="J698" s="5"/>
      <c r="K698" s="5"/>
      <c r="L698" s="5"/>
      <c r="M698" s="5"/>
      <c r="Q698" s="5"/>
      <c r="R698" s="5"/>
      <c r="U698" s="5"/>
      <c r="V698" s="5"/>
      <c r="W698" s="5"/>
      <c r="Y698" s="5"/>
      <c r="AA698" s="5"/>
      <c r="AB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105" ht="16.2" x14ac:dyDescent="0.35">
      <c r="A699" s="14" t="s">
        <v>174</v>
      </c>
      <c r="D699" s="21" t="s">
        <v>175</v>
      </c>
      <c r="E699" s="21" t="s">
        <v>176</v>
      </c>
      <c r="F699" s="21" t="s">
        <v>177</v>
      </c>
      <c r="G699" s="21" t="s">
        <v>178</v>
      </c>
      <c r="H699" s="21" t="s">
        <v>179</v>
      </c>
      <c r="I699" s="21" t="s">
        <v>180</v>
      </c>
      <c r="J699" s="21" t="s">
        <v>181</v>
      </c>
      <c r="K699" s="21" t="s">
        <v>182</v>
      </c>
      <c r="L699" s="21" t="s">
        <v>183</v>
      </c>
      <c r="M699" s="21" t="s">
        <v>184</v>
      </c>
      <c r="N699" s="21" t="s">
        <v>185</v>
      </c>
      <c r="O699" s="21" t="s">
        <v>186</v>
      </c>
      <c r="P699" s="21" t="s">
        <v>187</v>
      </c>
      <c r="Q699" s="21" t="s">
        <v>188</v>
      </c>
      <c r="R699" s="21" t="s">
        <v>189</v>
      </c>
      <c r="S699" s="21" t="s">
        <v>190</v>
      </c>
      <c r="T699" s="21" t="s">
        <v>191</v>
      </c>
      <c r="U699" s="21" t="s">
        <v>192</v>
      </c>
      <c r="V699" s="21" t="s">
        <v>193</v>
      </c>
      <c r="W699" s="21" t="s">
        <v>194</v>
      </c>
      <c r="X699" s="21" t="s">
        <v>195</v>
      </c>
      <c r="Y699" s="21" t="s">
        <v>196</v>
      </c>
      <c r="DA699" s="5"/>
    </row>
    <row r="700" spans="1:105" x14ac:dyDescent="0.25">
      <c r="A700" s="1">
        <v>1977</v>
      </c>
      <c r="D700" s="5">
        <f>Area_Weights_Data!$G$5*D651+Area_Weights_Data!$G$6*E651</f>
        <v>98.929146367245124</v>
      </c>
      <c r="E700" s="5">
        <f>IF(G651="na",F651,Area_Weights_Data!$G$8*F651+Area_Weights_Data!$G$9*G651)</f>
        <v>119.5</v>
      </c>
      <c r="F700" s="5">
        <f>Area_Weights_Data!$G$11*H651+Area_Weights_Data!$G$12*I651</f>
        <v>107.05409621123064</v>
      </c>
      <c r="G700" s="5">
        <f>Area_Weights_Data!$G$14*J651+Area_Weights_Data!$G$15*K651</f>
        <v>93.244783074892737</v>
      </c>
      <c r="H700" s="5">
        <f>Area_Weights_Data!$G$20*L651+Area_Weights_Data!$G$21*M651</f>
        <v>119.45505002248203</v>
      </c>
      <c r="I700" s="5">
        <f>Area_Weights_Data!$G$23*N651+Area_Weights_Data!$G$24*O651</f>
        <v>111.05433373164338</v>
      </c>
      <c r="J700" s="5">
        <f>Area_Weights_Data!$G$26*P651+Area_Weights_Data!$G$27*Q651</f>
        <v>101.68096234309624</v>
      </c>
      <c r="K700" s="5">
        <f>Area_Weights_Data!$G$32*R651+Area_Weights_Data!$G$33*S651</f>
        <v>115.85982165682265</v>
      </c>
      <c r="L700" s="5">
        <f>Area_Weights_Data!$G$35*T651+Area_Weights_Data!$G$36*U651</f>
        <v>44.736553238199782</v>
      </c>
      <c r="M700" s="5">
        <f>Area_Weights_Data!$G$38*V651+Area_Weights_Data!$G$39*W651</f>
        <v>100.80445309532853</v>
      </c>
      <c r="N700" s="5">
        <f>Area_Weights_Data!$G$41*X651+Area_Weights_Data!$G$42*Y651</f>
        <v>66.93865705421625</v>
      </c>
      <c r="O700" s="5">
        <f>Area_Weights_Data!$P$5*Z651+Area_Weights_Data!$P$6*AA651</f>
        <v>10.140022460935993</v>
      </c>
      <c r="P700" s="5">
        <f>IF(AC651="na",AB651,Area_Weights_Data!$P$8*AB651+Area_Weights_Data!$P$9*AC651)</f>
        <v>6.625</v>
      </c>
      <c r="Q700" s="5">
        <f>Area_Weights_Data!$P$11*AD651+Area_Weights_Data!$P$12*AE651</f>
        <v>18.598090094836671</v>
      </c>
      <c r="R700" s="5">
        <f>Area_Weights_Data!$P$14*AF651+Area_Weights_Data!$P$15*AG651</f>
        <v>12.302930555555552</v>
      </c>
      <c r="S700" s="5">
        <f>Area_Weights_Data!$P$20*AH651+Area_Weights_Data!$P$21*AI651</f>
        <v>7.0759470094438619</v>
      </c>
      <c r="T700" s="5">
        <f>Area_Weights_Data!$P$23*AJ651+Area_Weights_Data!$P$24*AK651</f>
        <v>8.110294117647058</v>
      </c>
      <c r="U700" s="5">
        <f>Area_Weights_Data!$P$26*AL651+Area_Weights_Data!$P$27*AM651</f>
        <v>7.3702392578125</v>
      </c>
      <c r="V700" s="5">
        <f>Area_Weights_Data!$P$32*AN651+Area_Weights_Data!$P$33*AO651</f>
        <v>12.791261160714285</v>
      </c>
      <c r="W700" s="5">
        <f>Area_Weights_Data!$P$35*AP651+Area_Weights_Data!$P$36*AQ651</f>
        <v>5.6129518072289146</v>
      </c>
      <c r="X700" s="5">
        <f>Area_Weights_Data!$P$38*AR651+Area_Weights_Data!$P$39*AS651</f>
        <v>6.3057159353348737</v>
      </c>
      <c r="Y700" s="5">
        <f>Area_Weights_Data!$P$41*AT651+Area_Weights_Data!$P$42*AU651</f>
        <v>6.853993073751881</v>
      </c>
      <c r="DA700" s="5"/>
    </row>
    <row r="701" spans="1:105" x14ac:dyDescent="0.25">
      <c r="A701" s="1">
        <v>1978</v>
      </c>
      <c r="D701" s="5">
        <f>Area_Weights_Data!$G$5*D652+Area_Weights_Data!$G$6*E652</f>
        <v>125.50210730972887</v>
      </c>
      <c r="E701" s="5">
        <f>IF(G652="na",F652,Area_Weights_Data!$G$8*F652+Area_Weights_Data!$G$9*G652)</f>
        <v>148.75</v>
      </c>
      <c r="F701" s="5">
        <f>Area_Weights_Data!$G$11*H652+Area_Weights_Data!$G$12*I652</f>
        <v>128.05563342074328</v>
      </c>
      <c r="G701" s="5">
        <f>Area_Weights_Data!$G$14*J652+Area_Weights_Data!$G$15*K652</f>
        <v>106.87233998680297</v>
      </c>
      <c r="H701" s="5">
        <f>Area_Weights_Data!$G$20*L652+Area_Weights_Data!$G$21*M652</f>
        <v>145.11404001798562</v>
      </c>
      <c r="I701" s="5">
        <f>Area_Weights_Data!$G$23*N652+Area_Weights_Data!$G$24*O652</f>
        <v>152.1074983211067</v>
      </c>
      <c r="J701" s="5">
        <f>Area_Weights_Data!$G$26*P652+Area_Weights_Data!$G$27*Q652</f>
        <v>107.48203565581227</v>
      </c>
      <c r="K701" s="5">
        <f>Area_Weights_Data!$G$32*R652+Area_Weights_Data!$G$33*S652</f>
        <v>126.8964173496895</v>
      </c>
      <c r="L701" s="5">
        <f>Area_Weights_Data!$G$35*T652+Area_Weights_Data!$G$36*U652</f>
        <v>57.012897914379806</v>
      </c>
      <c r="M701" s="5">
        <f>Area_Weights_Data!$G$38*V652+Area_Weights_Data!$G$39*W652</f>
        <v>143.84570831750852</v>
      </c>
      <c r="N701" s="5">
        <f>Area_Weights_Data!$G$41*X652+Area_Weights_Data!$G$42*Y652</f>
        <v>83.272593072932551</v>
      </c>
      <c r="O701" s="5">
        <f>Area_Weights_Data!$P$5*Z652+Area_Weights_Data!$P$6*AA652</f>
        <v>11.206538073563223</v>
      </c>
      <c r="P701" s="5">
        <f>IF(AC652="na",AB652,Area_Weights_Data!$P$8*AB652+Area_Weights_Data!$P$9*AC652)</f>
        <v>8.5875000000000004</v>
      </c>
      <c r="Q701" s="5">
        <f>Area_Weights_Data!$P$11*AD652+Area_Weights_Data!$P$12*AE652</f>
        <v>18.607876712328768</v>
      </c>
      <c r="R701" s="5">
        <f>Area_Weights_Data!$P$14*AF652+Area_Weights_Data!$P$15*AG652</f>
        <v>13.241180555555552</v>
      </c>
      <c r="S701" s="5">
        <f>Area_Weights_Data!$P$20*AH652+Area_Weights_Data!$P$21*AI652</f>
        <v>8.0271838929695694</v>
      </c>
      <c r="T701" s="5">
        <f>Area_Weights_Data!$P$23*AJ652+Area_Weights_Data!$P$24*AK652</f>
        <v>10.261988491048593</v>
      </c>
      <c r="U701" s="5">
        <f>Area_Weights_Data!$P$26*AL652+Area_Weights_Data!$P$27*AM652</f>
        <v>7.8110351562500009</v>
      </c>
      <c r="V701" s="5">
        <f>Area_Weights_Data!$P$32*AN652+Area_Weights_Data!$P$33*AO652</f>
        <v>13.997305484693875</v>
      </c>
      <c r="W701" s="5">
        <f>Area_Weights_Data!$P$35*AP652+Area_Weights_Data!$P$36*AQ652</f>
        <v>6.0391566265060233</v>
      </c>
      <c r="X701" s="5">
        <f>Area_Weights_Data!$P$38*AR652+Area_Weights_Data!$P$39*AS652</f>
        <v>7.7554272517321028</v>
      </c>
      <c r="Y701" s="5">
        <f>Area_Weights_Data!$P$41*AT652+Area_Weights_Data!$P$42*AU652</f>
        <v>6.8636935331726265</v>
      </c>
      <c r="DA701" s="5"/>
    </row>
    <row r="702" spans="1:105" x14ac:dyDescent="0.25">
      <c r="A702" s="1">
        <v>1979</v>
      </c>
      <c r="D702" s="5">
        <f>Area_Weights_Data!$G$5*D653+Area_Weights_Data!$G$6*E653</f>
        <v>157.14561912840975</v>
      </c>
      <c r="E702" s="5">
        <f>IF(G653="na",F653,Area_Weights_Data!$G$8*F653+Area_Weights_Data!$G$9*G653)</f>
        <v>185.5</v>
      </c>
      <c r="F702" s="5">
        <f>Area_Weights_Data!$G$11*H653+Area_Weights_Data!$G$12*I653</f>
        <v>156.69206076498779</v>
      </c>
      <c r="G702" s="5">
        <f>Area_Weights_Data!$G$14*J653+Area_Weights_Data!$G$15*K653</f>
        <v>135.71591471461556</v>
      </c>
      <c r="H702" s="5">
        <f>Area_Weights_Data!$G$20*L653+Area_Weights_Data!$G$21*M653</f>
        <v>176.31909004046764</v>
      </c>
      <c r="I702" s="5">
        <f>Area_Weights_Data!$G$23*N653+Area_Weights_Data!$G$24*O653</f>
        <v>184.86673900155705</v>
      </c>
      <c r="J702" s="5">
        <f>Area_Weights_Data!$G$26*P653+Area_Weights_Data!$G$27*Q653</f>
        <v>138.91026923776607</v>
      </c>
      <c r="K702" s="5">
        <f>Area_Weights_Data!$G$32*R653+Area_Weights_Data!$G$33*S653</f>
        <v>158.1097080842041</v>
      </c>
      <c r="L702" s="5">
        <f>Area_Weights_Data!$G$35*T653+Area_Weights_Data!$G$36*U653</f>
        <v>62.292261251372111</v>
      </c>
      <c r="M702" s="5">
        <f>Area_Weights_Data!$G$38*V653+Area_Weights_Data!$G$39*W653</f>
        <v>186.1023072540828</v>
      </c>
      <c r="N702" s="5">
        <f>Area_Weights_Data!$G$41*X653+Area_Weights_Data!$G$42*Y653</f>
        <v>91.847468594242713</v>
      </c>
      <c r="O702" s="5">
        <f>Area_Weights_Data!$P$5*Z653+Area_Weights_Data!$P$6*AA653</f>
        <v>12.09630646756986</v>
      </c>
      <c r="P702" s="5">
        <f>IF(AC653="na",AB653,Area_Weights_Data!$P$8*AB653+Area_Weights_Data!$P$9*AC653)</f>
        <v>9.625</v>
      </c>
      <c r="Q702" s="5">
        <f>Area_Weights_Data!$P$11*AD653+Area_Weights_Data!$P$12*AE653</f>
        <v>21.468190200210749</v>
      </c>
      <c r="R702" s="5">
        <f>Area_Weights_Data!$P$14*AF653+Area_Weights_Data!$P$15*AG653</f>
        <v>15.771666666666661</v>
      </c>
      <c r="S702" s="5">
        <f>Area_Weights_Data!$P$20*AH653+Area_Weights_Data!$P$21*AI653</f>
        <v>8.7119622245540391</v>
      </c>
      <c r="T702" s="5">
        <f>Area_Weights_Data!$P$23*AJ653+Area_Weights_Data!$P$24*AK653</f>
        <v>10.199488491048593</v>
      </c>
      <c r="U702" s="5">
        <f>Area_Weights_Data!$P$26*AL653+Area_Weights_Data!$P$27*AM653</f>
        <v>7.7008056640625</v>
      </c>
      <c r="V702" s="5">
        <f>Area_Weights_Data!$P$32*AN653+Area_Weights_Data!$P$33*AO653</f>
        <v>12.767780612244898</v>
      </c>
      <c r="W702" s="5">
        <f>Area_Weights_Data!$P$35*AP653+Area_Weights_Data!$P$36*AQ653</f>
        <v>5.9216867469879508</v>
      </c>
      <c r="X702" s="5">
        <f>Area_Weights_Data!$P$38*AR653+Area_Weights_Data!$P$39*AS653</f>
        <v>9.2214203233256349</v>
      </c>
      <c r="Y702" s="5">
        <f>Area_Weights_Data!$P$41*AT653+Area_Weights_Data!$P$42*AU653</f>
        <v>7.0850092146176182</v>
      </c>
      <c r="DA702" s="5"/>
    </row>
    <row r="703" spans="1:105" x14ac:dyDescent="0.25">
      <c r="A703" s="1">
        <v>1980</v>
      </c>
      <c r="D703" s="5">
        <f>Area_Weights_Data!$G$5*D654+Area_Weights_Data!$G$6*E654</f>
        <v>119.94290542384759</v>
      </c>
      <c r="E703" s="5">
        <f>IF(G654="na",F654,Area_Weights_Data!$G$8*F654+Area_Weights_Data!$G$9*G654)</f>
        <v>168</v>
      </c>
      <c r="F703" s="5">
        <f>Area_Weights_Data!$G$11*H654+Area_Weights_Data!$G$12*I654</f>
        <v>116.61203544624287</v>
      </c>
      <c r="G703" s="5">
        <f>Area_Weights_Data!$G$14*J654+Area_Weights_Data!$G$15*K654</f>
        <v>114.28095100626851</v>
      </c>
      <c r="H703" s="5">
        <f>Area_Weights_Data!$G$20*L654+Area_Weights_Data!$G$21*M654</f>
        <v>166.06631491681657</v>
      </c>
      <c r="I703" s="5">
        <f>Area_Weights_Data!$G$23*N654+Area_Weights_Data!$G$24*O654</f>
        <v>150.09526405796967</v>
      </c>
      <c r="J703" s="5">
        <f>Area_Weights_Data!$G$26*P654+Area_Weights_Data!$G$27*Q654</f>
        <v>116.09655266509006</v>
      </c>
      <c r="K703" s="5">
        <f>Area_Weights_Data!$G$32*R654+Area_Weights_Data!$G$33*S654</f>
        <v>129.00605458125091</v>
      </c>
      <c r="L703" s="5">
        <f>Area_Weights_Data!$G$35*T654+Area_Weights_Data!$G$36*U654</f>
        <v>58.664379802414928</v>
      </c>
      <c r="M703" s="5">
        <f>Area_Weights_Data!$G$38*V654+Area_Weights_Data!$G$39*W654</f>
        <v>176.03465628560576</v>
      </c>
      <c r="N703" s="5">
        <f>Area_Weights_Data!$G$41*X654+Area_Weights_Data!$G$42*Y654</f>
        <v>76.484267686400145</v>
      </c>
      <c r="O703" s="5">
        <f>Area_Weights_Data!$P$5*Z654+Area_Weights_Data!$P$6*AA654</f>
        <v>13.492579322442374</v>
      </c>
      <c r="P703" s="5">
        <f>IF(AC654="na",AB654,Area_Weights_Data!$P$8*AB654+Area_Weights_Data!$P$9*AC654)</f>
        <v>10.875</v>
      </c>
      <c r="Q703" s="5">
        <f>Area_Weights_Data!$P$11*AD654+Area_Weights_Data!$P$12*AE654</f>
        <v>25.35300316122234</v>
      </c>
      <c r="R703" s="5">
        <f>Area_Weights_Data!$P$14*AF654+Area_Weights_Data!$P$15*AG654</f>
        <v>18.482013888888883</v>
      </c>
      <c r="S703" s="5">
        <f>Area_Weights_Data!$P$20*AH654+Area_Weights_Data!$P$21*AI654</f>
        <v>10.230240031479539</v>
      </c>
      <c r="T703" s="5">
        <f>Area_Weights_Data!$P$23*AJ654+Area_Weights_Data!$P$24*AK654</f>
        <v>11.134910485933503</v>
      </c>
      <c r="U703" s="5">
        <f>Area_Weights_Data!$P$26*AL654+Area_Weights_Data!$P$27*AM654</f>
        <v>7.9477539062500027</v>
      </c>
      <c r="V703" s="5">
        <f>Area_Weights_Data!$P$32*AN654+Area_Weights_Data!$P$33*AO654</f>
        <v>13.123697385204084</v>
      </c>
      <c r="W703" s="5">
        <f>Area_Weights_Data!$P$35*AP654+Area_Weights_Data!$P$36*AQ654</f>
        <v>5.5763052208835342</v>
      </c>
      <c r="X703" s="5">
        <f>Area_Weights_Data!$P$38*AR654+Area_Weights_Data!$P$39*AS654</f>
        <v>9.2771362586605086</v>
      </c>
      <c r="Y703" s="5">
        <f>Area_Weights_Data!$P$41*AT654+Area_Weights_Data!$P$42*AU654</f>
        <v>8.807473447926494</v>
      </c>
      <c r="DA703" s="5"/>
    </row>
    <row r="704" spans="1:105" x14ac:dyDescent="0.25">
      <c r="A704" s="1">
        <v>1981</v>
      </c>
      <c r="D704" s="5">
        <f>Area_Weights_Data!$G$5*D655+Area_Weights_Data!$G$6*E655</f>
        <v>145.38360980193534</v>
      </c>
      <c r="E704" s="5">
        <f>IF(G655="na",F655,Area_Weights_Data!$G$8*F655+Area_Weights_Data!$G$9*G655)</f>
        <v>181.25</v>
      </c>
      <c r="F704" s="5">
        <f>Area_Weights_Data!$G$11*H655+Area_Weights_Data!$G$12*I655</f>
        <v>148.45883443349305</v>
      </c>
      <c r="G704" s="5">
        <f>Area_Weights_Data!$G$14*J655+Area_Weights_Data!$G$15*K655</f>
        <v>145.75296931705702</v>
      </c>
      <c r="H704" s="5">
        <f>Area_Weights_Data!$G$20*L655+Area_Weights_Data!$G$21*M655</f>
        <v>190.24555980215828</v>
      </c>
      <c r="I704" s="5">
        <f>Area_Weights_Data!$G$23*N655+Area_Weights_Data!$G$24*O655</f>
        <v>179.18897695587088</v>
      </c>
      <c r="J704" s="5">
        <f>Area_Weights_Data!$G$26*P655+Area_Weights_Data!$G$27*Q655</f>
        <v>147.74331453520102</v>
      </c>
      <c r="K704" s="5">
        <f>Area_Weights_Data!$G$32*R655+Area_Weights_Data!$G$33*S655</f>
        <v>147.10775243980007</v>
      </c>
      <c r="L704" s="5">
        <f>Area_Weights_Data!$G$35*T655+Area_Weights_Data!$G$36*U655</f>
        <v>66.748993779729233</v>
      </c>
      <c r="M704" s="5">
        <f>Area_Weights_Data!$G$38*V655+Area_Weights_Data!$G$39*W655</f>
        <v>195.84570831750852</v>
      </c>
      <c r="N704" s="5">
        <f>Area_Weights_Data!$G$41*X655+Area_Weights_Data!$G$42*Y655</f>
        <v>78.069656677008084</v>
      </c>
      <c r="O704" s="5">
        <f>Area_Weights_Data!$P$5*Z655+Area_Weights_Data!$P$6*AA655</f>
        <v>15.751255496770714</v>
      </c>
      <c r="P704" s="5">
        <f>IF(AC655="na",AB655,Area_Weights_Data!$P$8*AB655+Area_Weights_Data!$P$9*AC655)</f>
        <v>11.625</v>
      </c>
      <c r="Q704" s="5">
        <f>Area_Weights_Data!$P$11*AD655+Area_Weights_Data!$P$12*AE655</f>
        <v>26.034378292939937</v>
      </c>
      <c r="R704" s="5">
        <f>Area_Weights_Data!$P$14*AF655+Area_Weights_Data!$P$15*AG655</f>
        <v>19.52152777777777</v>
      </c>
      <c r="S704" s="5">
        <f>Area_Weights_Data!$P$20*AH655+Area_Weights_Data!$P$21*AI655</f>
        <v>11.301613326337881</v>
      </c>
      <c r="T704" s="5">
        <f>Area_Weights_Data!$P$23*AJ655+Area_Weights_Data!$P$24*AK655</f>
        <v>11.79923273657289</v>
      </c>
      <c r="U704" s="5">
        <f>Area_Weights_Data!$P$26*AL655+Area_Weights_Data!$P$27*AM655</f>
        <v>8.5479736328125036</v>
      </c>
      <c r="V704" s="5">
        <f>Area_Weights_Data!$P$32*AN655+Area_Weights_Data!$P$33*AO655</f>
        <v>12.83702487244898</v>
      </c>
      <c r="W704" s="5">
        <f>Area_Weights_Data!$P$35*AP655+Area_Weights_Data!$P$36*AQ655</f>
        <v>5.5361445783132535</v>
      </c>
      <c r="X704" s="5">
        <f>Area_Weights_Data!$P$38*AR655+Area_Weights_Data!$P$39*AS655</f>
        <v>10.445005773672056</v>
      </c>
      <c r="Y704" s="5">
        <f>Area_Weights_Data!$P$41*AT655+Area_Weights_Data!$P$42*AU655</f>
        <v>8.9822695035461013</v>
      </c>
      <c r="DA704" s="5"/>
    </row>
    <row r="705" spans="1:105" x14ac:dyDescent="0.25">
      <c r="A705" s="1">
        <v>1982</v>
      </c>
      <c r="D705" s="5">
        <f>Area_Weights_Data!$G$5*D656+Area_Weights_Data!$G$6*E656</f>
        <v>138.36180414516579</v>
      </c>
      <c r="E705" s="5">
        <f>IF(G656="na",F656,Area_Weights_Data!$G$8*F656+Area_Weights_Data!$G$9*G656)</f>
        <v>155.75</v>
      </c>
      <c r="F705" s="5">
        <f>Area_Weights_Data!$G$11*H656+Area_Weights_Data!$G$12*I656</f>
        <v>142.91766886698613</v>
      </c>
      <c r="G705" s="5">
        <f>Area_Weights_Data!$G$14*J656+Area_Weights_Data!$G$15*K656</f>
        <v>139.44259320356312</v>
      </c>
      <c r="H705" s="5">
        <f>Area_Weights_Data!$G$20*L656+Area_Weights_Data!$G$21*M656</f>
        <v>150.84101000449641</v>
      </c>
      <c r="I705" s="5">
        <f>Area_Weights_Data!$G$23*N656+Area_Weights_Data!$G$24*O656</f>
        <v>139.40437701265668</v>
      </c>
      <c r="J705" s="5">
        <f>Area_Weights_Data!$G$26*P656+Area_Weights_Data!$G$27*Q656</f>
        <v>130.22630525741312</v>
      </c>
      <c r="K705" s="5">
        <f>Area_Weights_Data!$G$32*R656+Area_Weights_Data!$G$33*S656</f>
        <v>144.80274452218686</v>
      </c>
      <c r="L705" s="5">
        <f>T656</f>
        <v>56.865269461077844</v>
      </c>
      <c r="M705" s="5">
        <f>Area_Weights_Data!$G$38*V656+Area_Weights_Data!$G$39*W656</f>
        <v>161.30651823015572</v>
      </c>
      <c r="N705" s="5">
        <f>Area_Weights_Data!$G$41*X656+Area_Weights_Data!$G$42*Y656</f>
        <v>80.595459960838156</v>
      </c>
      <c r="O705" s="5">
        <f>Area_Weights_Data!$P$5*Z656+Area_Weights_Data!$P$6*AA656</f>
        <v>15.624327170716079</v>
      </c>
      <c r="P705" s="5">
        <f>IF(AC656="na",AB656,Area_Weights_Data!$P$8*AB656+Area_Weights_Data!$P$9*AC656)</f>
        <v>16</v>
      </c>
      <c r="Q705" s="5">
        <f>Area_Weights_Data!$P$11*AD656+Area_Weights_Data!$P$12*AE656</f>
        <v>28.509878819810332</v>
      </c>
      <c r="R705" s="5">
        <f>Area_Weights_Data!$P$14*AF656+Area_Weights_Data!$P$15*AG656</f>
        <v>20.478472222222216</v>
      </c>
      <c r="S705" s="5">
        <f>Area_Weights_Data!$P$20*AH656+Area_Weights_Data!$P$21*AI656</f>
        <v>15.989113326337881</v>
      </c>
      <c r="T705" s="5">
        <f>Area_Weights_Data!$P$23*AJ656+Area_Weights_Data!$P$24*AK656</f>
        <v>12.37787723785166</v>
      </c>
      <c r="U705" s="5">
        <f>Area_Weights_Data!$P$26*AL656+Area_Weights_Data!$P$27*AM656</f>
        <v>8.7396240234375018</v>
      </c>
      <c r="V705" s="5">
        <f>Area_Weights_Data!$P$32*AN656+Area_Weights_Data!$P$33*AO656</f>
        <v>14.579942602040816</v>
      </c>
      <c r="W705" s="5">
        <f>Area_Weights_Data!$P$35*AP656+Area_Weights_Data!$P$36*AQ656</f>
        <v>4.831325301204819</v>
      </c>
      <c r="X705" s="5">
        <f>Area_Weights_Data!$P$38*AR656+Area_Weights_Data!$P$39*AS656</f>
        <v>14.222142032332565</v>
      </c>
      <c r="Y705" s="5">
        <f>Area_Weights_Data!$P$41*AT656+Area_Weights_Data!$P$42*AU656</f>
        <v>10.245503506795238</v>
      </c>
      <c r="DA705" s="5"/>
    </row>
    <row r="706" spans="1:105" x14ac:dyDescent="0.25">
      <c r="A706" s="1">
        <v>1983</v>
      </c>
      <c r="D706" s="5">
        <f>Area_Weights_Data!$G$5*D657+Area_Weights_Data!$G$6*E657</f>
        <v>176.10623673712161</v>
      </c>
      <c r="E706" s="5">
        <f>IF(G657="na",F657,Area_Weights_Data!$G$8*F657+Area_Weights_Data!$G$9*G657)</f>
        <v>165</v>
      </c>
      <c r="F706" s="5">
        <f>Area_Weights_Data!$G$11*H657+Area_Weights_Data!$G$12*I657</f>
        <v>176.51523645899266</v>
      </c>
      <c r="G706" s="5">
        <f>Area_Weights_Data!$G$14*J657+Area_Weights_Data!$G$15*K657</f>
        <v>157.75204140547669</v>
      </c>
      <c r="H706" s="5">
        <f>Area_Weights_Data!$G$20*L657+Area_Weights_Data!$G$21*M657</f>
        <v>158.772474988759</v>
      </c>
      <c r="I706" s="5">
        <f>Area_Weights_Data!$G$23*N657+Area_Weights_Data!$G$24*O657</f>
        <v>154.77670674381679</v>
      </c>
      <c r="J706" s="5">
        <f>Area_Weights_Data!$G$26*P657+Area_Weights_Data!$G$27*Q657</f>
        <v>150.72348553756601</v>
      </c>
      <c r="K706" s="5">
        <f>Area_Weights_Data!$G$32*R657+Area_Weights_Data!$G$33*S657</f>
        <v>171.01382938664244</v>
      </c>
      <c r="L706" s="5">
        <f>Area_Weights_Data!$G$35*T657+Area_Weights_Data!$G$36*U657</f>
        <v>83.704171240395169</v>
      </c>
      <c r="M706" s="5">
        <f>Area_Weights_Data!$G$38*V657+Area_Weights_Data!$G$39*W657</f>
        <v>167.19141663501708</v>
      </c>
      <c r="N706" s="5">
        <f>Area_Weights_Data!$G$41*X657+Area_Weights_Data!$G$42*Y657</f>
        <v>107.6091051266402</v>
      </c>
      <c r="O706" s="5">
        <f>Area_Weights_Data!$P$5*Z657+Area_Weights_Data!$P$6*AA657</f>
        <v>16.828648845064762</v>
      </c>
      <c r="P706" s="5">
        <f>IF(AC657="na",AB657,Area_Weights_Data!$P$8*AB657+Area_Weights_Data!$P$9*AC657)</f>
        <v>16.875</v>
      </c>
      <c r="Q706" s="5">
        <f>Area_Weights_Data!$P$11*AD657+Area_Weights_Data!$P$12*AE657</f>
        <v>28.72800316122234</v>
      </c>
      <c r="R706" s="5">
        <f>Area_Weights_Data!$P$14*AF657+Area_Weights_Data!$P$15*AG657</f>
        <v>20.886249999999993</v>
      </c>
      <c r="S706" s="5">
        <f>Area_Weights_Data!$P$20*AH657+Area_Weights_Data!$P$21*AI657</f>
        <v>17.397625918153203</v>
      </c>
      <c r="T706" s="5">
        <f>Area_Weights_Data!$P$23*AJ657+Area_Weights_Data!$P$24*AK657</f>
        <v>13.542199488491047</v>
      </c>
      <c r="U706" s="5">
        <f>Area_Weights_Data!$P$26*AL657+Area_Weights_Data!$P$27*AM657</f>
        <v>9.5852050781250018</v>
      </c>
      <c r="V706" s="5">
        <f>Area_Weights_Data!$P$32*AN657+Area_Weights_Data!$P$33*AO657</f>
        <v>15.941651785714285</v>
      </c>
      <c r="W706" s="5">
        <f>Area_Weights_Data!$P$35*AP657+Area_Weights_Data!$P$36*AQ657</f>
        <v>7.3132530120481913</v>
      </c>
      <c r="X706" s="5">
        <f>Area_Weights_Data!$P$38*AR657+Area_Weights_Data!$P$39*AS657</f>
        <v>14.818562355658202</v>
      </c>
      <c r="Y706" s="5">
        <f>Area_Weights_Data!$P$41*AT657+Area_Weights_Data!$P$42*AU657</f>
        <v>10.092718814414985</v>
      </c>
      <c r="DA706" s="5"/>
    </row>
    <row r="707" spans="1:105" x14ac:dyDescent="0.25">
      <c r="A707" s="1">
        <v>1984</v>
      </c>
      <c r="D707" s="5">
        <f>Area_Weights_Data!$G$5*D658+Area_Weights_Data!$G$6*E658</f>
        <v>159.68144559338072</v>
      </c>
      <c r="E707" s="5">
        <f>IF(G658="na",F658,Area_Weights_Data!$G$8*F658+Area_Weights_Data!$G$9*G658)</f>
        <v>160.25</v>
      </c>
      <c r="F707" s="5">
        <f>Area_Weights_Data!$G$11*H658+Area_Weights_Data!$G$12*I658</f>
        <v>168.04801519124695</v>
      </c>
      <c r="G707" s="5">
        <f>Area_Weights_Data!$G$14*J658+Area_Weights_Data!$G$15*K658</f>
        <v>148.62019548003951</v>
      </c>
      <c r="H707" s="5">
        <f>Area_Weights_Data!$G$20*L658+Area_Weights_Data!$G$21*M658</f>
        <v>155.04439495278777</v>
      </c>
      <c r="I707" s="5">
        <f>Area_Weights_Data!$G$23*N658+Area_Weights_Data!$G$24*O658</f>
        <v>154.35278678373606</v>
      </c>
      <c r="J707" s="5">
        <f>Area_Weights_Data!$G$26*P658+Area_Weights_Data!$G$27*Q658</f>
        <v>149.30243769328726</v>
      </c>
      <c r="K707" s="5">
        <f>Area_Weights_Data!$G$32*R658+Area_Weights_Data!$G$33*S658</f>
        <v>163.74544346509163</v>
      </c>
      <c r="L707" s="5">
        <f>Area_Weights_Data!$G$35*T658+Area_Weights_Data!$G$36*U658</f>
        <v>79.358214416392244</v>
      </c>
      <c r="M707" s="5">
        <f>Area_Weights_Data!$G$38*V658+Area_Weights_Data!$G$39*W658</f>
        <v>154.41955469046715</v>
      </c>
      <c r="N707" s="5">
        <f>Area_Weights_Data!$G$41*X658+Area_Weights_Data!$G$42*Y658</f>
        <v>118.03888617638081</v>
      </c>
      <c r="O707" s="5">
        <f>Area_Weights_Data!$P$5*Z658+Area_Weights_Data!$P$6*AA658</f>
        <v>16.471810443074041</v>
      </c>
      <c r="P707" s="5">
        <f>IF(AC658="na",AB658,Area_Weights_Data!$P$8*AB658+Area_Weights_Data!$P$9*AC658)</f>
        <v>19</v>
      </c>
      <c r="Q707" s="5">
        <f>Area_Weights_Data!$P$11*AD658+Area_Weights_Data!$P$12*AE658</f>
        <v>31.085814014752373</v>
      </c>
      <c r="R707" s="5">
        <f>Area_Weights_Data!$P$14*AF658+Area_Weights_Data!$P$15*AG658</f>
        <v>19.913055555555548</v>
      </c>
      <c r="S707" s="5">
        <f>Area_Weights_Data!$P$20*AH658+Area_Weights_Data!$P$21*AI658</f>
        <v>18.1575944386149</v>
      </c>
      <c r="T707" s="5">
        <f>Area_Weights_Data!$P$23*AJ658+Area_Weights_Data!$P$24*AK658</f>
        <v>14.259910485933501</v>
      </c>
      <c r="U707" s="5">
        <f>Area_Weights_Data!$P$26*AL658+Area_Weights_Data!$P$27*AM658</f>
        <v>10.125488281250002</v>
      </c>
      <c r="V707" s="5">
        <f>Area_Weights_Data!$P$32*AN658+Area_Weights_Data!$P$33*AO658</f>
        <v>16.42469706632653</v>
      </c>
      <c r="W707" s="5">
        <f>Area_Weights_Data!$P$35*AP658+Area_Weights_Data!$P$36*AQ658</f>
        <v>7.7560240963855414</v>
      </c>
      <c r="X707" s="5">
        <f>Area_Weights_Data!$P$38*AR658+Area_Weights_Data!$P$39*AS658</f>
        <v>17.25144341801386</v>
      </c>
      <c r="Y707" s="5">
        <f>Area_Weights_Data!$P$41*AT658+Area_Weights_Data!$P$42*AU658</f>
        <v>10.621965399329214</v>
      </c>
      <c r="DA707" s="5"/>
    </row>
    <row r="708" spans="1:105" x14ac:dyDescent="0.25">
      <c r="A708" s="1">
        <v>1985</v>
      </c>
      <c r="D708" s="5">
        <f>Area_Weights_Data!$G$5*D659+Area_Weights_Data!$G$6*E659</f>
        <v>140.18630064355011</v>
      </c>
      <c r="E708" s="5">
        <f>IF(G659="na",F659,Area_Weights_Data!$G$8*F659+Area_Weights_Data!$G$9*G659)</f>
        <v>128.5</v>
      </c>
      <c r="F708" s="5">
        <f>Area_Weights_Data!$G$11*H659+Area_Weights_Data!$G$12*I659</f>
        <v>153.82086987973594</v>
      </c>
      <c r="G708" s="5">
        <f>Area_Weights_Data!$G$14*J659+Area_Weights_Data!$G$15*K659</f>
        <v>132.66353926096991</v>
      </c>
      <c r="H708" s="5">
        <f>Area_Weights_Data!$G$20*L659+Area_Weights_Data!$G$21*M659</f>
        <v>112.81853501573742</v>
      </c>
      <c r="I708" s="5">
        <f>Area_Weights_Data!$G$23*N659+Area_Weights_Data!$G$24*O659</f>
        <v>121.78313944537406</v>
      </c>
      <c r="J708" s="5">
        <f>Area_Weights_Data!$G$26*P659+Area_Weights_Data!$G$27*Q659</f>
        <v>124.3289976350737</v>
      </c>
      <c r="K708" s="5">
        <f>Area_Weights_Data!$G$32*R659+Area_Weights_Data!$G$33*S659</f>
        <v>151.35025255187034</v>
      </c>
      <c r="L708" s="5">
        <f>Area_Weights_Data!$G$35*T659+Area_Weights_Data!$G$36*U659</f>
        <v>67.835345773874877</v>
      </c>
      <c r="M708" s="5">
        <f>Area_Weights_Data!$G$38*V659+Area_Weights_Data!$G$39*W659</f>
        <v>109.13036460311432</v>
      </c>
      <c r="N708" s="5">
        <f>Area_Weights_Data!$G$41*X659+Area_Weights_Data!$G$42*Y659</f>
        <v>97.689549634582249</v>
      </c>
      <c r="O708" s="5">
        <f>Area_Weights_Data!$P$5*Z659+Area_Weights_Data!$P$6*AA659</f>
        <v>17.670821266886975</v>
      </c>
      <c r="P708" s="5">
        <f>IF(AC659="na",AB659,Area_Weights_Data!$P$8*AB659+Area_Weights_Data!$P$9*AC659)</f>
        <v>14</v>
      </c>
      <c r="Q708" s="5">
        <f>Area_Weights_Data!$P$11*AD659+Area_Weights_Data!$P$12*AE659</f>
        <v>26.916688619599583</v>
      </c>
      <c r="R708" s="5">
        <f>Area_Weights_Data!$P$14*AF659+Area_Weights_Data!$P$15*AG659</f>
        <v>18.603888888888882</v>
      </c>
      <c r="S708" s="5">
        <f>Area_Weights_Data!$P$20*AH659+Area_Weights_Data!$P$21*AI659</f>
        <v>15.12680351521511</v>
      </c>
      <c r="T708" s="5">
        <f>Area_Weights_Data!$P$23*AJ659+Area_Weights_Data!$P$24*AK659</f>
        <v>13.563299232736572</v>
      </c>
      <c r="U708" s="5">
        <f>Area_Weights_Data!$P$26*AL659+Area_Weights_Data!$P$27*AM659</f>
        <v>10.210205078125002</v>
      </c>
      <c r="V708" s="5">
        <f>Area_Weights_Data!$P$32*AN659+Area_Weights_Data!$P$33*AO659</f>
        <v>15.178408801020408</v>
      </c>
      <c r="W708" s="5">
        <f>Area_Weights_Data!$P$35*AP659+Area_Weights_Data!$P$36*AQ659</f>
        <v>9.3674698795180724</v>
      </c>
      <c r="X708" s="5">
        <f>Area_Weights_Data!$P$38*AR659+Area_Weights_Data!$P$39*AS659</f>
        <v>15.709295612009239</v>
      </c>
      <c r="Y708" s="5">
        <f>Area_Weights_Data!$P$41*AT659+Area_Weights_Data!$P$42*AU659</f>
        <v>10.991488488278661</v>
      </c>
      <c r="DA708" s="5"/>
    </row>
    <row r="709" spans="1:105" x14ac:dyDescent="0.25">
      <c r="A709" s="1">
        <v>1986</v>
      </c>
      <c r="D709" s="5">
        <f>Area_Weights_Data!$G$5*D660+Area_Weights_Data!$G$6*E660</f>
        <v>141.29196562684342</v>
      </c>
      <c r="E709" s="5">
        <f>IF(G660="na",F660,Area_Weights_Data!$G$8*F660+Area_Weights_Data!$G$9*G660)</f>
        <v>131</v>
      </c>
      <c r="F709" s="5">
        <f>Area_Weights_Data!$G$11*H660+Area_Weights_Data!$G$12*I660</f>
        <v>146.47407089248574</v>
      </c>
      <c r="G709" s="5">
        <f>Area_Weights_Data!$G$14*J660+Area_Weights_Data!$G$15*K660</f>
        <v>145.6761176179478</v>
      </c>
      <c r="H709" s="5">
        <f>Area_Weights_Data!$G$20*L660+Area_Weights_Data!$G$21*M660</f>
        <v>98.796060026978438</v>
      </c>
      <c r="I709" s="5">
        <f>Area_Weights_Data!$G$23*N660+Area_Weights_Data!$G$24*O660</f>
        <v>113.74590879230547</v>
      </c>
      <c r="J709" s="5">
        <f>Area_Weights_Data!$G$26*P660+Area_Weights_Data!$G$27*Q660</f>
        <v>141.95897762415862</v>
      </c>
      <c r="K709" s="5">
        <f>Area_Weights_Data!$G$32*R660+Area_Weights_Data!$G$33*S660</f>
        <v>151.70656621535667</v>
      </c>
      <c r="L709" s="5">
        <f>Area_Weights_Data!$G$35*T660+Area_Weights_Data!$G$36*U660</f>
        <v>73.141053787047198</v>
      </c>
      <c r="M709" s="5">
        <f>Area_Weights_Data!$G$38*V660+Area_Weights_Data!$G$39*W660</f>
        <v>109.59570831750855</v>
      </c>
      <c r="N709" s="5">
        <f>Area_Weights_Data!$G$41*X660+Area_Weights_Data!$G$42*Y660</f>
        <v>107.81367898738682</v>
      </c>
      <c r="O709" s="5">
        <f>Area_Weights_Data!$P$5*Z660+Area_Weights_Data!$P$6*AA660</f>
        <v>17.420377098646128</v>
      </c>
      <c r="P709" s="5">
        <f>IF(AC660="na",AB660,Area_Weights_Data!$P$8*AB660+Area_Weights_Data!$P$9*AC660)</f>
        <v>12.375</v>
      </c>
      <c r="Q709" s="5">
        <f>Area_Weights_Data!$P$11*AD660+Area_Weights_Data!$P$12*AE660</f>
        <v>25.063751317175978</v>
      </c>
      <c r="R709" s="5">
        <f>Area_Weights_Data!$P$14*AF660+Area_Weights_Data!$P$15*AG660</f>
        <v>17.882430555555551</v>
      </c>
      <c r="S709" s="5">
        <f>Area_Weights_Data!$P$20*AH660+Area_Weights_Data!$P$21*AI660</f>
        <v>12.552531479538301</v>
      </c>
      <c r="T709" s="5">
        <f>Area_Weights_Data!$P$23*AJ660+Area_Weights_Data!$P$24*AK660</f>
        <v>10.765505115089514</v>
      </c>
      <c r="U709" s="5">
        <f>Area_Weights_Data!$P$26*AL660+Area_Weights_Data!$P$27*AM660</f>
        <v>8.9921875000000036</v>
      </c>
      <c r="V709" s="5">
        <f>Area_Weights_Data!$P$32*AN660+Area_Weights_Data!$P$33*AO660</f>
        <v>14.312472895408161</v>
      </c>
      <c r="W709" s="5">
        <f>Area_Weights_Data!$P$35*AP660+Area_Weights_Data!$P$36*AQ660</f>
        <v>9.3719879518072275</v>
      </c>
      <c r="X709" s="5">
        <f>Area_Weights_Data!$P$38*AR660+Area_Weights_Data!$P$39*AS660</f>
        <v>10.611431870669747</v>
      </c>
      <c r="Y709" s="5">
        <f>Area_Weights_Data!$P$41*AT660+Area_Weights_Data!$P$42*AU660</f>
        <v>11.546550741536532</v>
      </c>
      <c r="DA709" s="5"/>
    </row>
    <row r="710" spans="1:105" x14ac:dyDescent="0.25">
      <c r="A710" s="1">
        <v>1987</v>
      </c>
      <c r="D710" s="5">
        <f>Area_Weights_Data!$G$5*D661+Area_Weights_Data!$G$6*E661</f>
        <v>132.09981192281148</v>
      </c>
      <c r="E710" s="5">
        <f>IF(G661="na",F661,Area_Weights_Data!$G$8*F661+Area_Weights_Data!$G$9*G661)</f>
        <v>118</v>
      </c>
      <c r="F710" s="5">
        <f>Area_Weights_Data!$G$11*H661+Area_Weights_Data!$G$12*I661</f>
        <v>147.01523645899266</v>
      </c>
      <c r="G710" s="5">
        <f>Area_Weights_Data!$G$14*J661+Area_Weights_Data!$G$15*K661</f>
        <v>150.44859369844929</v>
      </c>
      <c r="H710" s="5">
        <f>Area_Weights_Data!$G$20*L661+Area_Weights_Data!$G$21*M661</f>
        <v>109.43090995953239</v>
      </c>
      <c r="I710" s="5">
        <f>Area_Weights_Data!$G$23*N661+Area_Weights_Data!$G$24*O661</f>
        <v>119.57854074565552</v>
      </c>
      <c r="J710" s="5">
        <f>Area_Weights_Data!$G$26*P661+Area_Weights_Data!$G$27*Q661</f>
        <v>126.01291613607422</v>
      </c>
      <c r="K710" s="5">
        <f>Area_Weights_Data!$G$32*R661+Area_Weights_Data!$G$33*S661</f>
        <v>140.4095108647584</v>
      </c>
      <c r="L710" s="5">
        <f>Area_Weights_Data!$G$35*T661+Area_Weights_Data!$G$36*U661</f>
        <v>62.901207464324919</v>
      </c>
      <c r="M710" s="5">
        <f>Area_Weights_Data!$G$38*V661+Area_Weights_Data!$G$39*W661</f>
        <v>105.5</v>
      </c>
      <c r="N710" s="5">
        <f>Area_Weights_Data!$G$41*X661+Area_Weights_Data!$G$42*Y661</f>
        <v>115.21346251652933</v>
      </c>
      <c r="O710" s="5">
        <f>Area_Weights_Data!$P$5*Z661+Area_Weights_Data!$P$6*AA661</f>
        <v>15.723589431495963</v>
      </c>
      <c r="P710" s="5">
        <f>IF(AC661="na",AB661,Area_Weights_Data!$P$8*AB661+Area_Weights_Data!$P$9*AC661)</f>
        <v>12.625</v>
      </c>
      <c r="Q710" s="5">
        <f>Area_Weights_Data!$P$11*AD661+Area_Weights_Data!$P$12*AE661</f>
        <v>22.481195995785036</v>
      </c>
      <c r="R710" s="5">
        <f>Area_Weights_Data!$P$14*AF661+Area_Weights_Data!$P$15*AG661</f>
        <v>18.492749999999994</v>
      </c>
      <c r="S710" s="5">
        <f>Area_Weights_Data!$P$20*AH661+Area_Weights_Data!$P$21*AI661</f>
        <v>12.204262854144805</v>
      </c>
      <c r="T710" s="5">
        <f>Area_Weights_Data!$P$23*AJ661+Area_Weights_Data!$P$24*AK661</f>
        <v>10.015505115089512</v>
      </c>
      <c r="U710" s="5">
        <f>Area_Weights_Data!$P$26*AL661+Area_Weights_Data!$P$27*AM661</f>
        <v>11.000146484375003</v>
      </c>
      <c r="V710" s="5">
        <f>Area_Weights_Data!$P$32*AN661+Area_Weights_Data!$P$33*AO661</f>
        <v>15.688068239795919</v>
      </c>
      <c r="W710" s="5">
        <f>Area_Weights_Data!$P$35*AP661+Area_Weights_Data!$P$36*AQ661</f>
        <v>9.4533132530120465</v>
      </c>
      <c r="X710" s="5">
        <f>Area_Weights_Data!$P$38*AR661+Area_Weights_Data!$P$39*AS661</f>
        <v>12.73296766743649</v>
      </c>
      <c r="Y710" s="5">
        <f>Area_Weights_Data!$P$41*AT661+Area_Weights_Data!$P$42*AU661</f>
        <v>11.1014077402788</v>
      </c>
      <c r="DA710" s="5"/>
    </row>
    <row r="711" spans="1:105" x14ac:dyDescent="0.25">
      <c r="A711" s="1">
        <v>1988</v>
      </c>
      <c r="D711" s="5">
        <f>Area_Weights_Data!$G$5*D662+Area_Weights_Data!$G$6*E662</f>
        <v>149.07970912815449</v>
      </c>
      <c r="E711" s="5">
        <f>IF(G662="na",F662,Area_Weights_Data!$G$8*F662+Area_Weights_Data!$G$9*G662)</f>
        <v>127.5</v>
      </c>
      <c r="F711" s="5">
        <f>Area_Weights_Data!$G$11*H662+Area_Weights_Data!$G$12*I662</f>
        <v>159.07240708924854</v>
      </c>
      <c r="G711" s="5">
        <f>Area_Weights_Data!$G$14*J662+Area_Weights_Data!$G$15*K662</f>
        <v>160.92675684592538</v>
      </c>
      <c r="H711" s="5">
        <f>Area_Weights_Data!$G$20*L662+Area_Weights_Data!$G$21*M662</f>
        <v>129.43146498426262</v>
      </c>
      <c r="I711" s="5">
        <f>Area_Weights_Data!$G$23*N662+Area_Weights_Data!$G$24*O662</f>
        <v>139.69856479751871</v>
      </c>
      <c r="J711" s="5">
        <f>Area_Weights_Data!$G$26*P662+Area_Weights_Data!$G$27*Q662</f>
        <v>135.26118792068402</v>
      </c>
      <c r="K711" s="5">
        <f>Area_Weights_Data!$G$32*R662+Area_Weights_Data!$G$33*S662</f>
        <v>166.6093212055126</v>
      </c>
      <c r="L711" s="5">
        <f>Area_Weights_Data!$G$35*T662+Area_Weights_Data!$G$36*U662</f>
        <v>61.302414928649839</v>
      </c>
      <c r="M711" s="5">
        <f>Area_Weights_Data!$G$38*V662+Area_Weights_Data!$G$39*W662</f>
        <v>133.21947398404859</v>
      </c>
      <c r="N711" s="5">
        <f>Area_Weights_Data!$G$41*X662+Area_Weights_Data!$G$42*Y662</f>
        <v>128.67212338521003</v>
      </c>
      <c r="O711" s="5">
        <f>Area_Weights_Data!$P$5*Z662+Area_Weights_Data!$P$6*AA662</f>
        <v>15.346252643974314</v>
      </c>
      <c r="P711" s="5">
        <f>IF(AC662="na",AB662,Area_Weights_Data!$P$8*AB662+Area_Weights_Data!$P$9*AC662)</f>
        <v>13.375</v>
      </c>
      <c r="Q711" s="5">
        <f>Area_Weights_Data!$P$11*AD662+Area_Weights_Data!$P$12*AE662</f>
        <v>24.11077186512118</v>
      </c>
      <c r="R711" s="5">
        <f>Area_Weights_Data!$P$14*AF662+Area_Weights_Data!$P$15*AG662</f>
        <v>18.785447222222217</v>
      </c>
      <c r="S711" s="5">
        <f>Area_Weights_Data!$P$20*AH662+Area_Weights_Data!$P$21*AI662</f>
        <v>15.204455666316894</v>
      </c>
      <c r="T711" s="5">
        <f>Area_Weights_Data!$P$23*AJ662+Area_Weights_Data!$P$24*AK662</f>
        <v>11.784526854219948</v>
      </c>
      <c r="U711" s="5">
        <f>Area_Weights_Data!$P$26*AL662+Area_Weights_Data!$P$27*AM662</f>
        <v>12.000268554687503</v>
      </c>
      <c r="V711" s="5">
        <f>Area_Weights_Data!$P$32*AN662+Area_Weights_Data!$P$33*AO662</f>
        <v>15.272843367346942</v>
      </c>
      <c r="W711" s="5">
        <f>Area_Weights_Data!$P$35*AP662+Area_Weights_Data!$P$36*AQ662</f>
        <v>8.866566265060241</v>
      </c>
      <c r="X711" s="5">
        <f>Area_Weights_Data!$P$38*AR662+Area_Weights_Data!$P$39*AS662</f>
        <v>13.397915704387991</v>
      </c>
      <c r="Y711" s="5">
        <f>Area_Weights_Data!$P$41*AT662+Area_Weights_Data!$P$42*AU662</f>
        <v>12.011163443734063</v>
      </c>
      <c r="DA711" s="5"/>
    </row>
    <row r="712" spans="1:105" x14ac:dyDescent="0.25">
      <c r="A712" s="1">
        <v>1989</v>
      </c>
      <c r="D712" s="5">
        <f>Area_Weights_Data!$G$5*D663+Area_Weights_Data!$G$6*E663</f>
        <v>161.2851511166632</v>
      </c>
      <c r="E712" s="5">
        <f>IF(G663="na",F663,Area_Weights_Data!$G$8*F663+Area_Weights_Data!$G$9*G663)</f>
        <v>127.75</v>
      </c>
      <c r="F712" s="5">
        <f>Area_Weights_Data!$G$11*H663+Area_Weights_Data!$G$12*I663</f>
        <v>147.90396961750611</v>
      </c>
      <c r="G712" s="5">
        <f>Area_Weights_Data!$G$14*J663+Area_Weights_Data!$G$15*K663</f>
        <v>161.04981854173533</v>
      </c>
      <c r="H712" s="5">
        <f>Area_Weights_Data!$G$20*L663+Area_Weights_Data!$G$21*M663</f>
        <v>131.95505002248203</v>
      </c>
      <c r="I712" s="5">
        <f>Area_Weights_Data!$G$23*N663+Area_Weights_Data!$G$24*O663</f>
        <v>170.87076359341285</v>
      </c>
      <c r="J712" s="5">
        <f>Area_Weights_Data!$G$26*P663+Area_Weights_Data!$G$27*Q663</f>
        <v>150.32758777515011</v>
      </c>
      <c r="K712" s="5">
        <f>Area_Weights_Data!$G$32*R663+Area_Weights_Data!$G$33*S663</f>
        <v>157.56146248674844</v>
      </c>
      <c r="L712" s="5">
        <f>Area_Weights_Data!$G$35*T663+Area_Weights_Data!$G$36*U663</f>
        <v>68.79619465788511</v>
      </c>
      <c r="M712" s="5">
        <f>Area_Weights_Data!$G$38*V663+Area_Weights_Data!$G$39*W663</f>
        <v>127.48473699202431</v>
      </c>
      <c r="N712" s="5">
        <f>Area_Weights_Data!$G$41*X663+Area_Weights_Data!$G$42*Y663</f>
        <v>123.32586206896549</v>
      </c>
      <c r="O712" s="5">
        <f>Area_Weights_Data!$P$5*Z663+Area_Weights_Data!$P$6*AA663</f>
        <v>16.204796876395864</v>
      </c>
      <c r="P712" s="5">
        <f>IF(AC663="na",AB663,Area_Weights_Data!$P$8*AB663+Area_Weights_Data!$P$9*AC663)</f>
        <v>13.4725</v>
      </c>
      <c r="Q712" s="5">
        <f>Area_Weights_Data!$P$11*AD663+Area_Weights_Data!$P$12*AE663</f>
        <v>32.665088250790305</v>
      </c>
      <c r="R712" s="5">
        <f>Area_Weights_Data!$P$14*AF663+Area_Weights_Data!$P$15*AG663</f>
        <v>24.383294444444438</v>
      </c>
      <c r="S712" s="5">
        <f>Area_Weights_Data!$P$20*AH663+Area_Weights_Data!$P$21*AI663</f>
        <v>16.526685466946486</v>
      </c>
      <c r="T712" s="5">
        <f>Area_Weights_Data!$P$23*AJ663+Area_Weights_Data!$P$24*AK663</f>
        <v>11.498337595907927</v>
      </c>
      <c r="U712" s="5">
        <f>Area_Weights_Data!$P$26*AL663+Area_Weights_Data!$P$27*AM663</f>
        <v>11.711518554687503</v>
      </c>
      <c r="V712" s="5">
        <f>Area_Weights_Data!$P$32*AN663+Area_Weights_Data!$P$33*AO663</f>
        <v>16.200806760204081</v>
      </c>
      <c r="W712" s="5">
        <f>Area_Weights_Data!$P$35*AP663+Area_Weights_Data!$P$36*AQ663</f>
        <v>9.7628012048192758</v>
      </c>
      <c r="X712" s="5">
        <f>Area_Weights_Data!$P$38*AR663+Area_Weights_Data!$P$39*AS663</f>
        <v>14.665704387990765</v>
      </c>
      <c r="Y712" s="5">
        <f>Area_Weights_Data!$P$41*AT663+Area_Weights_Data!$P$42*AU663</f>
        <v>12.362778622087136</v>
      </c>
      <c r="DA712" s="5"/>
    </row>
    <row r="713" spans="1:105" x14ac:dyDescent="0.25">
      <c r="A713" s="1">
        <v>1990</v>
      </c>
      <c r="D713" s="5">
        <f>Area_Weights_Data!$G$5*D664+Area_Weights_Data!$G$6*E664</f>
        <v>159.87852791776311</v>
      </c>
      <c r="E713" s="5">
        <f>IF(G664="na",F664,Area_Weights_Data!$G$8*F664+Area_Weights_Data!$G$9*G664)</f>
        <v>140.75</v>
      </c>
      <c r="F713" s="5">
        <f>Area_Weights_Data!$G$11*H664+Area_Weights_Data!$G$12*I664</f>
        <v>159.89481417849714</v>
      </c>
      <c r="G713" s="5">
        <f>Area_Weights_Data!$G$14*J664+Area_Weights_Data!$G$15*K664</f>
        <v>182.68448944242814</v>
      </c>
      <c r="H713" s="5">
        <f>Area_Weights_Data!$G$20*L664+Area_Weights_Data!$G$21*M664</f>
        <v>142.91065506969426</v>
      </c>
      <c r="I713" s="5">
        <f>Area_Weights_Data!$G$23*N664+Area_Weights_Data!$G$24*O664</f>
        <v>164.48128427077017</v>
      </c>
      <c r="J713" s="5">
        <f>Area_Weights_Data!$G$26*P664+Area_Weights_Data!$G$27*Q664</f>
        <v>159.06385301073314</v>
      </c>
      <c r="K713" s="5">
        <f>Area_Weights_Data!$G$32*R664+Area_Weights_Data!$G$33*S664</f>
        <v>166.47827731637133</v>
      </c>
      <c r="L713" s="5">
        <f>Area_Weights_Data!$G$35*T664+Area_Weights_Data!$G$36*U664</f>
        <v>68.843029637760694</v>
      </c>
      <c r="M713" s="5">
        <f>Area_Weights_Data!$G$38*V664+Area_Weights_Data!$G$39*W664</f>
        <v>127.30651823015572</v>
      </c>
      <c r="N713" s="5">
        <f>Area_Weights_Data!$G$41*X664+Area_Weights_Data!$G$42*Y664</f>
        <v>127.53503541094494</v>
      </c>
      <c r="O713" s="5">
        <f>Area_Weights_Data!$P$5*Z664+Area_Weights_Data!$P$6*AA664</f>
        <v>22.117854525392186</v>
      </c>
      <c r="P713" s="5">
        <f>IF(AC664="na",AB664,Area_Weights_Data!$P$8*AB664+Area_Weights_Data!$P$9*AC664)</f>
        <v>15</v>
      </c>
      <c r="Q713" s="5">
        <f>Area_Weights_Data!$P$11*AD664+Area_Weights_Data!$P$12*AE664</f>
        <v>33.746601685985247</v>
      </c>
      <c r="R713" s="5">
        <f>Area_Weights_Data!$P$14*AF664+Area_Weights_Data!$P$15*AG664</f>
        <v>28.339861111111102</v>
      </c>
      <c r="S713" s="5">
        <f>Area_Weights_Data!$P$20*AH664+Area_Weights_Data!$P$21*AI664</f>
        <v>16.7825944386149</v>
      </c>
      <c r="T713" s="5">
        <f>Area_Weights_Data!$P$23*AJ664+Area_Weights_Data!$P$24*AK664</f>
        <v>13.331521739130434</v>
      </c>
      <c r="U713" s="5">
        <f>Area_Weights_Data!$P$26*AL664+Area_Weights_Data!$P$27*AM664</f>
        <v>13.1596435546875</v>
      </c>
      <c r="V713" s="5">
        <f>Area_Weights_Data!$P$32*AN664+Area_Weights_Data!$P$33*AO664</f>
        <v>16.017766581632653</v>
      </c>
      <c r="W713" s="5" t="e">
        <f>Area_Weights_Data!$P$35*AP664+Area_Weights_Data!$P$36*AQ664</f>
        <v>#VALUE!</v>
      </c>
      <c r="X713" s="5">
        <f>Area_Weights_Data!$P$38*AR664+Area_Weights_Data!$P$39*AS664</f>
        <v>14.388568129330256</v>
      </c>
      <c r="Y713" s="5">
        <f>Area_Weights_Data!$P$41*AT664+Area_Weights_Data!$P$42*AU664</f>
        <v>13.234990217657131</v>
      </c>
      <c r="DA713" s="5"/>
    </row>
    <row r="714" spans="1:105" x14ac:dyDescent="0.25">
      <c r="A714" s="1">
        <v>1991</v>
      </c>
      <c r="D714" s="5">
        <f>Area_Weights_Data!$G$5*D665+Area_Weights_Data!$G$6*E665</f>
        <v>161.07923320232806</v>
      </c>
      <c r="E714" s="5">
        <f>IF(G665="na",F665,Area_Weights_Data!$G$8*F665+Area_Weights_Data!$G$9*G665)</f>
        <v>143</v>
      </c>
      <c r="F714" s="5">
        <f>Area_Weights_Data!$G$11*H665+Area_Weights_Data!$G$12*I665</f>
        <v>156.81325165023961</v>
      </c>
      <c r="G714" s="5">
        <f>Area_Weights_Data!$G$14*J665+Area_Weights_Data!$G$15*K665</f>
        <v>166.99843286044199</v>
      </c>
      <c r="H714" s="5">
        <f>Area_Weights_Data!$G$20*L665+Area_Weights_Data!$G$21*M665</f>
        <v>150.70282992356118</v>
      </c>
      <c r="I714" s="5">
        <f>Area_Weights_Data!$G$23*N665+Area_Weights_Data!$G$24*O665</f>
        <v>166.52462259483855</v>
      </c>
      <c r="J714" s="5">
        <f>Area_Weights_Data!$G$26*P665+Area_Weights_Data!$G$27*Q665</f>
        <v>147.7218028015281</v>
      </c>
      <c r="K714" s="5">
        <f>Area_Weights_Data!$G$32*R665+Area_Weights_Data!$G$33*S665</f>
        <v>178.55057484173858</v>
      </c>
      <c r="L714" s="5">
        <f>Area_Weights_Data!$G$35*T665+Area_Weights_Data!$G$36*U665</f>
        <v>70.203073545554332</v>
      </c>
      <c r="M714" s="5">
        <f>Area_Weights_Data!$G$38*V665+Area_Weights_Data!$G$39*W665</f>
        <v>140.71534371439421</v>
      </c>
      <c r="N714" s="5">
        <f>Area_Weights_Data!$G$41*X665+Area_Weights_Data!$G$42*Y665</f>
        <v>118.54878051571558</v>
      </c>
      <c r="O714" s="5">
        <f>Area_Weights_Data!$P$5*Z665+Area_Weights_Data!$P$6*AA665</f>
        <v>22.236058561408448</v>
      </c>
      <c r="P714" s="5">
        <f>IF(AC665="na",AB665,Area_Weights_Data!$P$8*AB665+Area_Weights_Data!$P$9*AC665)</f>
        <v>18.875</v>
      </c>
      <c r="Q714" s="5">
        <f>Area_Weights_Data!$P$11*AD665+Area_Weights_Data!$P$12*AE665</f>
        <v>34.308811907270815</v>
      </c>
      <c r="R714" s="5">
        <f>Area_Weights_Data!$P$14*AF665+Area_Weights_Data!$P$15*AG665</f>
        <v>25.076805555555548</v>
      </c>
      <c r="S714" s="5">
        <f>Area_Weights_Data!$P$20*AH665+Area_Weights_Data!$P$21*AI665</f>
        <v>20.110506295907662</v>
      </c>
      <c r="T714" s="5">
        <f>Area_Weights_Data!$P$23*AJ665+Area_Weights_Data!$P$24*AK665</f>
        <v>14.870843989769819</v>
      </c>
      <c r="U714" s="5">
        <f>Area_Weights_Data!$P$26*AL665+Area_Weights_Data!$P$27*AM665</f>
        <v>16.170166015625</v>
      </c>
      <c r="V714" s="5">
        <f>Area_Weights_Data!$P$32*AN665+Area_Weights_Data!$P$33*AO665</f>
        <v>18.729327168367348</v>
      </c>
      <c r="W714" s="5">
        <f>Area_Weights_Data!$P$35*AP665+Area_Weights_Data!$P$36*AQ665</f>
        <v>9.9534136546184726</v>
      </c>
      <c r="X714" s="5">
        <f>Area_Weights_Data!$P$38*AR665+Area_Weights_Data!$P$39*AS665</f>
        <v>17.665704387990765</v>
      </c>
      <c r="Y714" s="5">
        <f>Area_Weights_Data!$P$41*AT665+Area_Weights_Data!$P$42*AU665</f>
        <v>11.44716115536457</v>
      </c>
      <c r="DA714" s="5"/>
    </row>
    <row r="715" spans="1:105" x14ac:dyDescent="0.25">
      <c r="A715" s="1">
        <v>1992</v>
      </c>
      <c r="D715" s="5">
        <f>Area_Weights_Data!$G$5*D666+Area_Weights_Data!$G$6*E666</f>
        <v>189.02730136801671</v>
      </c>
      <c r="E715" s="5">
        <f>IF(G666="na",F666,Area_Weights_Data!$G$8*F666+Area_Weights_Data!$G$9*G666)</f>
        <v>184.85266337644657</v>
      </c>
      <c r="F715" s="5">
        <f>Area_Weights_Data!$G$11*H666+Area_Weights_Data!$G$12*I666</f>
        <v>175.11160593182024</v>
      </c>
      <c r="G715" s="5">
        <f>Area_Weights_Data!$G$14*J666+Area_Weights_Data!$G$15*K666</f>
        <v>211.86368978884855</v>
      </c>
      <c r="H715" s="5">
        <f>Area_Weights_Data!$G$20*L666+Area_Weights_Data!$G$21*M666</f>
        <v>189.61070986960434</v>
      </c>
      <c r="I715" s="5">
        <f>Area_Weights_Data!$G$23*N666+Area_Weights_Data!$G$24*O666</f>
        <v>189.66821097647897</v>
      </c>
      <c r="J715" s="5">
        <f>Area_Weights_Data!$G$26*P666+Area_Weights_Data!$G$27*Q666</f>
        <v>178.54169319628886</v>
      </c>
      <c r="K715" s="5">
        <f>Area_Weights_Data!$G$32*R666+Area_Weights_Data!$G$33*S666</f>
        <v>206.23773284870512</v>
      </c>
      <c r="L715" s="5">
        <f>Area_Weights_Data!$G$35*T666+Area_Weights_Data!$G$36*U666</f>
        <v>86.748627881448954</v>
      </c>
      <c r="M715" s="5">
        <f>Area_Weights_Data!$G$38*V666+Area_Weights_Data!$G$39*W666</f>
        <v>171.28919008735284</v>
      </c>
      <c r="N715" s="5">
        <f>Area_Weights_Data!$G$41*X666+Area_Weights_Data!$G$42*Y666</f>
        <v>142.9612831858407</v>
      </c>
      <c r="O715" s="5">
        <f>Area_Weights_Data!$P$5*Z666+Area_Weights_Data!$P$6*AA666</f>
        <v>22.708404050144651</v>
      </c>
      <c r="P715" s="5">
        <f>IF(AC666="na",AB666,Area_Weights_Data!$P$8*AB666+Area_Weights_Data!$P$9*AC666)</f>
        <v>17.904032608695651</v>
      </c>
      <c r="Q715" s="5">
        <f>Area_Weights_Data!$P$11*AD666+Area_Weights_Data!$P$12*AE666</f>
        <v>36.03670969441518</v>
      </c>
      <c r="R715" s="5">
        <f>Area_Weights_Data!$P$14*AF666+Area_Weights_Data!$P$15*AG666</f>
        <v>32.985708333333335</v>
      </c>
      <c r="S715" s="5">
        <f>Area_Weights_Data!$P$20*AH666+Area_Weights_Data!$P$21*AI666</f>
        <v>22.854306138509969</v>
      </c>
      <c r="T715" s="5">
        <f>Area_Weights_Data!$P$23*AJ666+Area_Weights_Data!$P$24*AK666</f>
        <v>18.075543478260869</v>
      </c>
      <c r="U715" s="5">
        <f>Area_Weights_Data!$P$26*AL666+Area_Weights_Data!$P$27*AM666</f>
        <v>15.83416015625</v>
      </c>
      <c r="V715" s="5">
        <f>Area_Weights_Data!$P$32*AN666+Area_Weights_Data!$P$33*AO666</f>
        <v>22.621343750000005</v>
      </c>
      <c r="W715" s="5">
        <f>Area_Weights_Data!$P$35*AP666+Area_Weights_Data!$P$36*AQ666</f>
        <v>12.054156626506025</v>
      </c>
      <c r="X715" s="5">
        <f>Area_Weights_Data!$P$38*AR666+Area_Weights_Data!$P$39*AS666</f>
        <v>20.956726327944576</v>
      </c>
      <c r="Y715" s="5">
        <f>Area_Weights_Data!$P$41*AT666+Area_Weights_Data!$P$42*AU666</f>
        <v>14.341625615763549</v>
      </c>
      <c r="DA715" s="5"/>
    </row>
    <row r="716" spans="1:105" x14ac:dyDescent="0.25">
      <c r="A716" s="1">
        <v>1993</v>
      </c>
      <c r="D716" s="5">
        <f>Area_Weights_Data!$G$5*D667+Area_Weights_Data!$G$6*E667</f>
        <v>243.51822056742367</v>
      </c>
      <c r="E716" s="5">
        <f>IF(G667="na",F667,Area_Weights_Data!$G$8*F667+Area_Weights_Data!$G$9*G667)</f>
        <v>236.51889040163377</v>
      </c>
      <c r="F716" s="5">
        <f>Area_Weights_Data!$G$11*H667+Area_Weights_Data!$G$12*I667</f>
        <v>193.4590604937155</v>
      </c>
      <c r="G716" s="5">
        <f>Area_Weights_Data!$G$14*J667+Area_Weights_Data!$G$15*K667</f>
        <v>251.20740885846254</v>
      </c>
      <c r="H716" s="5">
        <f>Area_Weights_Data!$G$20*L667+Area_Weights_Data!$G$21*M667</f>
        <v>206.70338494829139</v>
      </c>
      <c r="I716" s="5">
        <f>Area_Weights_Data!$G$23*N667+Area_Weights_Data!$G$24*O667</f>
        <v>237.05880256593014</v>
      </c>
      <c r="J716" s="5">
        <f>Area_Weights_Data!$G$26*P667+Area_Weights_Data!$G$27*Q667</f>
        <v>174.84506321629976</v>
      </c>
      <c r="K716" s="5">
        <f>Area_Weights_Data!$G$32*R667+Area_Weights_Data!$G$33*S667</f>
        <v>214.25969256398605</v>
      </c>
      <c r="L716" s="5">
        <f>Area_Weights_Data!$G$35*T667+Area_Weights_Data!$G$36*U667</f>
        <v>121.58507135016464</v>
      </c>
      <c r="M716" s="5">
        <f>Area_Weights_Data!$G$38*V667+Area_Weights_Data!$G$39*W667</f>
        <v>212.52433061146979</v>
      </c>
      <c r="N716" s="5">
        <f>Area_Weights_Data!$G$41*X667+Area_Weights_Data!$G$42*Y667</f>
        <v>176.05116150442478</v>
      </c>
      <c r="O716" s="5">
        <f>Area_Weights_Data!$P$5*Z667+Area_Weights_Data!$P$6*AA667</f>
        <v>27.397280617164895</v>
      </c>
      <c r="P716" s="5">
        <f>IF(AC667="na",AB667,Area_Weights_Data!$P$8*AB667+Area_Weights_Data!$P$9*AC667)</f>
        <v>20.893304347826085</v>
      </c>
      <c r="Q716" s="5">
        <f>Area_Weights_Data!$P$11*AD667+Area_Weights_Data!$P$12*AE667</f>
        <v>45.278877766069542</v>
      </c>
      <c r="R716" s="5">
        <f>Area_Weights_Data!$P$14*AF667+Area_Weights_Data!$P$15*AG667</f>
        <v>35.348750000000003</v>
      </c>
      <c r="S716" s="5">
        <f>Area_Weights_Data!$P$20*AH667+Area_Weights_Data!$P$21*AI667</f>
        <v>23.194555351521508</v>
      </c>
      <c r="T716" s="5">
        <f>Area_Weights_Data!$P$23*AJ667+Area_Weights_Data!$P$24*AK667</f>
        <v>23.899538043478259</v>
      </c>
      <c r="U716" s="5">
        <f>Area_Weights_Data!$P$26*AL667+Area_Weights_Data!$P$27*AM667</f>
        <v>17.30879638671875</v>
      </c>
      <c r="V716" s="5">
        <f>Area_Weights_Data!$P$32*AN667+Area_Weights_Data!$P$33*AO667</f>
        <v>26.44815625</v>
      </c>
      <c r="W716" s="5">
        <f>Area_Weights_Data!$P$35*AP667+Area_Weights_Data!$P$36*AQ667</f>
        <v>12.727108433734937</v>
      </c>
      <c r="X716" s="5">
        <f>Area_Weights_Data!$P$38*AR667+Area_Weights_Data!$P$39*AS667</f>
        <v>22.022430715935336</v>
      </c>
      <c r="Y716" s="5">
        <f>Area_Weights_Data!$P$41*AT667+Area_Weights_Data!$P$42*AU667</f>
        <v>13.836527093596059</v>
      </c>
      <c r="DA716" s="5"/>
    </row>
    <row r="717" spans="1:105" x14ac:dyDescent="0.25">
      <c r="A717" s="1">
        <v>1994</v>
      </c>
      <c r="D717" s="5">
        <f>Area_Weights_Data!$G$5*D668+Area_Weights_Data!$G$6*E668</f>
        <v>303.86617191185388</v>
      </c>
      <c r="E717" s="5">
        <f>IF(G668="na",F668,Area_Weights_Data!$G$8*F668+Area_Weights_Data!$G$9*G668)</f>
        <v>313.38942307692309</v>
      </c>
      <c r="F717" s="5">
        <f>Area_Weights_Data!$G$11*H668+Area_Weights_Data!$G$12*I668</f>
        <v>235.72739397775564</v>
      </c>
      <c r="G717" s="5">
        <f>Area_Weights_Data!$G$14*J668+Area_Weights_Data!$G$15*K668</f>
        <v>284.84106936654564</v>
      </c>
      <c r="H717" s="5">
        <f>Area_Weights_Data!$G$20*L668+Area_Weights_Data!$G$21*M668</f>
        <v>245.89373032823744</v>
      </c>
      <c r="I717" s="5">
        <f>Area_Weights_Data!$G$23*N668+Area_Weights_Data!$G$24*O668</f>
        <v>322.17333392729864</v>
      </c>
      <c r="J717" s="5">
        <f>Area_Weights_Data!$G$26*P668+Area_Weights_Data!$G$27*Q668</f>
        <v>208.85561442605052</v>
      </c>
      <c r="K717" s="5">
        <f>Area_Weights_Data!$G$32*R668+Area_Weights_Data!$G$33*S668</f>
        <v>272.52169468423443</v>
      </c>
      <c r="L717" s="5">
        <f>Area_Weights_Data!$G$35*T668+Area_Weights_Data!$G$36*U668</f>
        <v>153.55241492864982</v>
      </c>
      <c r="M717" s="5">
        <f>Area_Weights_Data!$G$38*V668+Area_Weights_Data!$G$39*W668</f>
        <v>276.93481769844283</v>
      </c>
      <c r="N717" s="5">
        <f>Area_Weights_Data!$G$41*X668+Area_Weights_Data!$G$42*Y668</f>
        <v>197.20243362831857</v>
      </c>
      <c r="O717" s="5">
        <f>Area_Weights_Data!$P$5*Z668+Area_Weights_Data!$P$6*AA668</f>
        <v>28.635063886210226</v>
      </c>
      <c r="P717" s="5">
        <f>IF(AC668="na",AB668,Area_Weights_Data!$P$8*AB668+Area_Weights_Data!$P$9*AC668)</f>
        <v>23.260847826086959</v>
      </c>
      <c r="Q717" s="5">
        <f>Area_Weights_Data!$P$11*AD668+Area_Weights_Data!$P$12*AE668</f>
        <v>35.244707586933615</v>
      </c>
      <c r="R717" s="5">
        <f>Area_Weights_Data!$P$14*AF668+Area_Weights_Data!$P$15*AG668</f>
        <v>30.222838888888887</v>
      </c>
      <c r="S717" s="5">
        <f>Area_Weights_Data!$P$20*AH668+Area_Weights_Data!$P$21*AI668</f>
        <v>22.52159496327387</v>
      </c>
      <c r="T717" s="5">
        <f>Area_Weights_Data!$P$23*AJ668+Area_Weights_Data!$P$24*AK668</f>
        <v>25.675000000000001</v>
      </c>
      <c r="U717" s="5">
        <f>Area_Weights_Data!$P$26*AL668+Area_Weights_Data!$P$27*AM668</f>
        <v>15.805649414062501</v>
      </c>
      <c r="V717" s="5">
        <f>Area_Weights_Data!$P$32*AN668+Area_Weights_Data!$P$33*AO668</f>
        <v>22.3129375</v>
      </c>
      <c r="W717" s="5">
        <f>Area_Weights_Data!$P$35*AP668+Area_Weights_Data!$P$36*AQ668</f>
        <v>15.162680722891565</v>
      </c>
      <c r="X717" s="5">
        <f>Area_Weights_Data!$P$38*AR668+Area_Weights_Data!$P$39*AS668</f>
        <v>19.401437644341804</v>
      </c>
      <c r="Y717" s="5">
        <f>Area_Weights_Data!$P$41*AT668+Area_Weights_Data!$P$42*AU668</f>
        <v>13.278029556650248</v>
      </c>
      <c r="DA717" s="5"/>
    </row>
    <row r="718" spans="1:105" x14ac:dyDescent="0.25">
      <c r="A718" s="1">
        <v>1995</v>
      </c>
      <c r="D718" s="5">
        <f>Area_Weights_Data!$G$5*D669+Area_Weights_Data!$G$6*E669</f>
        <v>296.24871959026882</v>
      </c>
      <c r="E718" s="5">
        <f>IF(G669="na",F669,Area_Weights_Data!$G$8*F669+Area_Weights_Data!$G$9*G669)</f>
        <v>287.02416609938734</v>
      </c>
      <c r="F718" s="5">
        <f>Area_Weights_Data!$G$11*H669+Area_Weights_Data!$G$12*I669</f>
        <v>275.91527262862826</v>
      </c>
      <c r="G718" s="5">
        <f>Area_Weights_Data!$G$14*J669+Area_Weights_Data!$G$15*K669</f>
        <v>333.05093203563177</v>
      </c>
      <c r="H718" s="5">
        <f>Area_Weights_Data!$G$20*L669+Area_Weights_Data!$G$21*M669</f>
        <v>296.75000000000006</v>
      </c>
      <c r="I718" s="5">
        <f>Area_Weights_Data!$G$23*N669+Area_Weights_Data!$G$24*O669</f>
        <v>333.32363684960796</v>
      </c>
      <c r="J718" s="5">
        <f>Area_Weights_Data!$G$26*P669+Area_Weights_Data!$G$27*Q669</f>
        <v>212.76490585774056</v>
      </c>
      <c r="K718" s="5">
        <f>Area_Weights_Data!$G$32*R669+Area_Weights_Data!$G$33*S669</f>
        <v>314.89527487505677</v>
      </c>
      <c r="L718" s="5">
        <f>Area_Weights_Data!$G$35*T669+Area_Weights_Data!$G$36*U669</f>
        <v>161.73572996706918</v>
      </c>
      <c r="M718" s="5">
        <f>Area_Weights_Data!$G$38*V669+Area_Weights_Data!$G$39*W669</f>
        <v>316.57838017470567</v>
      </c>
      <c r="N718" s="5">
        <f>Area_Weights_Data!$G$41*X669+Area_Weights_Data!$G$42*Y669</f>
        <v>210.0055309734513</v>
      </c>
      <c r="O718" s="5">
        <f>Area_Weights_Data!$P$5*Z669+Area_Weights_Data!$P$6*AA669</f>
        <v>30.376692381870782</v>
      </c>
      <c r="P718" s="5">
        <f>IF(AC669="na",AB669,Area_Weights_Data!$P$8*AB669+Area_Weights_Data!$P$9*AC669)</f>
        <v>17.608054347826091</v>
      </c>
      <c r="Q718" s="5">
        <f>Area_Weights_Data!$P$11*AD669+Area_Weights_Data!$P$12*AE669</f>
        <v>38.966577976817703</v>
      </c>
      <c r="R718" s="5">
        <f>Area_Weights_Data!$P$14*AF669+Area_Weights_Data!$P$15*AG669</f>
        <v>37.434422222222224</v>
      </c>
      <c r="S718" s="5">
        <f>Area_Weights_Data!$P$20*AH669+Area_Weights_Data!$P$21*AI669</f>
        <v>24.842137985309549</v>
      </c>
      <c r="T718" s="5">
        <f>Area_Weights_Data!$P$23*AJ669+Area_Weights_Data!$P$24*AK669</f>
        <v>29.810597826086958</v>
      </c>
      <c r="U718" s="5">
        <f>Area_Weights_Data!$P$26*AL669+Area_Weights_Data!$P$27*AM669</f>
        <v>15.25672119140625</v>
      </c>
      <c r="V718" s="5">
        <f>Area_Weights_Data!$P$32*AN669+Area_Weights_Data!$P$33*AO669</f>
        <v>25.708124999999999</v>
      </c>
      <c r="W718" s="5">
        <f>Area_Weights_Data!$P$35*AP669+Area_Weights_Data!$P$36*AQ669</f>
        <v>14.036204819277106</v>
      </c>
      <c r="X718" s="5">
        <f>Area_Weights_Data!$P$38*AR669+Area_Weights_Data!$P$39*AS669</f>
        <v>21.057367205542725</v>
      </c>
      <c r="Y718" s="5">
        <f>Area_Weights_Data!$P$41*AT669+Area_Weights_Data!$P$42*AU669</f>
        <v>13.404679802955666</v>
      </c>
      <c r="DA718" s="5"/>
    </row>
    <row r="719" spans="1:105" x14ac:dyDescent="0.25">
      <c r="A719" s="1">
        <v>1996</v>
      </c>
      <c r="D719" s="5">
        <f>Area_Weights_Data!$G$5*D670+Area_Weights_Data!$G$6*E670</f>
        <v>260.50607352247454</v>
      </c>
      <c r="E719" s="5">
        <f>IF(G670="na",F670,Area_Weights_Data!$G$8*F670+Area_Weights_Data!$G$9*G670)</f>
        <v>264.98812968005444</v>
      </c>
      <c r="F719" s="5">
        <f>Area_Weights_Data!$G$11*H670+Area_Weights_Data!$G$12*I670</f>
        <v>240.27118184284291</v>
      </c>
      <c r="G719" s="5">
        <f>Area_Weights_Data!$G$14*J670+Area_Weights_Data!$G$15*K670</f>
        <v>304.88385640052786</v>
      </c>
      <c r="H719" s="5">
        <f>Area_Weights_Data!$G$20*L670+Area_Weights_Data!$G$21*M670</f>
        <v>259.04217485386692</v>
      </c>
      <c r="I719" s="5">
        <f>Area_Weights_Data!$G$23*N670+Area_Weights_Data!$G$24*O670</f>
        <v>271.3486724875267</v>
      </c>
      <c r="J719" s="5">
        <f>Area_Weights_Data!$G$26*P670+Area_Weights_Data!$G$27*Q670</f>
        <v>237.57303983991264</v>
      </c>
      <c r="K719" s="5">
        <f>Area_Weights_Data!$G$32*R670+Area_Weights_Data!$G$33*S670</f>
        <v>300.05361199454791</v>
      </c>
      <c r="L719" s="5">
        <f>Area_Weights_Data!$G$35*T670+Area_Weights_Data!$G$36*U670</f>
        <v>141.0675082327113</v>
      </c>
      <c r="M719" s="5">
        <f>Area_Weights_Data!$G$38*V670+Area_Weights_Data!$G$39*W670</f>
        <v>267.95008070641853</v>
      </c>
      <c r="N719" s="5">
        <f>Area_Weights_Data!$G$41*X670+Area_Weights_Data!$G$42*Y670</f>
        <v>210.80033185840708</v>
      </c>
      <c r="O719" s="5">
        <f>Area_Weights_Data!$P$5*Z670+Area_Weights_Data!$P$6*AA670</f>
        <v>26.749872227579559</v>
      </c>
      <c r="P719" s="5">
        <f>IF(AC670="na",AB670,Area_Weights_Data!$P$8*AB670+Area_Weights_Data!$P$9*AC670)</f>
        <v>18.306331521739132</v>
      </c>
      <c r="Q719" s="5">
        <f>Area_Weights_Data!$P$11*AD670+Area_Weights_Data!$P$12*AE670</f>
        <v>38.591522655426765</v>
      </c>
      <c r="R719" s="5">
        <f>Area_Weights_Data!$P$14*AF670+Area_Weights_Data!$P$15*AG670</f>
        <v>32.536927777777777</v>
      </c>
      <c r="S719" s="5">
        <f>Area_Weights_Data!$P$20*AH670+Area_Weights_Data!$P$21*AI670</f>
        <v>22.566572665267575</v>
      </c>
      <c r="T719" s="5">
        <f>Area_Weights_Data!$P$23*AJ670+Area_Weights_Data!$P$24*AK670</f>
        <v>26.393722826086957</v>
      </c>
      <c r="U719" s="5">
        <f>Area_Weights_Data!$P$26*AL670+Area_Weights_Data!$P$27*AM670</f>
        <v>13.565854492187501</v>
      </c>
      <c r="V719" s="5">
        <f>Area_Weights_Data!$P$32*AN670+Area_Weights_Data!$P$33*AO670</f>
        <v>25.207593750000001</v>
      </c>
      <c r="W719" s="5">
        <f>Area_Weights_Data!$P$35*AP670+Area_Weights_Data!$P$36*AQ670</f>
        <v>24.557590361445783</v>
      </c>
      <c r="X719" s="5">
        <f>Area_Weights_Data!$P$38*AR670+Area_Weights_Data!$P$39*AS670</f>
        <v>21.417465357967671</v>
      </c>
      <c r="Y719" s="5">
        <f>Area_Weights_Data!$P$41*AT670+Area_Weights_Data!$P$42*AU670</f>
        <v>15.591822660098526</v>
      </c>
      <c r="DA719" s="5"/>
    </row>
    <row r="720" spans="1:105" x14ac:dyDescent="0.25">
      <c r="A720" s="1">
        <v>1997</v>
      </c>
      <c r="D720" s="5">
        <f>Area_Weights_Data!$G$5*D671+Area_Weights_Data!$G$6*E671</f>
        <v>370.95409057214096</v>
      </c>
      <c r="E720" s="5">
        <f>IF(G671="na",F671,Area_Weights_Data!$G$8*F671+Area_Weights_Data!$G$9*G671)</f>
        <v>323.80637338325397</v>
      </c>
      <c r="F720" s="5">
        <f>Area_Weights_Data!$G$11*H671+Area_Weights_Data!$G$12*I671</f>
        <v>297.97463604304187</v>
      </c>
      <c r="G720" s="5">
        <f>Area_Weights_Data!$G$14*J671+Area_Weights_Data!$G$15*K671</f>
        <v>344.58169745958423</v>
      </c>
      <c r="H720" s="5">
        <f>Area_Weights_Data!$G$20*L671+Area_Weights_Data!$G$21*M671</f>
        <v>330.18646020683457</v>
      </c>
      <c r="I720" s="5">
        <f>Area_Weights_Data!$G$23*N671+Area_Weights_Data!$G$24*O671</f>
        <v>345.81544012829653</v>
      </c>
      <c r="J720" s="5">
        <f>Area_Weights_Data!$G$26*P671+Area_Weights_Data!$G$27*Q671</f>
        <v>249.15319719847187</v>
      </c>
      <c r="K720" s="5">
        <f>Area_Weights_Data!$G$32*R671+Area_Weights_Data!$G$33*S671</f>
        <v>331.21372860820838</v>
      </c>
      <c r="L720" s="5">
        <f>Area_Weights_Data!$G$35*T671+Area_Weights_Data!$G$36*U671</f>
        <v>115.20883644346873</v>
      </c>
      <c r="M720" s="5">
        <f>Area_Weights_Data!$G$38*V671+Area_Weights_Data!$G$39*W671</f>
        <v>352.34570831750852</v>
      </c>
      <c r="N720" s="5">
        <f>Area_Weights_Data!$G$41*X671+Area_Weights_Data!$G$42*Y671</f>
        <v>235.08738938053096</v>
      </c>
      <c r="O720" s="5">
        <f>Area_Weights_Data!$P$5*Z671+Area_Weights_Data!$P$6*AA671</f>
        <v>32.338572806171648</v>
      </c>
      <c r="P720" s="5">
        <f>IF(AC671="na",AB671,Area_Weights_Data!$P$8*AB671+Area_Weights_Data!$P$9*AC671)</f>
        <v>19.899434782608694</v>
      </c>
      <c r="Q720" s="5">
        <f>Area_Weights_Data!$P$11*AD671+Area_Weights_Data!$P$12*AE671</f>
        <v>40.92645416227608</v>
      </c>
      <c r="R720" s="5">
        <f>Area_Weights_Data!$P$14*AF671+Area_Weights_Data!$P$15*AG671</f>
        <v>38.541833333333329</v>
      </c>
      <c r="S720" s="5">
        <f>Area_Weights_Data!$P$20*AH671+Area_Weights_Data!$P$21*AI671</f>
        <v>29.671303777544594</v>
      </c>
      <c r="T720" s="5">
        <f>Area_Weights_Data!$P$23*AJ671+Area_Weights_Data!$P$24*AK671</f>
        <v>32.568070652173915</v>
      </c>
      <c r="U720" s="5">
        <f>Area_Weights_Data!$P$26*AL671+Area_Weights_Data!$P$27*AM671</f>
        <v>14.42</v>
      </c>
      <c r="V720" s="5">
        <f>Area_Weights_Data!$P$32*AN671+Area_Weights_Data!$P$33*AO671</f>
        <v>28.92996875</v>
      </c>
      <c r="W720" s="5">
        <f>Area_Weights_Data!$P$35*AP671+Area_Weights_Data!$P$36*AQ671</f>
        <v>18.626475903614455</v>
      </c>
      <c r="X720" s="5">
        <f>Area_Weights_Data!$P$38*AR671+Area_Weights_Data!$P$39*AS671</f>
        <v>25.152742494226331</v>
      </c>
      <c r="Y720" s="5">
        <f>Area_Weights_Data!$P$41*AT671+Area_Weights_Data!$P$42*AU671</f>
        <v>18.389248768472907</v>
      </c>
      <c r="DA720" s="5"/>
    </row>
    <row r="721" spans="1:105" x14ac:dyDescent="0.25">
      <c r="A721" s="1">
        <v>1998</v>
      </c>
      <c r="D721" s="5">
        <f>Area_Weights_Data!$G$5*D672+Area_Weights_Data!$G$6*E672</f>
        <v>378.93458959498616</v>
      </c>
      <c r="E721" s="5">
        <f>IF(G672="na",F672,Area_Weights_Data!$G$8*F672+Area_Weights_Data!$G$9*G672)</f>
        <v>337.07058373042889</v>
      </c>
      <c r="F721" s="5">
        <f>Area_Weights_Data!$G$11*H672+Area_Weights_Data!$G$12*I672</f>
        <v>309.21048467311687</v>
      </c>
      <c r="G721" s="5">
        <f>Area_Weights_Data!$G$14*J672+Area_Weights_Data!$G$15*K672</f>
        <v>369.54828233256347</v>
      </c>
      <c r="H721" s="5">
        <f>Area_Weights_Data!$G$20*L672+Area_Weights_Data!$G$21*M672</f>
        <v>319.09489517760795</v>
      </c>
      <c r="I721" s="5">
        <f>Area_Weights_Data!$G$23*N672+Area_Weights_Data!$G$24*O672</f>
        <v>361.76483428367783</v>
      </c>
      <c r="J721" s="5">
        <f>Area_Weights_Data!$G$26*P672+Area_Weights_Data!$G$27*Q672</f>
        <v>287.0891736401673</v>
      </c>
      <c r="K721" s="5">
        <f>Area_Weights_Data!$G$32*R672+Area_Weights_Data!$G$33*S672</f>
        <v>326.50791306981671</v>
      </c>
      <c r="L721" s="5">
        <f>Area_Weights_Data!$G$35*T672+Area_Weights_Data!$G$36*U672</f>
        <v>168.68798024149288</v>
      </c>
      <c r="M721" s="5">
        <f>Area_Weights_Data!$G$38*V672+Area_Weights_Data!$G$39*W672</f>
        <v>312.70214584124574</v>
      </c>
      <c r="N721" s="5">
        <f>Area_Weights_Data!$G$41*X672+Area_Weights_Data!$G$42*Y672</f>
        <v>272.71764380530971</v>
      </c>
      <c r="O721" s="5">
        <f>Area_Weights_Data!$P$5*Z672+Area_Weights_Data!$P$6*AA672</f>
        <v>32.708555930568949</v>
      </c>
      <c r="P721" s="5">
        <f>IF(AC672="na",AB672,Area_Weights_Data!$P$8*AB672+Area_Weights_Data!$P$9*AC672)</f>
        <v>17.383032608695654</v>
      </c>
      <c r="Q721" s="5">
        <f>Area_Weights_Data!$P$11*AD672+Area_Weights_Data!$P$12*AE672</f>
        <v>42.919978925184409</v>
      </c>
      <c r="R721" s="5">
        <f>Area_Weights_Data!$P$14*AF672+Area_Weights_Data!$P$15*AG672</f>
        <v>38.436341666666664</v>
      </c>
      <c r="S721" s="5">
        <f>Area_Weights_Data!$P$20*AH672+Area_Weights_Data!$P$21*AI672</f>
        <v>28.374451731374606</v>
      </c>
      <c r="T721" s="5">
        <f>Area_Weights_Data!$P$23*AJ672+Area_Weights_Data!$P$24*AK672</f>
        <v>35.30076086956521</v>
      </c>
      <c r="U721" s="5">
        <f>Area_Weights_Data!$P$26*AL672+Area_Weights_Data!$P$27*AM672</f>
        <v>18.084272460937498</v>
      </c>
      <c r="V721" s="5">
        <f>Area_Weights_Data!$P$32*AN672+Area_Weights_Data!$P$33*AO672</f>
        <v>29.764531249999997</v>
      </c>
      <c r="W721" s="5">
        <f>Area_Weights_Data!$P$35*AP672+Area_Weights_Data!$P$36*AQ672</f>
        <v>23.504126506024093</v>
      </c>
      <c r="X721" s="5">
        <f>Area_Weights_Data!$P$38*AR672+Area_Weights_Data!$P$39*AS672</f>
        <v>30.570802540415706</v>
      </c>
      <c r="Y721" s="5">
        <f>Area_Weights_Data!$P$41*AT672+Area_Weights_Data!$P$42*AU672</f>
        <v>22.505751231527093</v>
      </c>
      <c r="DA721" s="5"/>
    </row>
    <row r="722" spans="1:105" x14ac:dyDescent="0.25">
      <c r="A722" s="1">
        <v>1999</v>
      </c>
      <c r="D722" s="5">
        <f>Area_Weights_Data!$G$5*D673+Area_Weights_Data!$G$6*E673</f>
        <v>356.01777410876741</v>
      </c>
      <c r="E722" s="5">
        <f>IF(G673="na",F673,Area_Weights_Data!$G$8*F673+Area_Weights_Data!$G$9*G673)</f>
        <v>304.19375425459498</v>
      </c>
      <c r="F722" s="5">
        <f>Area_Weights_Data!$G$11*H673+Area_Weights_Data!$G$12*I673</f>
        <v>300.21190885251826</v>
      </c>
      <c r="G722" s="5">
        <f>Area_Weights_Data!$G$14*J673+Area_Weights_Data!$G$15*K673</f>
        <v>356.03626072253377</v>
      </c>
      <c r="H722" s="5">
        <f>Area_Weights_Data!$G$20*L673+Area_Weights_Data!$G$21*M673</f>
        <v>291.32131013938852</v>
      </c>
      <c r="I722" s="5">
        <f>Area_Weights_Data!$G$23*N673+Area_Weights_Data!$G$24*O673</f>
        <v>364.28528153955813</v>
      </c>
      <c r="J722" s="5">
        <f>Area_Weights_Data!$G$26*P673+Area_Weights_Data!$G$27*Q673</f>
        <v>308.85520511187917</v>
      </c>
      <c r="K722" s="5">
        <f>Area_Weights_Data!$G$32*R673+Area_Weights_Data!$G$33*S673</f>
        <v>323.56587914584281</v>
      </c>
      <c r="L722" s="5">
        <f>Area_Weights_Data!$G$35*T673+Area_Weights_Data!$G$36*U673</f>
        <v>184.05131723380899</v>
      </c>
      <c r="M722" s="5">
        <f>Area_Weights_Data!$G$38*V673+Area_Weights_Data!$G$39*W673</f>
        <v>282.6761536270414</v>
      </c>
      <c r="N722" s="5">
        <f>Area_Weights_Data!$G$41*X673+Area_Weights_Data!$G$42*Y673</f>
        <v>222.5821349557522</v>
      </c>
      <c r="O722" s="5">
        <f>Area_Weights_Data!$P$5*Z673+Area_Weights_Data!$P$6*AA673</f>
        <v>26.323584860173575</v>
      </c>
      <c r="P722" s="5">
        <f>IF(AC673="na",AB673,Area_Weights_Data!$P$8*AB673+Area_Weights_Data!$P$9*AC673)</f>
        <v>17.846282608695656</v>
      </c>
      <c r="Q722" s="5">
        <f>Area_Weights_Data!$P$11*AD673+Area_Weights_Data!$P$12*AE673</f>
        <v>33.963321917808216</v>
      </c>
      <c r="R722" s="5">
        <f>Area_Weights_Data!$P$14*AF673+Area_Weights_Data!$P$15*AG673</f>
        <v>28.540175000000001</v>
      </c>
      <c r="S722" s="5">
        <f>Area_Weights_Data!$P$20*AH673+Area_Weights_Data!$P$21*AI673</f>
        <v>27.976521511017843</v>
      </c>
      <c r="T722" s="5">
        <f>Area_Weights_Data!$P$23*AJ673+Area_Weights_Data!$P$24*AK673</f>
        <v>24.369809782608698</v>
      </c>
      <c r="U722" s="5">
        <f>Area_Weights_Data!$P$26*AL673+Area_Weights_Data!$P$27*AM673</f>
        <v>17.704633789062498</v>
      </c>
      <c r="V722" s="5">
        <f>Area_Weights_Data!$P$32*AN673+Area_Weights_Data!$P$33*AO673</f>
        <v>23.456656250000002</v>
      </c>
      <c r="W722" s="5">
        <f>Area_Weights_Data!$P$35*AP673+Area_Weights_Data!$P$36*AQ673</f>
        <v>21.535843373493975</v>
      </c>
      <c r="X722" s="5">
        <f>Area_Weights_Data!$P$38*AR673+Area_Weights_Data!$P$39*AS673</f>
        <v>28.620138568129335</v>
      </c>
      <c r="Y722" s="5">
        <f>Area_Weights_Data!$P$41*AT673+Area_Weights_Data!$P$42*AU673</f>
        <v>21.657783251231528</v>
      </c>
      <c r="DA722" s="5"/>
    </row>
    <row r="723" spans="1:105" x14ac:dyDescent="0.25">
      <c r="A723" s="1">
        <v>2000</v>
      </c>
      <c r="D723" s="5">
        <f>Area_Weights_Data!$G$5*D674+Area_Weights_Data!$G$6*E674</f>
        <v>359.6070321450232</v>
      </c>
      <c r="E723" s="5">
        <f>IF(G674="na",F674,Area_Weights_Data!$G$8*F674+Area_Weights_Data!$G$9*G674)</f>
        <v>303.32585942818247</v>
      </c>
      <c r="F723" s="5">
        <f>Area_Weights_Data!$G$11*H674+Area_Weights_Data!$G$12*I674</f>
        <v>285.66669680802966</v>
      </c>
      <c r="G723" s="5">
        <f>Area_Weights_Data!$G$14*J674+Area_Weights_Data!$G$15*K674</f>
        <v>350.0845430550973</v>
      </c>
      <c r="H723" s="5">
        <f>Area_Weights_Data!$G$20*L674+Area_Weights_Data!$G$21*M674</f>
        <v>289.04939017535975</v>
      </c>
      <c r="I723" s="5">
        <f>Area_Weights_Data!$G$23*N674+Area_Weights_Data!$G$24*O674</f>
        <v>348.52352102637207</v>
      </c>
      <c r="J723" s="5">
        <f>Area_Weights_Data!$G$26*P674+Area_Weights_Data!$G$27*Q674</f>
        <v>326.52018146261594</v>
      </c>
      <c r="K723" s="5">
        <f>Area_Weights_Data!$G$32*R674+Area_Weights_Data!$G$33*S674</f>
        <v>323.38175829168557</v>
      </c>
      <c r="L723" s="5">
        <f>Area_Weights_Data!$G$35*T674+Area_Weights_Data!$G$36*U674</f>
        <v>192.1377607025247</v>
      </c>
      <c r="M723" s="5">
        <f>Area_Weights_Data!$G$38*V674+Area_Weights_Data!$G$39*W674</f>
        <v>278.11510159513864</v>
      </c>
      <c r="N723" s="5">
        <f>Area_Weights_Data!$G$41*X674+Area_Weights_Data!$G$42*Y674</f>
        <v>268.64905973451323</v>
      </c>
      <c r="O723" s="5">
        <f>Area_Weights_Data!$P$5*Z674+Area_Weights_Data!$P$6*AA674</f>
        <v>21.973775313404047</v>
      </c>
      <c r="P723" s="5">
        <f>IF(AC674="na",AB674,Area_Weights_Data!$P$8*AB674+Area_Weights_Data!$P$9*AC674)</f>
        <v>14.318451086956522</v>
      </c>
      <c r="Q723" s="5">
        <f>Area_Weights_Data!$P$11*AD674+Area_Weights_Data!$P$12*AE674</f>
        <v>28.068335089567967</v>
      </c>
      <c r="R723" s="5">
        <f>Area_Weights_Data!$P$14*AF674+Area_Weights_Data!$P$15*AG674</f>
        <v>24.231149999999996</v>
      </c>
      <c r="S723" s="5">
        <f>Area_Weights_Data!$P$20*AH674+Area_Weights_Data!$P$21*AI674</f>
        <v>21.318267313746063</v>
      </c>
      <c r="T723" s="5">
        <f>Area_Weights_Data!$P$23*AJ674+Area_Weights_Data!$P$24*AK674</f>
        <v>20.063885869565219</v>
      </c>
      <c r="U723" s="5">
        <f>Area_Weights_Data!$P$26*AL674+Area_Weights_Data!$P$27*AM674</f>
        <v>19.067316894531249</v>
      </c>
      <c r="V723" s="5">
        <f>Area_Weights_Data!$P$32*AN674+Area_Weights_Data!$P$33*AO674</f>
        <v>23.19634375</v>
      </c>
      <c r="W723" s="5">
        <f>Area_Weights_Data!$P$35*AP674+Area_Weights_Data!$P$36*AQ674</f>
        <v>15.732680722891565</v>
      </c>
      <c r="X723" s="5">
        <f>Area_Weights_Data!$P$38*AR674+Area_Weights_Data!$P$39*AS674</f>
        <v>18.964105080831409</v>
      </c>
      <c r="Y723" s="5">
        <f>Area_Weights_Data!$P$41*AT674+Area_Weights_Data!$P$42*AU674</f>
        <v>29.4912315270936</v>
      </c>
      <c r="DA723" s="5"/>
    </row>
    <row r="724" spans="1:105" x14ac:dyDescent="0.25">
      <c r="A724" s="1">
        <v>2001</v>
      </c>
      <c r="D724" s="5">
        <f>Area_Weights_Data!$G$5*D675+Area_Weights_Data!$G$6*E675</f>
        <v>310.41726194487495</v>
      </c>
      <c r="E724" s="5">
        <f>IF(G675="na",F675,Area_Weights_Data!$G$8*F675+Area_Weights_Data!$G$9*G675)</f>
        <v>260.5404186521443</v>
      </c>
      <c r="F724" s="5">
        <f>Area_Weights_Data!$G$11*H675+Area_Weights_Data!$G$12*I675</f>
        <v>269.76833348404011</v>
      </c>
      <c r="G724" s="5">
        <f>Area_Weights_Data!$G$14*J675+Area_Weights_Data!$G$15*K675</f>
        <v>305.5912652589904</v>
      </c>
      <c r="H724" s="5">
        <f>Area_Weights_Data!$G$20*L675+Area_Weights_Data!$G$21*M675</f>
        <v>259.45727012140293</v>
      </c>
      <c r="I724" s="5">
        <f>Area_Weights_Data!$G$23*N675+Area_Weights_Data!$G$24*O675</f>
        <v>313.8507216678546</v>
      </c>
      <c r="J724" s="5">
        <f>Area_Weights_Data!$G$26*P675+Area_Weights_Data!$G$27*Q675</f>
        <v>314.96174049481533</v>
      </c>
      <c r="K724" s="5">
        <f>Area_Weights_Data!$G$32*R675+Area_Weights_Data!$G$33*S675</f>
        <v>309.58170528547629</v>
      </c>
      <c r="L724" s="5">
        <f>Area_Weights_Data!$G$35*T675+Area_Weights_Data!$G$36*U675</f>
        <v>144.60345773874863</v>
      </c>
      <c r="M724" s="5">
        <f>Area_Weights_Data!$G$38*V675+Area_Weights_Data!$G$39*W675</f>
        <v>254.91955469046715</v>
      </c>
      <c r="N724" s="5">
        <f>Area_Weights_Data!$G$41*X675+Area_Weights_Data!$G$42*Y675</f>
        <v>231.4225663716814</v>
      </c>
      <c r="O724" s="5">
        <f>Area_Weights_Data!$P$5*Z675+Area_Weights_Data!$P$6*AA675</f>
        <v>16.034601012536161</v>
      </c>
      <c r="P724" s="5">
        <f>IF(AC675="na",AB675,Area_Weights_Data!$P$8*AB675+Area_Weights_Data!$P$9*AC675)</f>
        <v>12.407869565217389</v>
      </c>
      <c r="Q724" s="5">
        <f>Area_Weights_Data!$P$11*AD675+Area_Weights_Data!$P$12*AE675</f>
        <v>23.371762381454158</v>
      </c>
      <c r="R724" s="5">
        <f>Area_Weights_Data!$P$14*AF675+Area_Weights_Data!$P$15*AG675</f>
        <v>20.077022222222222</v>
      </c>
      <c r="S724" s="5">
        <f>Area_Weights_Data!$P$20*AH675+Area_Weights_Data!$P$21*AI675</f>
        <v>16.746416579223503</v>
      </c>
      <c r="T724" s="5">
        <f>Area_Weights_Data!$P$23*AJ675+Area_Weights_Data!$P$24*AK675</f>
        <v>18.259184782608692</v>
      </c>
      <c r="U724" s="5">
        <f>Area_Weights_Data!$P$26*AL675+Area_Weights_Data!$P$27*AM675</f>
        <v>16.767031250000002</v>
      </c>
      <c r="V724" s="5">
        <f>Area_Weights_Data!$P$32*AN675+Area_Weights_Data!$P$33*AO675</f>
        <v>19.4044375</v>
      </c>
      <c r="W724" s="5">
        <f>Area_Weights_Data!$P$35*AP675+Area_Weights_Data!$P$36*AQ675</f>
        <v>12.877349397590361</v>
      </c>
      <c r="X724" s="5">
        <f>Area_Weights_Data!$P$38*AR675+Area_Weights_Data!$P$39*AS675</f>
        <v>13.853816397228639</v>
      </c>
      <c r="Y724" s="5">
        <f>Area_Weights_Data!$P$41*AT675+Area_Weights_Data!$P$42*AU675</f>
        <v>23.588879310344829</v>
      </c>
      <c r="DA724" s="5"/>
    </row>
    <row r="725" spans="1:105" x14ac:dyDescent="0.25">
      <c r="A725" s="1">
        <v>2002</v>
      </c>
      <c r="D725" s="5">
        <f>Area_Weights_Data!$G$5*D676+Area_Weights_Data!$G$6*E676</f>
        <v>332.19801704966642</v>
      </c>
      <c r="E725" s="5">
        <f>IF(G676="na",F676,Area_Weights_Data!$G$8*F676+Area_Weights_Data!$G$9*G676)</f>
        <v>273.53280292716136</v>
      </c>
      <c r="F725" s="5">
        <f>Area_Weights_Data!$G$11*H676+Area_Weights_Data!$G$12*I676</f>
        <v>265.67648521566144</v>
      </c>
      <c r="G725" s="5">
        <f>Area_Weights_Data!$G$14*J676+Area_Weights_Data!$G$15*K676</f>
        <v>308.71697665786866</v>
      </c>
      <c r="H725" s="5">
        <f>Area_Weights_Data!$G$20*L676+Area_Weights_Data!$G$21*M676</f>
        <v>276.25055502473026</v>
      </c>
      <c r="I725" s="5">
        <f>Area_Weights_Data!$G$23*N676+Area_Weights_Data!$G$24*O676</f>
        <v>336.40440128296507</v>
      </c>
      <c r="J725" s="5">
        <f>Area_Weights_Data!$G$26*P676+Area_Weights_Data!$G$27*Q676</f>
        <v>304.98335455703102</v>
      </c>
      <c r="K725" s="5">
        <f>Area_Weights_Data!$G$32*R676+Area_Weights_Data!$G$33*S676</f>
        <v>306.47777525367252</v>
      </c>
      <c r="L725" s="5">
        <f>Area_Weights_Data!$G$35*T676+Area_Weights_Data!$G$36*U676</f>
        <v>164.60702524698132</v>
      </c>
      <c r="M725" s="5">
        <f>Area_Weights_Data!$G$38*V676+Area_Weights_Data!$G$39*W676</f>
        <v>272.46534371439418</v>
      </c>
      <c r="N725" s="5">
        <f>Area_Weights_Data!$G$41*X676+Area_Weights_Data!$G$42*Y676</f>
        <v>238.94579646017701</v>
      </c>
      <c r="O725" s="5">
        <f>Area_Weights_Data!$P$5*Z676+Area_Weights_Data!$P$6*AA676</f>
        <v>15.775542430086791</v>
      </c>
      <c r="P725" s="5">
        <f>IF(AC676="na",AB676,Area_Weights_Data!$P$8*AB676+Area_Weights_Data!$P$9*AC676)</f>
        <v>12.835239130434784</v>
      </c>
      <c r="Q725" s="5">
        <f>Area_Weights_Data!$P$11*AD676+Area_Weights_Data!$P$12*AE676</f>
        <v>21.078748682824024</v>
      </c>
      <c r="R725" s="5">
        <f>Area_Weights_Data!$P$14*AF676+Area_Weights_Data!$P$15*AG676</f>
        <v>16.86771111111111</v>
      </c>
      <c r="S725" s="5">
        <f>Area_Weights_Data!$P$20*AH676+Area_Weights_Data!$P$21*AI676</f>
        <v>15.886471668415531</v>
      </c>
      <c r="T725" s="5">
        <f>Area_Weights_Data!$P$23*AJ676+Area_Weights_Data!$P$24*AK676</f>
        <v>17.539728260869566</v>
      </c>
      <c r="U725" s="5">
        <f>Area_Weights_Data!$P$26*AL676+Area_Weights_Data!$P$27*AM676</f>
        <v>14.838200683593749</v>
      </c>
      <c r="V725" s="5">
        <f>Area_Weights_Data!$P$32*AN676+Area_Weights_Data!$P$33*AO676</f>
        <v>16.270687500000001</v>
      </c>
      <c r="W725" s="5">
        <f>Area_Weights_Data!$P$35*AP676+Area_Weights_Data!$P$36*AQ676</f>
        <v>15.10734939759036</v>
      </c>
      <c r="X725" s="5">
        <f>Area_Weights_Data!$P$38*AR676+Area_Weights_Data!$P$39*AS676</f>
        <v>13.31769053117783</v>
      </c>
      <c r="Y725" s="5">
        <f>Area_Weights_Data!$P$41*AT676+Area_Weights_Data!$P$42*AU676</f>
        <v>20.515049261083746</v>
      </c>
      <c r="DA725" s="5"/>
    </row>
    <row r="726" spans="1:105" x14ac:dyDescent="0.25">
      <c r="A726" s="1">
        <v>2003</v>
      </c>
      <c r="D726" s="5">
        <f>Area_Weights_Data!$G$5*D677+Area_Weights_Data!$G$6*E677</f>
        <v>347.16898881326233</v>
      </c>
      <c r="E726" s="5">
        <f>IF(G677="na",F677,Area_Weights_Data!$G$8*F677+Area_Weights_Data!$G$9*G677)</f>
        <v>268.19405207624237</v>
      </c>
      <c r="F726" s="5">
        <f>Area_Weights_Data!$G$11*H677+Area_Weights_Data!$G$12*I677</f>
        <v>268.7103942490279</v>
      </c>
      <c r="G726" s="5">
        <f>Area_Weights_Data!$G$14*J677+Area_Weights_Data!$G$15*K677</f>
        <v>309.38527919828437</v>
      </c>
      <c r="H726" s="5">
        <f>Area_Weights_Data!$G$20*L677+Area_Weights_Data!$G$21*M677</f>
        <v>253.39151022931657</v>
      </c>
      <c r="I726" s="5">
        <f>Area_Weights_Data!$G$23*N677+Area_Weights_Data!$G$24*O677</f>
        <v>330.45500712758377</v>
      </c>
      <c r="J726" s="5">
        <f>Area_Weights_Data!$G$26*P677+Area_Weights_Data!$G$27*Q677</f>
        <v>285.91984264144077</v>
      </c>
      <c r="K726" s="5">
        <f>Area_Weights_Data!$G$32*R677+Area_Weights_Data!$G$33*S677</f>
        <v>286.36388762683629</v>
      </c>
      <c r="L726" s="5">
        <f>Area_Weights_Data!$G$35*T677+Area_Weights_Data!$G$36*U677</f>
        <v>174.51783754116354</v>
      </c>
      <c r="M726" s="5">
        <f>Area_Weights_Data!$G$38*V677+Area_Weights_Data!$G$39*W677</f>
        <v>270.34817698442839</v>
      </c>
      <c r="N726" s="5">
        <f>Area_Weights_Data!$G$41*X677+Area_Weights_Data!$G$42*Y677</f>
        <v>239.26327433628316</v>
      </c>
      <c r="O726" s="5">
        <f>Area_Weights_Data!$P$5*Z677+Area_Weights_Data!$P$6*AA677</f>
        <v>21.165091610414656</v>
      </c>
      <c r="P726" s="5">
        <f>IF(AC677="na",AB677,Area_Weights_Data!$P$8*AB677+Area_Weights_Data!$P$9*AC677)</f>
        <v>15.266396739130435</v>
      </c>
      <c r="Q726" s="5">
        <f>Area_Weights_Data!$P$11*AD677+Area_Weights_Data!$P$12*AE677</f>
        <v>22.700866701791359</v>
      </c>
      <c r="R726" s="5">
        <f>Area_Weights_Data!$P$14*AF677+Area_Weights_Data!$P$15*AG677</f>
        <v>17.336191666666664</v>
      </c>
      <c r="S726" s="5">
        <f>Area_Weights_Data!$P$20*AH677+Area_Weights_Data!$P$21*AI677</f>
        <v>17.992885624344176</v>
      </c>
      <c r="T726" s="5">
        <f>Area_Weights_Data!$P$23*AJ677+Area_Weights_Data!$P$24*AK677</f>
        <v>21.022907608695654</v>
      </c>
      <c r="U726" s="5">
        <f>Area_Weights_Data!$P$26*AL677+Area_Weights_Data!$P$27*AM677</f>
        <v>17.195483398437499</v>
      </c>
      <c r="V726" s="5">
        <f>Area_Weights_Data!$P$32*AN677+Area_Weights_Data!$P$33*AO677</f>
        <v>16.36525</v>
      </c>
      <c r="W726" s="5">
        <f>Area_Weights_Data!$P$35*AP677+Area_Weights_Data!$P$36*AQ677</f>
        <v>16.860301204819276</v>
      </c>
      <c r="X726" s="5">
        <f>Area_Weights_Data!$P$38*AR677+Area_Weights_Data!$P$39*AS677</f>
        <v>15.096772517321018</v>
      </c>
      <c r="Y726" s="5">
        <f>Area_Weights_Data!$P$41*AT677+Area_Weights_Data!$P$42*AU677</f>
        <v>22.289125615763545</v>
      </c>
      <c r="DA726" s="5"/>
    </row>
    <row r="727" spans="1:105" x14ac:dyDescent="0.25">
      <c r="A727" s="1">
        <v>2004</v>
      </c>
      <c r="D727" s="5">
        <f>Area_Weights_Data!$G$5*D678+Area_Weights_Data!$G$6*E678</f>
        <v>356.31630332232623</v>
      </c>
      <c r="E727" s="5">
        <f>IF(G678="na",F678,Area_Weights_Data!$G$8*F678+Area_Weights_Data!$G$9*G678)</f>
        <v>302.0301650782846</v>
      </c>
      <c r="F727" s="5">
        <f>Area_Weights_Data!$G$11*H678+Area_Weights_Data!$G$12*I678</f>
        <v>295.57903065376615</v>
      </c>
      <c r="G727" s="5">
        <f>Area_Weights_Data!$G$14*J678+Area_Weights_Data!$G$15*K678</f>
        <v>320.79705542725168</v>
      </c>
      <c r="H727" s="5">
        <f>Area_Weights_Data!$G$20*L678+Area_Weights_Data!$G$21*M678</f>
        <v>284.67868986061154</v>
      </c>
      <c r="I727" s="5">
        <f>Area_Weights_Data!$G$23*N678+Area_Weights_Data!$G$24*O678</f>
        <v>347.5204472558803</v>
      </c>
      <c r="J727" s="5">
        <f>Area_Weights_Data!$G$26*P678+Area_Weights_Data!$G$27*Q678</f>
        <v>271.54169319628886</v>
      </c>
      <c r="K727" s="5">
        <f>Area_Weights_Data!$G$32*R678+Area_Weights_Data!$G$33*S678</f>
        <v>305.44381341814324</v>
      </c>
      <c r="L727" s="5">
        <f>Area_Weights_Data!$G$35*T678+Area_Weights_Data!$G$36*U678</f>
        <v>233.30268935236003</v>
      </c>
      <c r="M727" s="5">
        <f>Area_Weights_Data!$G$38*V678+Area_Weights_Data!$G$39*W678</f>
        <v>285.19761203949867</v>
      </c>
      <c r="N727" s="5">
        <f>Area_Weights_Data!$G$41*X678+Area_Weights_Data!$G$42*Y678</f>
        <v>238.70215707964601</v>
      </c>
      <c r="O727" s="5">
        <f>Area_Weights_Data!$P$5*Z678+Area_Weights_Data!$P$6*AA678</f>
        <v>18.566155978784955</v>
      </c>
      <c r="P727" s="5">
        <f>IF(AC678="na",AB678,Area_Weights_Data!$P$8*AB678+Area_Weights_Data!$P$9*AC678)</f>
        <v>16.396788043478264</v>
      </c>
      <c r="Q727" s="5">
        <f>Area_Weights_Data!$P$11*AD678+Area_Weights_Data!$P$12*AE678</f>
        <v>21.310511064278188</v>
      </c>
      <c r="R727" s="5">
        <f>Area_Weights_Data!$P$14*AF678+Area_Weights_Data!$P$15*AG678</f>
        <v>17.184661111111112</v>
      </c>
      <c r="S727" s="5">
        <f>Area_Weights_Data!$P$20*AH678+Area_Weights_Data!$P$21*AI678</f>
        <v>18.067594438614901</v>
      </c>
      <c r="T727" s="5">
        <f>Area_Weights_Data!$P$23*AJ678+Area_Weights_Data!$P$24*AK678</f>
        <v>19.587826086956522</v>
      </c>
      <c r="U727" s="5">
        <f>Area_Weights_Data!$P$26*AL678+Area_Weights_Data!$P$27*AM678</f>
        <v>16.307185058593749</v>
      </c>
      <c r="V727" s="5">
        <f>Area_Weights_Data!$P$32*AN678+Area_Weights_Data!$P$33*AO678</f>
        <v>15.582593750000001</v>
      </c>
      <c r="W727" s="5">
        <f>Area_Weights_Data!$P$35*AP678+Area_Weights_Data!$P$36*AQ678</f>
        <v>17.775421686746988</v>
      </c>
      <c r="X727" s="5">
        <f>Area_Weights_Data!$P$38*AR678+Area_Weights_Data!$P$39*AS678</f>
        <v>16.743290993071597</v>
      </c>
      <c r="Y727" s="5">
        <f>Area_Weights_Data!$P$41*AT678+Area_Weights_Data!$P$42*AU678</f>
        <v>20.583189655172418</v>
      </c>
      <c r="DA727" s="5"/>
    </row>
    <row r="728" spans="1:105" x14ac:dyDescent="0.25">
      <c r="A728" s="1">
        <v>2005</v>
      </c>
      <c r="D728" s="5">
        <f>Area_Weights_Data!$G$5*D679+Area_Weights_Data!$G$6*E679</f>
        <v>368.63561392277103</v>
      </c>
      <c r="E728" s="5">
        <f>IF(G679="na",F679,Area_Weights_Data!$G$8*F679+Area_Weights_Data!$G$9*G679)</f>
        <v>352.35866235534377</v>
      </c>
      <c r="F728" s="5">
        <f>Area_Weights_Data!$G$11*H679+Area_Weights_Data!$G$12*I679</f>
        <v>307.74572746179581</v>
      </c>
      <c r="G728" s="5">
        <f>Area_Weights_Data!$G$14*J679+Area_Weights_Data!$G$15*K679</f>
        <v>342.86918508742986</v>
      </c>
      <c r="H728" s="5">
        <f>Area_Weights_Data!$G$20*L679+Area_Weights_Data!$G$21*M679</f>
        <v>303.49111960431657</v>
      </c>
      <c r="I728" s="5">
        <f>Area_Weights_Data!$G$23*N679+Area_Weights_Data!$G$24*O679</f>
        <v>326.27147184604422</v>
      </c>
      <c r="J728" s="5">
        <f>Area_Weights_Data!$G$26*P679+Area_Weights_Data!$G$27*Q679</f>
        <v>287.30782699654355</v>
      </c>
      <c r="K728" s="5">
        <f>Area_Weights_Data!$G$32*R679+Area_Weights_Data!$G$33*S679</f>
        <v>325.63175829168557</v>
      </c>
      <c r="L728" s="5">
        <f>Area_Weights_Data!$G$35*T679+Area_Weights_Data!$G$36*U679</f>
        <v>225.03485181119646</v>
      </c>
      <c r="M728" s="5">
        <f>Area_Weights_Data!$G$38*V679+Area_Weights_Data!$G$39*W679</f>
        <v>319.56518230155717</v>
      </c>
      <c r="N728" s="5">
        <f>Area_Weights_Data!$G$41*X679+Area_Weights_Data!$G$42*Y679</f>
        <v>266.70188053097343</v>
      </c>
      <c r="O728" s="5">
        <f>Area_Weights_Data!$P$5*Z679+Area_Weights_Data!$P$6*AA679</f>
        <v>20.585801591128252</v>
      </c>
      <c r="P728" s="5">
        <f>IF(AC679="na",AB679,Area_Weights_Data!$P$8*AB679+Area_Weights_Data!$P$9*AC679)</f>
        <v>23.171934782608695</v>
      </c>
      <c r="Q728" s="5">
        <f>Area_Weights_Data!$P$11*AD679+Area_Weights_Data!$P$12*AE679</f>
        <v>20.284586406743941</v>
      </c>
      <c r="R728" s="5">
        <f>Area_Weights_Data!$P$14*AF679+Area_Weights_Data!$P$15*AG679</f>
        <v>18.443380555555553</v>
      </c>
      <c r="S728" s="5">
        <f>Area_Weights_Data!$P$20*AH679+Area_Weights_Data!$P$21*AI679</f>
        <v>22.010285939139557</v>
      </c>
      <c r="T728" s="5">
        <f>Area_Weights_Data!$P$23*AJ679+Area_Weights_Data!$P$24*AK679</f>
        <v>22.327065217391304</v>
      </c>
      <c r="U728" s="5">
        <f>Area_Weights_Data!$P$26*AL679+Area_Weights_Data!$P$27*AM679</f>
        <v>15.941496582031249</v>
      </c>
      <c r="V728" s="5">
        <f>Area_Weights_Data!$P$32*AN679+Area_Weights_Data!$P$33*AO679</f>
        <v>17.318874999999998</v>
      </c>
      <c r="W728" s="5">
        <f>Area_Weights_Data!$P$35*AP679+Area_Weights_Data!$P$36*AQ679</f>
        <v>17.459759036144575</v>
      </c>
      <c r="X728" s="5">
        <f>Area_Weights_Data!$P$38*AR679+Area_Weights_Data!$P$39*AS679</f>
        <v>23.821327944572751</v>
      </c>
      <c r="Y728" s="5">
        <f>Area_Weights_Data!$P$41*AT679+Area_Weights_Data!$P$42*AU679</f>
        <v>20.640270935960594</v>
      </c>
      <c r="DA728" s="5"/>
    </row>
    <row r="729" spans="1:105" x14ac:dyDescent="0.25">
      <c r="A729" s="1">
        <v>2006</v>
      </c>
      <c r="D729" s="5">
        <f>Area_Weights_Data!$G$5*D680+Area_Weights_Data!$G$6*E680</f>
        <v>337.43631646337349</v>
      </c>
      <c r="E729" s="5">
        <f>IF(G680="na",F680,Area_Weights_Data!$G$8*F680+Area_Weights_Data!$G$9*G680)</f>
        <v>331.44507317903339</v>
      </c>
      <c r="F729" s="5">
        <f>Area_Weights_Data!$G$11*H680+Area_Weights_Data!$G$12*I680</f>
        <v>286.48869698887779</v>
      </c>
      <c r="G729" s="5">
        <f>Area_Weights_Data!$G$14*J680+Area_Weights_Data!$G$15*K680</f>
        <v>325.14587801055757</v>
      </c>
      <c r="H729" s="5">
        <f>Area_Weights_Data!$G$20*L680+Area_Weights_Data!$G$21*M680</f>
        <v>299.37763461106118</v>
      </c>
      <c r="I729" s="5">
        <f>Area_Weights_Data!$G$23*N680+Area_Weights_Data!$G$24*O680</f>
        <v>307.45398253741979</v>
      </c>
      <c r="J729" s="5">
        <f>Area_Weights_Data!$G$26*P680+Area_Weights_Data!$G$27*Q680</f>
        <v>295.86089003092593</v>
      </c>
      <c r="K729" s="5">
        <f>Area_Weights_Data!$G$32*R680+Area_Weights_Data!$G$33*S680</f>
        <v>316.52578373466605</v>
      </c>
      <c r="L729" s="5">
        <f>Area_Weights_Data!$G$35*T680+Area_Weights_Data!$G$36*U680</f>
        <v>206.91767288693745</v>
      </c>
      <c r="M729" s="5">
        <f>Area_Weights_Data!$G$38*V680+Area_Weights_Data!$G$39*W680</f>
        <v>314.81145556399542</v>
      </c>
      <c r="N729" s="5">
        <f>Area_Weights_Data!$G$41*X680+Area_Weights_Data!$G$42*Y680</f>
        <v>253.46792035398229</v>
      </c>
      <c r="O729" s="5">
        <f>Area_Weights_Data!$P$5*Z680+Area_Weights_Data!$P$6*AA680</f>
        <v>17.973614995178398</v>
      </c>
      <c r="P729" s="5">
        <f>IF(AC680="na",AB680,Area_Weights_Data!$P$8*AB680+Area_Weights_Data!$P$9*AC680)</f>
        <v>19.453298913043479</v>
      </c>
      <c r="Q729" s="5">
        <f>Area_Weights_Data!$P$11*AD680+Area_Weights_Data!$P$12*AE680</f>
        <v>20.239191253951528</v>
      </c>
      <c r="R729" s="5">
        <f>Area_Weights_Data!$P$14*AF680+Area_Weights_Data!$P$15*AG680</f>
        <v>17.18825</v>
      </c>
      <c r="S729" s="5">
        <f>Area_Weights_Data!$P$20*AH680+Area_Weights_Data!$P$21*AI680</f>
        <v>19.094527806925498</v>
      </c>
      <c r="T729" s="5">
        <f>Area_Weights_Data!$P$23*AJ680+Area_Weights_Data!$P$24*AK680</f>
        <v>17.901304347826084</v>
      </c>
      <c r="U729" s="5">
        <f>Area_Weights_Data!$P$26*AL680+Area_Weights_Data!$P$27*AM680</f>
        <v>15.815761718750002</v>
      </c>
      <c r="V729" s="5">
        <f>Area_Weights_Data!$P$32*AN680+Area_Weights_Data!$P$33*AO680</f>
        <v>18.774406250000002</v>
      </c>
      <c r="W729" s="5">
        <f>Area_Weights_Data!$P$35*AP680+Area_Weights_Data!$P$36*AQ680</f>
        <v>15.883885542168674</v>
      </c>
      <c r="X729" s="5">
        <f>Area_Weights_Data!$P$38*AR680+Area_Weights_Data!$P$39*AS680</f>
        <v>18.270415704387993</v>
      </c>
      <c r="Y729" s="5">
        <f>Area_Weights_Data!$P$41*AT680+Area_Weights_Data!$P$42*AU680</f>
        <v>18.915147783251236</v>
      </c>
      <c r="DA729" s="5"/>
    </row>
    <row r="730" spans="1:105" x14ac:dyDescent="0.25">
      <c r="A730" s="1">
        <v>2007</v>
      </c>
      <c r="D730" s="5">
        <f>Area_Weights_Data!$G$5*D681+Area_Weights_Data!$G$6*E681</f>
        <v>292.03510175887862</v>
      </c>
      <c r="E730" s="5">
        <f>IF(G681="na",F681,Area_Weights_Data!$G$8*F681+Area_Weights_Data!$G$9*G681)</f>
        <v>357.22523825731793</v>
      </c>
      <c r="F730" s="5">
        <f>Area_Weights_Data!$G$11*H681+Area_Weights_Data!$G$12*I681</f>
        <v>275.02963649516226</v>
      </c>
      <c r="G730" s="5">
        <f>Area_Weights_Data!$G$14*J681+Area_Weights_Data!$G$15*K681</f>
        <v>289.30888114483668</v>
      </c>
      <c r="H730" s="5">
        <f>Area_Weights_Data!$G$20*L681+Area_Weights_Data!$G$21*M681</f>
        <v>319.70116484937051</v>
      </c>
      <c r="I730" s="5">
        <f>Area_Weights_Data!$G$23*N681+Area_Weights_Data!$G$24*O681</f>
        <v>291.64468995010691</v>
      </c>
      <c r="J730" s="5">
        <f>Area_Weights_Data!$G$26*P681+Area_Weights_Data!$G$27*Q681</f>
        <v>282.42470893214477</v>
      </c>
      <c r="K730" s="5">
        <f>Area_Weights_Data!$G$32*R681+Area_Weights_Data!$G$33*S681</f>
        <v>304.29978797516281</v>
      </c>
      <c r="L730" s="5">
        <f>Area_Weights_Data!$G$35*T681+Area_Weights_Data!$G$36*U681</f>
        <v>146.58644346871569</v>
      </c>
      <c r="M730" s="5">
        <f>Area_Weights_Data!$G$38*V681+Area_Weights_Data!$G$39*W681</f>
        <v>333.13943220660843</v>
      </c>
      <c r="N730" s="5">
        <f>Area_Weights_Data!$G$41*X681+Area_Weights_Data!$G$42*Y681</f>
        <v>274.38578539823004</v>
      </c>
      <c r="O730" s="5">
        <f>Area_Weights_Data!$P$5*Z681+Area_Weights_Data!$P$6*AA681</f>
        <v>18.662160077145614</v>
      </c>
      <c r="P730" s="5">
        <f>IF(AC681="na",AB681,Area_Weights_Data!$P$8*AB681+Area_Weights_Data!$P$9*AC681)</f>
        <v>27.152152173913045</v>
      </c>
      <c r="Q730" s="5">
        <f>Area_Weights_Data!$P$11*AD681+Area_Weights_Data!$P$12*AE681</f>
        <v>21.266986301369862</v>
      </c>
      <c r="R730" s="5">
        <f>Area_Weights_Data!$P$14*AF681+Area_Weights_Data!$P$15*AG681</f>
        <v>17.873141666666665</v>
      </c>
      <c r="S730" s="5">
        <f>Area_Weights_Data!$P$20*AH681+Area_Weights_Data!$P$21*AI681</f>
        <v>24.839177597061909</v>
      </c>
      <c r="T730" s="5">
        <f>Area_Weights_Data!$P$23*AJ681+Area_Weights_Data!$P$24*AK681</f>
        <v>20.950624999999999</v>
      </c>
      <c r="U730" s="5">
        <f>Area_Weights_Data!$P$26*AL681+Area_Weights_Data!$P$27*AM681</f>
        <v>17.532397460937503</v>
      </c>
      <c r="V730" s="5">
        <f>Area_Weights_Data!$P$32*AN681+Area_Weights_Data!$P$33*AO681</f>
        <v>18.670312500000001</v>
      </c>
      <c r="W730" s="5">
        <f>Area_Weights_Data!$P$35*AP681+Area_Weights_Data!$P$36*AQ681</f>
        <v>21.654337349397586</v>
      </c>
      <c r="X730" s="5">
        <f>Area_Weights_Data!$P$38*AR681+Area_Weights_Data!$P$39*AS681</f>
        <v>30.931703233256357</v>
      </c>
      <c r="Y730" s="5">
        <f>Area_Weights_Data!$P$41*AT681+Area_Weights_Data!$P$42*AU681</f>
        <v>20.992894088669953</v>
      </c>
      <c r="DA730" s="5"/>
    </row>
    <row r="731" spans="1:105" x14ac:dyDescent="0.25">
      <c r="A731" s="1">
        <v>2008</v>
      </c>
      <c r="D731" s="5">
        <f>Area_Weights_Data!$G$5*D682+Area_Weights_Data!$G$6*E682</f>
        <v>257.21361783139025</v>
      </c>
      <c r="E731" s="5">
        <f>IF(G682="na",F682,Area_Weights_Data!$G$8*F682+Area_Weights_Data!$G$9*G682)</f>
        <v>254.96792035398232</v>
      </c>
      <c r="F731" s="5">
        <f>Area_Weights_Data!$G$11*H682+Area_Weights_Data!$G$12*I682</f>
        <v>249.42515146034901</v>
      </c>
      <c r="G731" s="5">
        <f>Area_Weights_Data!$G$14*J682+Area_Weights_Data!$G$15*K682</f>
        <v>232.53218822170899</v>
      </c>
      <c r="H731" s="5">
        <f>Area_Weights_Data!$G$20*L682+Area_Weights_Data!$G$21*M682</f>
        <v>253.97419486285972</v>
      </c>
      <c r="I731" s="5">
        <f>Area_Weights_Data!$G$23*N682+Area_Weights_Data!$G$24*O682</f>
        <v>257.20246792587312</v>
      </c>
      <c r="J731" s="5">
        <f>Area_Weights_Data!$G$26*P682+Area_Weights_Data!$G$27*Q682</f>
        <v>255.0102442241222</v>
      </c>
      <c r="K731" s="5">
        <f>Area_Weights_Data!$G$32*R682+Area_Weights_Data!$G$33*S682</f>
        <v>260.15193851279719</v>
      </c>
      <c r="L731" s="5">
        <f>Area_Weights_Data!$G$35*T682+Area_Weights_Data!$G$36*U682</f>
        <v>131.02222832052689</v>
      </c>
      <c r="M731" s="5">
        <f>Area_Weights_Data!$G$38*V682+Area_Weights_Data!$G$39*W682</f>
        <v>249.92202335738702</v>
      </c>
      <c r="N731" s="5">
        <f>Area_Weights_Data!$G$41*X682+Area_Weights_Data!$G$42*Y682</f>
        <v>228.40016592920352</v>
      </c>
      <c r="O731" s="5">
        <f>Area_Weights_Data!$P$5*Z682+Area_Weights_Data!$P$6*AA682</f>
        <v>22.420966730954675</v>
      </c>
      <c r="P731" s="5">
        <f>IF(AC682="na",AB682,Area_Weights_Data!$P$8*AB682+Area_Weights_Data!$P$9*AC682)</f>
        <v>30.754423913043482</v>
      </c>
      <c r="Q731" s="5">
        <f>Area_Weights_Data!$P$11*AD682+Area_Weights_Data!$P$12*AE682</f>
        <v>24.879222866174921</v>
      </c>
      <c r="R731" s="5">
        <f>Area_Weights_Data!$P$14*AF682+Area_Weights_Data!$P$15*AG682</f>
        <v>20.628322222222224</v>
      </c>
      <c r="S731" s="5">
        <f>Area_Weights_Data!$P$20*AH682+Area_Weights_Data!$P$21*AI682</f>
        <v>32.113554564533047</v>
      </c>
      <c r="T731" s="5">
        <f>Area_Weights_Data!$P$23*AJ682+Area_Weights_Data!$P$24*AK682</f>
        <v>24.803125000000001</v>
      </c>
      <c r="U731" s="5">
        <f>Area_Weights_Data!$P$26*AL682+Area_Weights_Data!$P$27*AM682</f>
        <v>17.8657568359375</v>
      </c>
      <c r="V731" s="5">
        <f>Area_Weights_Data!$P$32*AN682+Area_Weights_Data!$P$33*AO682</f>
        <v>21.339250000000003</v>
      </c>
      <c r="W731" s="5">
        <f>Area_Weights_Data!$P$35*AP682+Area_Weights_Data!$P$36*AQ682</f>
        <v>22.816144578313249</v>
      </c>
      <c r="X731" s="5">
        <f>Area_Weights_Data!$P$38*AR682+Area_Weights_Data!$P$39*AS682</f>
        <v>26.794659353348734</v>
      </c>
      <c r="Y731" s="5">
        <f>Area_Weights_Data!$P$41*AT682+Area_Weights_Data!$P$42*AU682</f>
        <v>20.030270935960594</v>
      </c>
      <c r="DA731" s="5"/>
    </row>
    <row r="732" spans="1:105" x14ac:dyDescent="0.25">
      <c r="A732" s="1">
        <v>2009</v>
      </c>
      <c r="D732" s="5">
        <f>Area_Weights_Data!$G$5*D683+Area_Weights_Data!$G$6*E683</f>
        <v>207.74827313161262</v>
      </c>
      <c r="E732" s="5">
        <f>IF(G683="na",F683,Area_Weights_Data!$G$8*F683+Area_Weights_Data!$G$9*G683)</f>
        <v>217.64440095302928</v>
      </c>
      <c r="F732" s="5">
        <f>Area_Weights_Data!$G$11*H683+Area_Weights_Data!$G$12*I683</f>
        <v>215.66945474274343</v>
      </c>
      <c r="G732" s="5">
        <f>Area_Weights_Data!$G$14*J683+Area_Weights_Data!$G$15*K683</f>
        <v>206.04420983173867</v>
      </c>
      <c r="H732" s="5">
        <f>Area_Weights_Data!$G$20*L683+Area_Weights_Data!$G$21*M683</f>
        <v>229.33656980665472</v>
      </c>
      <c r="I732" s="5">
        <f>Area_Weights_Data!$G$23*N683+Area_Weights_Data!$G$24*O683</f>
        <v>224.82720064148253</v>
      </c>
      <c r="J732" s="5">
        <f>Area_Weights_Data!$G$26*P683+Area_Weights_Data!$G$27*Q683</f>
        <v>212.93577178460976</v>
      </c>
      <c r="K732" s="5">
        <f>Area_Weights_Data!$G$32*R683+Area_Weights_Data!$G$33*S683</f>
        <v>231.8199681962744</v>
      </c>
      <c r="L732" s="5">
        <f>Area_Weights_Data!$G$35*T683+Area_Weights_Data!$G$36*U683</f>
        <v>128.08809001097694</v>
      </c>
      <c r="M732" s="5">
        <f>Area_Weights_Data!$G$38*V683+Area_Weights_Data!$G$39*W683</f>
        <v>204.57838017470567</v>
      </c>
      <c r="N732" s="5">
        <f>Area_Weights_Data!$G$41*X683+Area_Weights_Data!$G$42*Y683</f>
        <v>195.43058628318582</v>
      </c>
      <c r="O732" s="5">
        <f>Area_Weights_Data!$P$5*Z683+Area_Weights_Data!$P$6*AA683</f>
        <v>23.838428158148503</v>
      </c>
      <c r="P732" s="5">
        <f>IF(AC683="na",AB683,Area_Weights_Data!$P$8*AB683+Area_Weights_Data!$P$9*AC683)</f>
        <v>27.068820652173915</v>
      </c>
      <c r="Q732" s="5">
        <f>Area_Weights_Data!$P$11*AD683+Area_Weights_Data!$P$12*AE683</f>
        <v>24.821733403582716</v>
      </c>
      <c r="R732" s="5">
        <f>Area_Weights_Data!$P$14*AF683+Area_Weights_Data!$P$15*AG683</f>
        <v>21.641913888888887</v>
      </c>
      <c r="S732" s="5">
        <f>Area_Weights_Data!$P$20*AH683+Area_Weights_Data!$P$21*AI683</f>
        <v>25.013377492130118</v>
      </c>
      <c r="T732" s="5">
        <f>Area_Weights_Data!$P$23*AJ683+Area_Weights_Data!$P$24*AK683</f>
        <v>23.871739130434783</v>
      </c>
      <c r="U732" s="5">
        <f>Area_Weights_Data!$P$26*AL683+Area_Weights_Data!$P$27*AM683</f>
        <v>18.352724609375002</v>
      </c>
      <c r="V732" s="5">
        <f>Area_Weights_Data!$P$32*AN683+Area_Weights_Data!$P$33*AO683</f>
        <v>22.98528125</v>
      </c>
      <c r="W732" s="5">
        <f>Area_Weights_Data!$P$35*AP683+Area_Weights_Data!$P$36*AQ683</f>
        <v>18.643765060240966</v>
      </c>
      <c r="X732" s="5">
        <f>Area_Weights_Data!$P$38*AR683+Area_Weights_Data!$P$39*AS683</f>
        <v>21.396685912240187</v>
      </c>
      <c r="Y732" s="5">
        <f>Area_Weights_Data!$P$41*AT683+Area_Weights_Data!$P$42*AU683</f>
        <v>19.76070197044335</v>
      </c>
    </row>
    <row r="733" spans="1:105" x14ac:dyDescent="0.25">
      <c r="A733" s="1">
        <v>2010</v>
      </c>
      <c r="D733" s="5">
        <f>Area_Weights_Data!$G$5*D684+Area_Weights_Data!$G$6*E684</f>
        <v>211.18241626794256</v>
      </c>
      <c r="E733" s="5">
        <f>IF(G684="na",F684,Area_Weights_Data!$G$8*F684+Area_Weights_Data!$G$9*G684)</f>
        <v>213.71689925119131</v>
      </c>
      <c r="F733" s="5">
        <f>Area_Weights_Data!$G$11*H684+Area_Weights_Data!$G$12*I684</f>
        <v>221.44206076498779</v>
      </c>
      <c r="G733" s="5">
        <f>Area_Weights_Data!$G$14*J684+Area_Weights_Data!$G$15*K684</f>
        <v>221.07355245793465</v>
      </c>
      <c r="H733" s="5">
        <f>Area_Weights_Data!$G$20*L684+Area_Weights_Data!$G$21*M684</f>
        <v>236.3146498426259</v>
      </c>
      <c r="I733" s="5">
        <f>Area_Weights_Data!$G$23*N684+Area_Weights_Data!$G$24*O684</f>
        <v>248.10379543834642</v>
      </c>
      <c r="J733" s="5">
        <f>Area_Weights_Data!$G$26*P684+Area_Weights_Data!$G$27*Q684</f>
        <v>241.9518032563216</v>
      </c>
      <c r="K733" s="5">
        <f>Area_Weights_Data!$G$32*R684+Area_Weights_Data!$G$33*S684</f>
        <v>221.67389822807812</v>
      </c>
      <c r="L733" s="5">
        <f>Area_Weights_Data!$G$35*T684+Area_Weights_Data!$G$36*U684</f>
        <v>130.61909989023053</v>
      </c>
      <c r="M733" s="5">
        <f>Area_Weights_Data!$G$38*V684+Area_Weights_Data!$G$39*W684</f>
        <v>231.27020034181541</v>
      </c>
      <c r="N733" s="5">
        <f>Area_Weights_Data!$G$41*X684+Area_Weights_Data!$G$42*Y684</f>
        <v>198.8772123893805</v>
      </c>
      <c r="O733" s="5">
        <f>Area_Weights_Data!$P$5*Z684+Area_Weights_Data!$P$6*AA684</f>
        <v>27.153482401157184</v>
      </c>
      <c r="P733" s="5">
        <f>IF(AC684="na",AB684,Area_Weights_Data!$P$8*AB684+Area_Weights_Data!$P$9*AC684)</f>
        <v>31.31210326086957</v>
      </c>
      <c r="Q733" s="5">
        <f>Area_Weights_Data!$P$11*AD684+Area_Weights_Data!$P$12*AE684</f>
        <v>29.018972602739723</v>
      </c>
      <c r="R733" s="5">
        <f>Area_Weights_Data!$P$14*AF684+Area_Weights_Data!$P$15*AG684</f>
        <v>26.369333333333334</v>
      </c>
      <c r="S733" s="5">
        <f>Area_Weights_Data!$P$20*AH684+Area_Weights_Data!$P$21*AI684</f>
        <v>31.236987145855196</v>
      </c>
      <c r="T733" s="5">
        <f>Area_Weights_Data!$P$23*AJ684+Area_Weights_Data!$P$24*AK684</f>
        <v>30.039945652173913</v>
      </c>
      <c r="U733" s="5">
        <f>Area_Weights_Data!$P$26*AL684+Area_Weights_Data!$P$27*AM684</f>
        <v>23.411520996093749</v>
      </c>
      <c r="V733" s="5">
        <f>Area_Weights_Data!$P$32*AN684+Area_Weights_Data!$P$33*AO684</f>
        <v>26.746031250000001</v>
      </c>
      <c r="W733" s="5">
        <f>Area_Weights_Data!$P$35*AP684+Area_Weights_Data!$P$36*AQ684</f>
        <v>17.631686746987953</v>
      </c>
      <c r="X733" s="5">
        <f>Area_Weights_Data!$P$38*AR684+Area_Weights_Data!$P$39*AS684</f>
        <v>26.086004618937647</v>
      </c>
      <c r="Y733" s="5">
        <f>Area_Weights_Data!$P$41*AT684+Area_Weights_Data!$P$42*AU684</f>
        <v>21.688891625615767</v>
      </c>
    </row>
    <row r="734" spans="1:105" x14ac:dyDescent="0.25">
      <c r="A734" s="1">
        <v>2011</v>
      </c>
      <c r="D734" s="5">
        <f>Area_Weights_Data!$G$5*D685+Area_Weights_Data!$G$6*E685</f>
        <v>189.52557449962933</v>
      </c>
      <c r="E734" s="5">
        <f>IF(G685="na",F685,Area_Weights_Data!$G$8*F685+Area_Weights_Data!$G$9*G685)</f>
        <v>177.82220047651464</v>
      </c>
      <c r="F734" s="5">
        <f>Area_Weights_Data!$G$11*H685+Area_Weights_Data!$G$12*I685</f>
        <v>203.87139433945202</v>
      </c>
      <c r="G734" s="5">
        <f>Area_Weights_Data!$G$14*J685+Area_Weights_Data!$G$15*K685</f>
        <v>192.67114813592872</v>
      </c>
      <c r="H734" s="5">
        <f>Area_Weights_Data!$G$20*L685+Area_Weights_Data!$G$21*M685</f>
        <v>202.01803479091728</v>
      </c>
      <c r="I734" s="5">
        <f>Area_Weights_Data!$G$23*N685+Area_Weights_Data!$G$24*O685</f>
        <v>180.27454561653599</v>
      </c>
      <c r="J734" s="5">
        <f>Area_Weights_Data!$G$26*P685+Area_Weights_Data!$G$27*Q685</f>
        <v>200.37185055484809</v>
      </c>
      <c r="K734" s="5">
        <f>Area_Weights_Data!$G$32*R685+Area_Weights_Data!$G$33*S685</f>
        <v>200.99591094956835</v>
      </c>
      <c r="L734" s="5">
        <f>Area_Weights_Data!$G$35*T685+Area_Weights_Data!$G$36*U685</f>
        <v>114.21734357848518</v>
      </c>
      <c r="M734" s="5">
        <f>Area_Weights_Data!$G$38*V685+Area_Weights_Data!$G$39*W685</f>
        <v>214.93768989745539</v>
      </c>
      <c r="N734" s="5">
        <f>Area_Weights_Data!$G$41*X685+Area_Weights_Data!$G$42*Y685</f>
        <v>172.58241150442475</v>
      </c>
      <c r="O734" s="5">
        <f>Area_Weights_Data!$P$5*Z685+Area_Weights_Data!$P$6*AA685</f>
        <v>23.531334378013501</v>
      </c>
      <c r="P734" s="5">
        <f>IF(AC685="na",AB685,Area_Weights_Data!$P$8*AB685+Area_Weights_Data!$P$9*AC685)</f>
        <v>20.97154347826087</v>
      </c>
      <c r="Q734" s="5">
        <f>Area_Weights_Data!$P$11*AD685+Area_Weights_Data!$P$12*AE685</f>
        <v>26.299520547945207</v>
      </c>
      <c r="R734" s="5">
        <f>Area_Weights_Data!$P$14*AF685+Area_Weights_Data!$P$15*AG685</f>
        <v>24.696555555555555</v>
      </c>
      <c r="S734" s="5">
        <f>Area_Weights_Data!$P$20*AH685+Area_Weights_Data!$P$21*AI685</f>
        <v>21.209038562434419</v>
      </c>
      <c r="T734" s="5">
        <f>Area_Weights_Data!$P$23*AJ685+Area_Weights_Data!$P$24*AK685</f>
        <v>21.600815217391307</v>
      </c>
      <c r="U734" s="5">
        <f>Area_Weights_Data!$P$26*AL685+Area_Weights_Data!$P$27*AM685</f>
        <v>18.769182128906248</v>
      </c>
      <c r="V734" s="5">
        <f>Area_Weights_Data!$P$32*AN685+Area_Weights_Data!$P$33*AO685</f>
        <v>24.821125000000002</v>
      </c>
      <c r="W734" s="5">
        <f>Area_Weights_Data!$P$35*AP685+Area_Weights_Data!$P$36*AQ685</f>
        <v>20.137319277108432</v>
      </c>
      <c r="X734" s="5">
        <f>Area_Weights_Data!$P$38*AR685+Area_Weights_Data!$P$39*AS685</f>
        <v>18.812517321016166</v>
      </c>
      <c r="Y734" s="5">
        <f>Area_Weights_Data!$P$41*AT685+Area_Weights_Data!$P$42*AU685</f>
        <v>22.571366995073895</v>
      </c>
    </row>
    <row r="735" spans="1:105" x14ac:dyDescent="0.25">
      <c r="A735" s="1">
        <v>2012</v>
      </c>
      <c r="D735" s="5">
        <f>Area_Weights_Data!$G$5*D686+Area_Weights_Data!$G$6*E686</f>
        <v>193.80460273603342</v>
      </c>
      <c r="E735" s="5">
        <f>IF(G686="na",F686,Area_Weights_Data!$G$8*F686+Area_Weights_Data!$G$9*G686)</f>
        <v>166.89074200136147</v>
      </c>
      <c r="F735" s="5">
        <f>Area_Weights_Data!$G$11*H686+Area_Weights_Data!$G$12*I686</f>
        <v>186.57484853965093</v>
      </c>
      <c r="G735" s="5">
        <f>Area_Weights_Data!$G$14*J686+Area_Weights_Data!$G$15*K686</f>
        <v>182.76344440778621</v>
      </c>
      <c r="H735" s="5">
        <f>Area_Weights_Data!$G$20*L686+Area_Weights_Data!$G$21*M686</f>
        <v>202.4051048223921</v>
      </c>
      <c r="I735" s="5">
        <f>Area_Weights_Data!$G$23*N686+Area_Weights_Data!$G$24*O686</f>
        <v>176.36453136136851</v>
      </c>
      <c r="J735" s="5">
        <f>Area_Weights_Data!$G$26*P686+Area_Weights_Data!$G$27*Q686</f>
        <v>196.86667727851551</v>
      </c>
      <c r="K735" s="5">
        <f>Area_Weights_Data!$G$32*R686+Area_Weights_Data!$G$33*S686</f>
        <v>187.74386642435255</v>
      </c>
      <c r="L735" s="5">
        <f>Area_Weights_Data!$G$35*T686+Area_Weights_Data!$G$36*U686</f>
        <v>120.35016465422612</v>
      </c>
      <c r="M735" s="5">
        <f>Area_Weights_Data!$G$38*V686+Area_Weights_Data!$G$39*W686</f>
        <v>199.29372388909988</v>
      </c>
      <c r="N735" s="5">
        <f>Area_Weights_Data!$G$41*X686+Area_Weights_Data!$G$42*Y686</f>
        <v>172.83241150442475</v>
      </c>
      <c r="O735" s="5">
        <f>Area_Weights_Data!$P$5*Z686+Area_Weights_Data!$P$6*AA686</f>
        <v>24.829373191899712</v>
      </c>
      <c r="P735" s="5">
        <f>IF(AC686="na",AB686,Area_Weights_Data!$P$8*AB686+Area_Weights_Data!$P$9*AC686)</f>
        <v>23.532679347826086</v>
      </c>
      <c r="Q735" s="5">
        <f>Area_Weights_Data!$P$11*AD686+Area_Weights_Data!$P$12*AE686</f>
        <v>30.798972602739724</v>
      </c>
      <c r="R735" s="5">
        <f>Area_Weights_Data!$P$14*AF686+Area_Weights_Data!$P$15*AG686</f>
        <v>25.485988888888887</v>
      </c>
      <c r="S735" s="5">
        <f>Area_Weights_Data!$P$20*AH686+Area_Weights_Data!$P$21*AI686</f>
        <v>24.65586962224554</v>
      </c>
      <c r="T735" s="5">
        <f>Area_Weights_Data!$P$23*AJ686+Area_Weights_Data!$P$24*AK686</f>
        <v>21.338858695652174</v>
      </c>
      <c r="U735" s="5">
        <f>Area_Weights_Data!$P$26*AL686+Area_Weights_Data!$P$27*AM686</f>
        <v>19.888671874999996</v>
      </c>
      <c r="V735" s="5">
        <f>Area_Weights_Data!$P$32*AN686+Area_Weights_Data!$P$33*AO686</f>
        <v>26.092437499999999</v>
      </c>
      <c r="W735" s="5">
        <f>Area_Weights_Data!$P$35*AP686+Area_Weights_Data!$P$36*AQ686</f>
        <v>21.425060240963855</v>
      </c>
      <c r="X735" s="5">
        <f>Area_Weights_Data!$P$38*AR686+Area_Weights_Data!$P$39*AS686</f>
        <v>23.533643187066975</v>
      </c>
      <c r="Y735" s="5">
        <f>Area_Weights_Data!$P$41*AT686+Area_Weights_Data!$P$42*AU686</f>
        <v>24.736514778325127</v>
      </c>
    </row>
    <row r="736" spans="1:105" x14ac:dyDescent="0.25">
      <c r="A736" s="1">
        <v>2013</v>
      </c>
      <c r="D736" s="5">
        <f>Area_Weights_Data!$G$5*D687+Area_Weights_Data!$G$6*E687</f>
        <v>198.51387391333645</v>
      </c>
      <c r="E736" s="5">
        <f>IF(G687="na",F687,Area_Weights_Data!$G$8*F687+Area_Weights_Data!$G$9*G687)</f>
        <v>176.70034887678696</v>
      </c>
      <c r="F736" s="5">
        <f>Area_Weights_Data!$G$11*H687+Area_Weights_Data!$G$12*I687</f>
        <v>207.26272719052355</v>
      </c>
      <c r="G736" s="5">
        <f>Area_Weights_Data!$G$14*J687+Area_Weights_Data!$G$15*K687</f>
        <v>206.10044127350707</v>
      </c>
      <c r="H736" s="5">
        <f>Area_Weights_Data!$G$20*L687+Area_Weights_Data!$G$21*M687</f>
        <v>201.20338494829139</v>
      </c>
      <c r="I736" s="5">
        <f>Area_Weights_Data!$G$23*N687+Area_Weights_Data!$G$24*O687</f>
        <v>183.59101033499644</v>
      </c>
      <c r="J736" s="5">
        <f>Area_Weights_Data!$G$26*P687+Area_Weights_Data!$G$27*Q687</f>
        <v>212.12205521193374</v>
      </c>
      <c r="K736" s="5">
        <f>Area_Weights_Data!$G$32*R687+Area_Weights_Data!$G$33*S687</f>
        <v>193.55183250037862</v>
      </c>
      <c r="L736" s="5">
        <f>Area_Weights_Data!$G$35*T687+Area_Weights_Data!$G$36*U687</f>
        <v>115.70087815587266</v>
      </c>
      <c r="M736" s="5">
        <f>Area_Weights_Data!$G$38*V687+Area_Weights_Data!$G$39*W687</f>
        <v>206.65429168249145</v>
      </c>
      <c r="N736" s="5">
        <f>Area_Weights_Data!$G$41*X687+Area_Weights_Data!$G$42*Y687</f>
        <v>184.53678097345133</v>
      </c>
      <c r="O736" s="5">
        <f>Area_Weights_Data!$P$5*Z687+Area_Weights_Data!$P$6*AA687</f>
        <v>28.323469141755062</v>
      </c>
      <c r="P736" s="5">
        <f>IF(AC687="na",AB687,Area_Weights_Data!$P$8*AB687+Area_Weights_Data!$P$9*AC687)</f>
        <v>24.389701086956521</v>
      </c>
      <c r="Q736" s="5">
        <f>Area_Weights_Data!$P$11*AD687+Area_Weights_Data!$P$12*AE687</f>
        <v>35.947671232876715</v>
      </c>
      <c r="R736" s="5">
        <f>Area_Weights_Data!$P$14*AF687+Area_Weights_Data!$P$15*AG687</f>
        <v>30.216363888888889</v>
      </c>
      <c r="S736" s="5">
        <f>Area_Weights_Data!$P$20*AH687+Area_Weights_Data!$P$21*AI687</f>
        <v>25.918410283315843</v>
      </c>
      <c r="T736" s="5">
        <f>Area_Weights_Data!$P$23*AJ687+Area_Weights_Data!$P$24*AK687</f>
        <v>24.457581521739129</v>
      </c>
      <c r="U736" s="5">
        <f>Area_Weights_Data!$P$26*AL687+Area_Weights_Data!$P$27*AM687</f>
        <v>23.940554199218752</v>
      </c>
      <c r="V736" s="5">
        <f>Area_Weights_Data!$P$32*AN687+Area_Weights_Data!$P$33*AO687</f>
        <v>28.148656250000002</v>
      </c>
      <c r="W736" s="5">
        <f>Area_Weights_Data!$P$35*AP687+Area_Weights_Data!$P$36*AQ687</f>
        <v>18.761084337349399</v>
      </c>
      <c r="X736" s="5">
        <f>Area_Weights_Data!$P$38*AR687+Area_Weights_Data!$P$39*AS687</f>
        <v>22.343666281755198</v>
      </c>
      <c r="Y736" s="5">
        <f>Area_Weights_Data!$P$41*AT687+Area_Weights_Data!$P$42*AU687</f>
        <v>32.248866995073897</v>
      </c>
    </row>
    <row r="737" spans="1:105" x14ac:dyDescent="0.25">
      <c r="A737" s="1">
        <v>2014</v>
      </c>
      <c r="D737" s="5">
        <f>Area_Weights_Data!$G$5*D688+Area_Weights_Data!$G$6*E688</f>
        <v>201.45191724509738</v>
      </c>
      <c r="E737" s="5">
        <f>IF(G688="na",F688,Area_Weights_Data!$G$8*F688+Area_Weights_Data!$G$9*G688)</f>
        <v>182.70928352620834</v>
      </c>
      <c r="F737" s="5">
        <f>Area_Weights_Data!$G$11*H688+Area_Weights_Data!$G$12*I688</f>
        <v>215.47596979835424</v>
      </c>
      <c r="G737" s="5">
        <f>Area_Weights_Data!$G$14*J688+Area_Weights_Data!$G$15*K688</f>
        <v>219.16054932365552</v>
      </c>
      <c r="H737" s="5">
        <f>Area_Weights_Data!$G$20*L688+Area_Weights_Data!$G$21*M688</f>
        <v>212.76969986510795</v>
      </c>
      <c r="I737" s="5">
        <f>Area_Weights_Data!$G$23*N688+Area_Weights_Data!$G$24*O688</f>
        <v>181.29806664290805</v>
      </c>
      <c r="J737" s="5">
        <f>Area_Weights_Data!$G$26*P688+Area_Weights_Data!$G$27*Q688</f>
        <v>208.57954338730215</v>
      </c>
      <c r="K737" s="5">
        <f>Area_Weights_Data!$G$32*R688+Area_Weights_Data!$G$33*S688</f>
        <v>202.58783886112371</v>
      </c>
      <c r="L737" s="5">
        <f>Area_Weights_Data!$G$35*T688+Area_Weights_Data!$G$36*U688</f>
        <v>122.15093304061472</v>
      </c>
      <c r="M737" s="5">
        <f>Area_Weights_Data!$G$38*V688+Area_Weights_Data!$G$39*W688</f>
        <v>233.7916587542727</v>
      </c>
      <c r="N737" s="5">
        <f>Area_Weights_Data!$G$41*X688+Area_Weights_Data!$G$42*Y688</f>
        <v>184.1208517699115</v>
      </c>
      <c r="O737" s="5">
        <f>Area_Weights_Data!$P$5*Z688+Area_Weights_Data!$P$6*AA688</f>
        <v>28.160441176470592</v>
      </c>
      <c r="P737" s="5">
        <f>IF(AC688="na",AB688,Area_Weights_Data!$P$8*AB688+Area_Weights_Data!$P$9*AC688)</f>
        <v>23.453739130434784</v>
      </c>
      <c r="Q737" s="5">
        <f>Area_Weights_Data!$P$11*AD688+Area_Weights_Data!$P$12*AE688</f>
        <v>39.550229188619596</v>
      </c>
      <c r="R737" s="5">
        <f>Area_Weights_Data!$P$14*AF688+Area_Weights_Data!$P$15*AG688</f>
        <v>34.236547222222221</v>
      </c>
      <c r="S737" s="5">
        <f>Area_Weights_Data!$P$20*AH688+Area_Weights_Data!$P$21*AI688</f>
        <v>31.05058368310598</v>
      </c>
      <c r="T737" s="5">
        <f>Area_Weights_Data!$P$23*AJ688+Area_Weights_Data!$P$24*AK688</f>
        <v>22.091032608695652</v>
      </c>
      <c r="U737" s="5">
        <f>Area_Weights_Data!$P$26*AL688+Area_Weights_Data!$P$27*AM688</f>
        <v>23.243969726562497</v>
      </c>
      <c r="V737" s="5">
        <f>Area_Weights_Data!$P$32*AN688+Area_Weights_Data!$P$33*AO688</f>
        <v>34.216968749999999</v>
      </c>
      <c r="W737" s="5">
        <f>Area_Weights_Data!$P$35*AP688+Area_Weights_Data!$P$36*AQ688</f>
        <v>20.30442771084337</v>
      </c>
      <c r="X737" s="5">
        <f>Area_Weights_Data!$P$38*AR688+Area_Weights_Data!$P$39*AS688</f>
        <v>27.111016166281757</v>
      </c>
      <c r="Y737" s="5">
        <f>Area_Weights_Data!$P$41*AT688+Area_Weights_Data!$P$42*AU688</f>
        <v>34.454901477832522</v>
      </c>
    </row>
    <row r="738" spans="1:105" x14ac:dyDescent="0.25">
      <c r="A738" s="1">
        <v>2015</v>
      </c>
      <c r="D738" s="5">
        <f>Area_Weights_Data!$G$5*D689+Area_Weights_Data!$G$6*E689</f>
        <v>186.94584372262278</v>
      </c>
      <c r="E738" s="5">
        <f>IF(G689="na",F689,Area_Weights_Data!$G$8*F689+Area_Weights_Data!$G$9*G689)</f>
        <v>188.73974642614024</v>
      </c>
      <c r="F738" s="5">
        <f>Area_Weights_Data!$G$11*H689+Area_Weights_Data!$G$12*I689</f>
        <v>218.37566687765619</v>
      </c>
      <c r="G738" s="5">
        <f>Area_Weights_Data!$G$14*J689+Area_Weights_Data!$G$15*K689</f>
        <v>211.34901847575054</v>
      </c>
      <c r="H738" s="5">
        <f>Area_Weights_Data!$G$20*L689+Area_Weights_Data!$G$21*M689</f>
        <v>224.90288472347123</v>
      </c>
      <c r="I738" s="5">
        <f>Area_Weights_Data!$G$23*N689+Area_Weights_Data!$G$24*O689</f>
        <v>191.50409836065575</v>
      </c>
      <c r="J738" s="5">
        <f>Area_Weights_Data!$G$26*P689+Area_Weights_Data!$G$27*Q689</f>
        <v>195.21773239949061</v>
      </c>
      <c r="K738" s="5">
        <f>Area_Weights_Data!$G$32*R689+Area_Weights_Data!$G$33*S689</f>
        <v>209.1698091776465</v>
      </c>
      <c r="L738" s="5">
        <f>Area_Weights_Data!$G$35*T689+Area_Weights_Data!$G$36*U689</f>
        <v>146.13364434687156</v>
      </c>
      <c r="M738" s="5">
        <f>Area_Weights_Data!$G$38*V689+Area_Weights_Data!$G$39*W689</f>
        <v>232.98060672236991</v>
      </c>
      <c r="N738" s="5">
        <f>Area_Weights_Data!$G$41*X689+Area_Weights_Data!$G$42*Y689</f>
        <v>177.44662610619469</v>
      </c>
      <c r="O738" s="5">
        <f>Area_Weights_Data!$P$5*Z689+Area_Weights_Data!$P$6*AA689</f>
        <v>25.995691899710703</v>
      </c>
      <c r="P738" s="5">
        <f>IF(AC689="na",AB689,Area_Weights_Data!$P$8*AB689+Area_Weights_Data!$P$9*AC689)</f>
        <v>21.342641304347826</v>
      </c>
      <c r="Q738" s="5">
        <f>Area_Weights_Data!$P$11*AD689+Area_Weights_Data!$P$12*AE689</f>
        <v>38.889035827186518</v>
      </c>
      <c r="R738" s="5">
        <f>Area_Weights_Data!$P$14*AF689+Area_Weights_Data!$P$15*AG689</f>
        <v>34.558508333333329</v>
      </c>
      <c r="S738" s="5">
        <f>Area_Weights_Data!$P$20*AH689+Area_Weights_Data!$P$21*AI689</f>
        <v>28.483992654774397</v>
      </c>
      <c r="T738" s="5">
        <f>Area_Weights_Data!$P$23*AJ689+Area_Weights_Data!$P$24*AK689</f>
        <v>21.164103260869567</v>
      </c>
      <c r="U738" s="5">
        <f>Area_Weights_Data!$P$26*AL689+Area_Weights_Data!$P$27*AM689</f>
        <v>24.593645019531245</v>
      </c>
      <c r="V738" s="5">
        <f>Area_Weights_Data!$P$32*AN689+Area_Weights_Data!$P$33*AO689</f>
        <v>35.274312500000008</v>
      </c>
      <c r="W738" s="5">
        <f>Area_Weights_Data!$P$35*AP689+Area_Weights_Data!$P$36*AQ689</f>
        <v>20.051837349397587</v>
      </c>
      <c r="X738" s="5">
        <f>Area_Weights_Data!$P$38*AR689+Area_Weights_Data!$P$39*AS689</f>
        <v>27.912142032332564</v>
      </c>
      <c r="Y738" s="5">
        <f>Area_Weights_Data!$P$41*AT689+Area_Weights_Data!$P$42*AU689</f>
        <v>33.862894088669961</v>
      </c>
    </row>
    <row r="739" spans="1:105" x14ac:dyDescent="0.25">
      <c r="A739" s="1">
        <v>2016</v>
      </c>
      <c r="D739" s="5">
        <f>Area_Weights_Data!$G$5*D690+Area_Weights_Data!$G$6*E690</f>
        <v>182.32755744996291</v>
      </c>
      <c r="E739" s="5">
        <f>IF(G690="na",F690,Area_Weights_Data!$G$8*F690+Area_Weights_Data!$G$9*G690)</f>
        <v>176.62814840027229</v>
      </c>
      <c r="F739" s="5">
        <f>Area_Weights_Data!$G$11*H690+Area_Weights_Data!$G$12*I690</f>
        <v>213.6157880459354</v>
      </c>
      <c r="G739" s="5">
        <f>Area_Weights_Data!$G$14*J690+Area_Weights_Data!$G$15*K690</f>
        <v>199.96535796766742</v>
      </c>
      <c r="H739" s="5">
        <f>Area_Weights_Data!$G$20*L690+Area_Weights_Data!$G$21*M690</f>
        <v>210.97419486285975</v>
      </c>
      <c r="I739" s="5">
        <f>Area_Weights_Data!$G$23*N690+Area_Weights_Data!$G$24*O690</f>
        <v>180.53630612972202</v>
      </c>
      <c r="J739" s="5">
        <f>Area_Weights_Data!$G$26*P690+Area_Weights_Data!$G$27*Q690</f>
        <v>211.77607103874837</v>
      </c>
      <c r="K739" s="5">
        <f>Area_Weights_Data!$G$32*R690+Area_Weights_Data!$G$33*S690</f>
        <v>211.40576253218234</v>
      </c>
      <c r="L739" s="5">
        <f>Area_Weights_Data!$G$35*T690+Area_Weights_Data!$G$36*U690</f>
        <v>152.0321075740944</v>
      </c>
      <c r="M739" s="5">
        <f>Area_Weights_Data!$G$38*V690+Area_Weights_Data!$G$39*W690</f>
        <v>216.2025493733384</v>
      </c>
      <c r="N739" s="5">
        <f>Area_Weights_Data!$G$41*X690+Area_Weights_Data!$G$42*Y690</f>
        <v>162.43915929203538</v>
      </c>
      <c r="O739" s="5">
        <f>Area_Weights_Data!$P$5*Z690+Area_Weights_Data!$P$6*AA690</f>
        <v>24.890901639344264</v>
      </c>
      <c r="P739" s="5">
        <f>IF(AC690="na",AB690,Area_Weights_Data!$P$8*AB690+Area_Weights_Data!$P$9*AC690)</f>
        <v>19.538972826086958</v>
      </c>
      <c r="Q739" s="5">
        <f>Area_Weights_Data!$P$11*AD690+Area_Weights_Data!$P$12*AE690</f>
        <v>38.95775816649104</v>
      </c>
      <c r="R739" s="5">
        <f>Area_Weights_Data!$P$14*AF690+Area_Weights_Data!$P$15*AG690</f>
        <v>35.303266666666666</v>
      </c>
      <c r="S739" s="5">
        <f>Area_Weights_Data!$P$20*AH690+Area_Weights_Data!$P$21*AI690</f>
        <v>30.726690713536204</v>
      </c>
      <c r="T739" s="5">
        <f>Area_Weights_Data!$P$23*AJ690+Area_Weights_Data!$P$24*AK690</f>
        <v>20.944483695652174</v>
      </c>
      <c r="U739" s="5">
        <f>Area_Weights_Data!$P$26*AL690+Area_Weights_Data!$P$27*AM690</f>
        <v>32.524453124999994</v>
      </c>
      <c r="V739" s="5">
        <f>Area_Weights_Data!$P$32*AN690+Area_Weights_Data!$P$33*AO690</f>
        <v>37.173906250000002</v>
      </c>
      <c r="W739" s="5">
        <f>Area_Weights_Data!$P$35*AP690+Area_Weights_Data!$P$36*AQ690</f>
        <v>17.363132530120481</v>
      </c>
      <c r="X739" s="5">
        <f>Area_Weights_Data!$P$38*AR690+Area_Weights_Data!$P$39*AS690</f>
        <v>24.918418013856815</v>
      </c>
      <c r="Y739" s="5">
        <f>Area_Weights_Data!$P$41*AT690+Area_Weights_Data!$P$42*AU690</f>
        <v>34.156859605911336</v>
      </c>
    </row>
    <row r="740" spans="1:105" x14ac:dyDescent="0.25">
      <c r="A740" s="1">
        <v>2017</v>
      </c>
      <c r="D740" s="5">
        <f>Area_Weights_Data!$G$5*D691+Area_Weights_Data!$G$6*E691</f>
        <v>175.80242940898978</v>
      </c>
      <c r="E740" s="5">
        <f>IF(G691="na",F691,Area_Weights_Data!$G$8*F691+Area_Weights_Data!$G$9*G691)</f>
        <v>171.64967665078285</v>
      </c>
      <c r="F740" s="5">
        <f>Area_Weights_Data!$G$11*H691+Area_Weights_Data!$G$12*I691</f>
        <v>214.13554570937697</v>
      </c>
      <c r="G740" s="5">
        <f>Area_Weights_Data!$G$14*J691+Area_Weights_Data!$G$15*K691</f>
        <v>189.59106936654567</v>
      </c>
      <c r="H740" s="5">
        <f>Area_Weights_Data!$G$20*L691+Area_Weights_Data!$G$21*M691</f>
        <v>188.24722487634892</v>
      </c>
      <c r="I740" s="5">
        <f>Area_Weights_Data!$G$23*N691+Area_Weights_Data!$G$24*O691</f>
        <v>175.46115466856736</v>
      </c>
      <c r="J740" s="5">
        <f>Area_Weights_Data!$G$26*P691+Area_Weights_Data!$G$27*Q691</f>
        <v>197.20170092777875</v>
      </c>
      <c r="K740" s="5">
        <f>Area_Weights_Data!$G$32*R691+Area_Weights_Data!$G$33*S691</f>
        <v>202.94176889292743</v>
      </c>
      <c r="L740" s="5">
        <f>Area_Weights_Data!$G$35*T691+Area_Weights_Data!$G$36*U691</f>
        <v>139.11635565312844</v>
      </c>
      <c r="M740" s="5">
        <f>Area_Weights_Data!$G$38*V691+Area_Weights_Data!$G$39*W691</f>
        <v>201.6761536270414</v>
      </c>
      <c r="N740" s="5">
        <f>Area_Weights_Data!$G$41*X691+Area_Weights_Data!$G$42*Y691</f>
        <v>150.87859513274336</v>
      </c>
      <c r="O740" s="5">
        <f>Area_Weights_Data!$P$5*Z691+Area_Weights_Data!$P$6*AA691</f>
        <v>22.259650433944071</v>
      </c>
      <c r="P740" s="5">
        <f>IF(AC691="na",AB691,Area_Weights_Data!$P$8*AB691+Area_Weights_Data!$P$9*AC691)</f>
        <v>16.988951086956522</v>
      </c>
      <c r="Q740" s="5">
        <f>Area_Weights_Data!$P$11*AD691+Area_Weights_Data!$P$12*AE691</f>
        <v>36.773643308746045</v>
      </c>
      <c r="R740" s="5">
        <f>Area_Weights_Data!$P$14*AF691+Area_Weights_Data!$P$15*AG691</f>
        <v>33.31368055555555</v>
      </c>
      <c r="S740" s="5">
        <f>Area_Weights_Data!$P$20*AH691+Area_Weights_Data!$P$21*AI691</f>
        <v>28.724066107030435</v>
      </c>
      <c r="T740" s="5">
        <f>Area_Weights_Data!$P$23*AJ691+Area_Weights_Data!$P$24*AK691</f>
        <v>18.393342391304348</v>
      </c>
      <c r="U740" s="5">
        <f>Area_Weights_Data!$P$26*AL691+Area_Weights_Data!$P$27*AM691</f>
        <v>36.506437988281249</v>
      </c>
      <c r="V740" s="5">
        <f>Area_Weights_Data!$P$32*AN691+Area_Weights_Data!$P$33*AO691</f>
        <v>31.883343749999998</v>
      </c>
      <c r="W740" s="5">
        <f>Area_Weights_Data!$P$35*AP691+Area_Weights_Data!$P$36*AQ691</f>
        <v>17.646054216867469</v>
      </c>
      <c r="X740" s="5">
        <f>Area_Weights_Data!$P$38*AR691+Area_Weights_Data!$P$39*AS691</f>
        <v>22.613175519630488</v>
      </c>
      <c r="Y740" s="5">
        <f>Area_Weights_Data!$P$41*AT691+Area_Weights_Data!$P$42*AU691</f>
        <v>30.903177339901482</v>
      </c>
    </row>
    <row r="741" spans="1:105" x14ac:dyDescent="0.25">
      <c r="A741" s="1">
        <v>2018</v>
      </c>
      <c r="D741" s="5">
        <f>Area_Weights_Data!$G$5*D692+Area_Weights_Data!$G$6*E692</f>
        <v>181.12608666352179</v>
      </c>
      <c r="E741" s="5">
        <f>IF(G692="na",F692,Area_Weights_Data!$G$8*F692+Area_Weights_Data!$G$9*G692)</f>
        <v>175.85398230088498</v>
      </c>
      <c r="F741" s="5">
        <f>Area_Weights_Data!$G$11*H692+Area_Weights_Data!$G$12*I692</f>
        <v>218.15672755221991</v>
      </c>
      <c r="G741" s="5">
        <f>Area_Weights_Data!$G$14*J692+Area_Weights_Data!$G$15*K692</f>
        <v>195.68866504453973</v>
      </c>
      <c r="H741" s="5">
        <f>Area_Weights_Data!$G$20*L692+Area_Weights_Data!$G$21*M692</f>
        <v>190.85737972122305</v>
      </c>
      <c r="I741" s="5">
        <f>Area_Weights_Data!$G$23*N692+Area_Weights_Data!$G$24*O692</f>
        <v>179.27454561653599</v>
      </c>
      <c r="J741" s="5">
        <f>Area_Weights_Data!$G$26*P692+Area_Weights_Data!$G$27*Q692</f>
        <v>204.29748044387844</v>
      </c>
      <c r="K741" s="5">
        <f>Area_Weights_Data!$G$32*R692+Area_Weights_Data!$G$33*S692</f>
        <v>203.19968196274419</v>
      </c>
      <c r="L741" s="5">
        <f>Area_Weights_Data!$G$35*T692+Area_Weights_Data!$G$36*U692</f>
        <v>139.65010976948409</v>
      </c>
      <c r="M741" s="5">
        <f>Area_Weights_Data!$G$38*V692+Area_Weights_Data!$G$39*W692</f>
        <v>189.02599221420431</v>
      </c>
      <c r="N741" s="5">
        <f>Area_Weights_Data!$G$41*X692+Area_Weights_Data!$G$42*Y692</f>
        <v>155.39352876106193</v>
      </c>
      <c r="O741" s="5">
        <f>Area_Weights_Data!$P$5*Z692+Area_Weights_Data!$P$6*AA692</f>
        <v>21.815840163934425</v>
      </c>
      <c r="P741" s="5">
        <f>IF(AC692="na",AB692,Area_Weights_Data!$P$8*AB692+Area_Weights_Data!$P$9*AC692)</f>
        <v>18.566570652173912</v>
      </c>
      <c r="Q741" s="5">
        <f>Area_Weights_Data!$P$11*AD692+Area_Weights_Data!$P$12*AE692</f>
        <v>37.222075869336138</v>
      </c>
      <c r="R741" s="5">
        <f>Area_Weights_Data!$P$14*AF692+Area_Weights_Data!$P$15*AG692</f>
        <v>32.557852777777782</v>
      </c>
      <c r="S741" s="5">
        <f>Area_Weights_Data!$P$20*AH692+Area_Weights_Data!$P$21*AI692</f>
        <v>26.845316107030431</v>
      </c>
      <c r="T741" s="5">
        <f>Area_Weights_Data!$P$23*AJ692+Area_Weights_Data!$P$24*AK692</f>
        <v>15.603777173913043</v>
      </c>
      <c r="U741" s="5">
        <f>Area_Weights_Data!$P$26*AL692+Area_Weights_Data!$P$27*AM692</f>
        <v>34.859421386718743</v>
      </c>
      <c r="V741" s="5">
        <f>Area_Weights_Data!$P$32*AN692+Area_Weights_Data!$P$33*AO692</f>
        <v>31.67128125</v>
      </c>
      <c r="W741" s="5">
        <f>Area_Weights_Data!$P$35*AP692+Area_Weights_Data!$P$36*AQ692</f>
        <v>14.046686746987952</v>
      </c>
      <c r="X741" s="5">
        <f>Area_Weights_Data!$P$38*AR692+Area_Weights_Data!$P$39*AS692</f>
        <v>22.586570438799079</v>
      </c>
      <c r="Y741" s="5">
        <f>Area_Weights_Data!$P$41*AT692+Area_Weights_Data!$P$42*AU692</f>
        <v>31.025960591133007</v>
      </c>
    </row>
    <row r="742" spans="1:105" x14ac:dyDescent="0.25">
      <c r="A742" s="1">
        <v>2019</v>
      </c>
      <c r="D742" s="5">
        <f>Area_Weights_Data!$G$5*D693+Area_Weights_Data!$G$6*E693</f>
        <v>164.87365068400834</v>
      </c>
      <c r="E742" s="5">
        <f>IF(G693="na",F693,Area_Weights_Data!$G$8*F693+Area_Weights_Data!$G$9*G693)</f>
        <v>178.40845175289314</v>
      </c>
      <c r="F742" s="5">
        <f>Area_Weights_Data!$G$11*H693+Area_Weights_Data!$G$12*I693</f>
        <v>197.99529952979472</v>
      </c>
      <c r="G742" s="5">
        <f>Area_Weights_Data!$G$14*J693+Area_Weights_Data!$G$15*K693</f>
        <v>177.97273579264268</v>
      </c>
      <c r="H742" s="5">
        <f>Area_Weights_Data!$G$20*L693+Area_Weights_Data!$G$21*M693</f>
        <v>179.64242145346225</v>
      </c>
      <c r="I742" s="5">
        <f>Area_Weights_Data!$G$23*N693+Area_Weights_Data!$G$24*O693</f>
        <v>164.26328447968638</v>
      </c>
      <c r="J742" s="5">
        <f>Area_Weights_Data!$G$26*P693+Area_Weights_Data!$G$27*Q693</f>
        <v>225.21104352374022</v>
      </c>
      <c r="K742" s="5">
        <f>Area_Weights_Data!$G$32*R693+Area_Weights_Data!$G$33*S693</f>
        <v>179.58720808723308</v>
      </c>
      <c r="L742" s="5">
        <f>Area_Weights_Data!$G$35*T693+Area_Weights_Data!$G$36*U693</f>
        <v>132.32631174533481</v>
      </c>
      <c r="M742" s="5">
        <f>Area_Weights_Data!$G$38*V693+Area_Weights_Data!$G$39*W693</f>
        <v>190.53279244208125</v>
      </c>
      <c r="N742" s="5">
        <f>Area_Weights_Data!$G$41*X693+Area_Weights_Data!$G$42*Y693</f>
        <v>147.73623340707962</v>
      </c>
      <c r="O742" s="5">
        <f>Area_Weights_Data!$P$5*Z693+Area_Weights_Data!$P$6*AA693</f>
        <v>19.757888283510127</v>
      </c>
      <c r="P742" s="5">
        <f>IF(AC693="na",AB693,Area_Weights_Data!$P$8*AB693+Area_Weights_Data!$P$9*AC693)</f>
        <v>19.820617608695656</v>
      </c>
      <c r="Q742" s="5">
        <f>Area_Weights_Data!$P$11*AD693+Area_Weights_Data!$P$12*AE693</f>
        <v>36.276765226554268</v>
      </c>
      <c r="R742" s="5">
        <f>Area_Weights_Data!$P$14*AF693+Area_Weights_Data!$P$15*AG693</f>
        <v>33.287455888888886</v>
      </c>
      <c r="S742" s="5">
        <f>Area_Weights_Data!$P$20*AH693+Area_Weights_Data!$P$21*AI693</f>
        <v>25.725912381951733</v>
      </c>
      <c r="T742" s="5">
        <f>Area_Weights_Data!$P$23*AJ693+Area_Weights_Data!$P$24*AK693</f>
        <v>15.13420543478261</v>
      </c>
      <c r="U742" s="5">
        <f>Area_Weights_Data!$P$26*AL693+Area_Weights_Data!$P$27*AM693</f>
        <v>27.625193554687499</v>
      </c>
      <c r="V742" s="5">
        <f>Area_Weights_Data!$P$32*AN693+Area_Weights_Data!$P$33*AO693</f>
        <v>31.638430000000003</v>
      </c>
      <c r="W742" s="5">
        <f>Area_Weights_Data!$P$35*AP693+Area_Weights_Data!$P$36*AQ693</f>
        <v>14.688162650602409</v>
      </c>
      <c r="X742" s="5">
        <f>Area_Weights_Data!$P$38*AR693+Area_Weights_Data!$P$39*AS693</f>
        <v>27.623312702078529</v>
      </c>
      <c r="Y742" s="5">
        <f>Area_Weights_Data!$P$41*AT693+Area_Weights_Data!$P$42*AU693</f>
        <v>32.936858620689662</v>
      </c>
    </row>
    <row r="743" spans="1:105" x14ac:dyDescent="0.25">
      <c r="A743" s="1">
        <v>2020</v>
      </c>
      <c r="D743" s="5">
        <f>Area_Weights_Data!$G$5*D694+Area_Weights_Data!$G$6*E694</f>
        <v>164.52340117258575</v>
      </c>
      <c r="E743" s="5">
        <f>IF(G694="na",F694,Area_Weights_Data!$G$8*F694+Area_Weights_Data!$G$9*G694)</f>
        <v>173.46689925119131</v>
      </c>
      <c r="F743" s="5">
        <f>Area_Weights_Data!$G$11*H694+Area_Weights_Data!$G$12*I694</f>
        <v>195.06212134912738</v>
      </c>
      <c r="G743" s="5">
        <f>Area_Weights_Data!$G$14*J694+Area_Weights_Data!$G$15*K694</f>
        <v>178.10044127350707</v>
      </c>
      <c r="H743" s="5">
        <f>Area_Weights_Data!$G$20*L694+Area_Weights_Data!$G$21*M694</f>
        <v>179.60848977068349</v>
      </c>
      <c r="I743" s="5">
        <f>Area_Weights_Data!$G$23*N694+Area_Weights_Data!$G$24*O694</f>
        <v>157.93660905203137</v>
      </c>
      <c r="J743" s="5">
        <f>Area_Weights_Data!$G$26*P694+Area_Weights_Data!$G$27*Q694</f>
        <v>198.47280334728032</v>
      </c>
      <c r="K743" s="5">
        <f>Area_Weights_Data!$G$32*R694+Area_Weights_Data!$G$33*S694</f>
        <v>169.86975617143722</v>
      </c>
      <c r="L743" s="5">
        <f>Area_Weights_Data!$G$35*T694+Area_Weights_Data!$G$36*U694</f>
        <v>119.23298572996707</v>
      </c>
      <c r="M743" s="5">
        <f>Area_Weights_Data!$G$38*V694+Area_Weights_Data!$G$39*W694</f>
        <v>185.68275256361565</v>
      </c>
      <c r="N743" s="5">
        <f>Area_Weights_Data!$G$41*X694+Area_Weights_Data!$G$42*Y694</f>
        <v>145.47732300884954</v>
      </c>
      <c r="O743" s="5">
        <f>Area_Weights_Data!$P$5*Z694+Area_Weights_Data!$P$6*AA694</f>
        <v>17.974603423336546</v>
      </c>
      <c r="P743" s="5">
        <f>IF(AC694="na",AB694,Area_Weights_Data!$P$8*AB694+Area_Weights_Data!$P$9*AC694)</f>
        <v>15.741494565217392</v>
      </c>
      <c r="Q743" s="5">
        <f>Area_Weights_Data!$P$11*AD694+Area_Weights_Data!$P$12*AE694</f>
        <v>36.314143835616441</v>
      </c>
      <c r="R743" s="5">
        <f>Area_Weights_Data!$P$14*AF694+Area_Weights_Data!$P$15*AG694</f>
        <v>30.938072222222225</v>
      </c>
      <c r="S743" s="5">
        <f>Area_Weights_Data!$P$20*AH694+Area_Weights_Data!$P$21*AI694</f>
        <v>21.213221406086042</v>
      </c>
      <c r="T743" s="5">
        <f>Area_Weights_Data!$P$23*AJ694+Area_Weights_Data!$P$24*AK694</f>
        <v>12.601222826086957</v>
      </c>
      <c r="U743" s="5">
        <f>Area_Weights_Data!$P$26*AL694+Area_Weights_Data!$P$27*AM694</f>
        <v>30.041843261718753</v>
      </c>
      <c r="V743" s="5">
        <f>Area_Weights_Data!$P$32*AN694+Area_Weights_Data!$P$33*AO694</f>
        <v>26.690125000000005</v>
      </c>
      <c r="W743" s="5">
        <f>Area_Weights_Data!$P$35*AP694+Area_Weights_Data!$P$36*AQ694</f>
        <v>16.393192771084337</v>
      </c>
      <c r="X743" s="5">
        <f>Area_Weights_Data!$P$38*AR694+Area_Weights_Data!$P$39*AS694</f>
        <v>24.141714780600466</v>
      </c>
      <c r="Y743" s="5">
        <f>Area_Weights_Data!$P$41*AT694+Area_Weights_Data!$P$42*AU694</f>
        <v>31.140197044334975</v>
      </c>
    </row>
    <row r="744" spans="1:105" x14ac:dyDescent="0.25">
      <c r="A744" s="1">
        <v>2021</v>
      </c>
      <c r="F744" s="5"/>
      <c r="G744" s="5"/>
      <c r="H744" s="5"/>
      <c r="I744" s="5"/>
      <c r="J744" s="5"/>
      <c r="K744" s="5"/>
      <c r="L744" s="5"/>
      <c r="M744" s="5"/>
      <c r="Q744" s="5"/>
      <c r="R744" s="5"/>
      <c r="U744" s="5"/>
      <c r="V744" s="5"/>
      <c r="W744" s="5"/>
      <c r="Y744" s="5"/>
    </row>
    <row r="745" spans="1:105" x14ac:dyDescent="0.25">
      <c r="N745" s="4"/>
      <c r="O745" s="4"/>
      <c r="P745" s="4"/>
    </row>
    <row r="746" spans="1:105" ht="16.2" x14ac:dyDescent="0.35">
      <c r="A746" s="14" t="s">
        <v>197</v>
      </c>
      <c r="N746" s="4"/>
      <c r="O746" s="4"/>
      <c r="P746" s="4"/>
    </row>
    <row r="747" spans="1:105" ht="13.8" x14ac:dyDescent="0.3">
      <c r="D747" s="21" t="s">
        <v>175</v>
      </c>
      <c r="E747" s="21" t="s">
        <v>176</v>
      </c>
      <c r="F747" s="21" t="s">
        <v>177</v>
      </c>
      <c r="G747" s="21" t="s">
        <v>178</v>
      </c>
      <c r="H747" s="21" t="s">
        <v>179</v>
      </c>
      <c r="I747" s="21" t="s">
        <v>180</v>
      </c>
      <c r="J747" s="21" t="s">
        <v>181</v>
      </c>
      <c r="K747" s="21" t="s">
        <v>182</v>
      </c>
      <c r="L747" s="21" t="s">
        <v>183</v>
      </c>
      <c r="M747" s="21" t="s">
        <v>184</v>
      </c>
      <c r="N747" s="21" t="s">
        <v>185</v>
      </c>
      <c r="O747" s="21" t="s">
        <v>186</v>
      </c>
      <c r="P747" s="21" t="s">
        <v>187</v>
      </c>
      <c r="Q747" s="21" t="s">
        <v>188</v>
      </c>
      <c r="R747" s="21" t="s">
        <v>189</v>
      </c>
      <c r="S747" s="21" t="s">
        <v>190</v>
      </c>
      <c r="T747" s="21" t="s">
        <v>191</v>
      </c>
      <c r="U747" s="21" t="s">
        <v>192</v>
      </c>
      <c r="V747" s="21" t="s">
        <v>193</v>
      </c>
      <c r="W747" s="21" t="s">
        <v>194</v>
      </c>
      <c r="X747" s="21" t="s">
        <v>195</v>
      </c>
      <c r="Y747" s="21" t="s">
        <v>196</v>
      </c>
      <c r="DA747" s="5"/>
    </row>
    <row r="748" spans="1:105" x14ac:dyDescent="0.25">
      <c r="A748" s="1">
        <v>1977</v>
      </c>
      <c r="D748" s="5">
        <f t="shared" ref="D748:Y748" si="833">D700*$AY651</f>
        <v>350.18224568991621</v>
      </c>
      <c r="E748" s="5">
        <f t="shared" si="833"/>
        <v>422.99746734497461</v>
      </c>
      <c r="F748" s="5">
        <f t="shared" si="833"/>
        <v>378.94235620297746</v>
      </c>
      <c r="G748" s="5">
        <f t="shared" si="833"/>
        <v>330.06114714486347</v>
      </c>
      <c r="H748" s="5">
        <f t="shared" si="833"/>
        <v>422.83835666173348</v>
      </c>
      <c r="I748" s="5">
        <f t="shared" si="833"/>
        <v>393.10210800141203</v>
      </c>
      <c r="J748" s="5">
        <f t="shared" si="833"/>
        <v>359.92292509062298</v>
      </c>
      <c r="K748" s="5">
        <f t="shared" si="833"/>
        <v>410.1122270115182</v>
      </c>
      <c r="L748" s="5">
        <f t="shared" si="833"/>
        <v>158.35521939332327</v>
      </c>
      <c r="M748" s="5">
        <f t="shared" si="833"/>
        <v>356.82032097421973</v>
      </c>
      <c r="N748" s="5">
        <f t="shared" si="833"/>
        <v>236.94462260591877</v>
      </c>
      <c r="O748" s="5">
        <f t="shared" si="833"/>
        <v>35.892918994117842</v>
      </c>
      <c r="P748" s="5">
        <f t="shared" si="833"/>
        <v>23.450696411384577</v>
      </c>
      <c r="Q748" s="5">
        <f t="shared" si="833"/>
        <v>65.832175795561255</v>
      </c>
      <c r="R748" s="5">
        <f t="shared" si="833"/>
        <v>43.54902481942343</v>
      </c>
      <c r="S748" s="5">
        <f t="shared" si="833"/>
        <v>25.04692605909624</v>
      </c>
      <c r="T748" s="5">
        <f t="shared" si="833"/>
        <v>28.70823323169499</v>
      </c>
      <c r="U748" s="5">
        <f t="shared" si="833"/>
        <v>26.088640500261029</v>
      </c>
      <c r="V748" s="5">
        <f t="shared" si="833"/>
        <v>45.277582218663454</v>
      </c>
      <c r="W748" s="5">
        <f t="shared" si="833"/>
        <v>19.868321328763425</v>
      </c>
      <c r="X748" s="5">
        <f t="shared" si="833"/>
        <v>22.320517744297067</v>
      </c>
      <c r="Y748" s="5">
        <f t="shared" si="833"/>
        <v>24.261269551439696</v>
      </c>
      <c r="DA748" s="5"/>
    </row>
    <row r="749" spans="1:105" x14ac:dyDescent="0.25">
      <c r="A749" s="1">
        <v>1978</v>
      </c>
      <c r="D749" s="5">
        <f t="shared" ref="D749:Y749" si="834">D701*$AY652</f>
        <v>412.74673882331069</v>
      </c>
      <c r="E749" s="5">
        <f t="shared" si="834"/>
        <v>489.20355774144099</v>
      </c>
      <c r="F749" s="5">
        <f t="shared" si="834"/>
        <v>421.1446820723454</v>
      </c>
      <c r="G749" s="5">
        <f t="shared" si="834"/>
        <v>351.47784165174374</v>
      </c>
      <c r="H749" s="5">
        <f t="shared" si="834"/>
        <v>477.24574558004974</v>
      </c>
      <c r="I749" s="5">
        <f t="shared" si="834"/>
        <v>500.24557538040779</v>
      </c>
      <c r="J749" s="5">
        <f t="shared" si="834"/>
        <v>353.48298646128251</v>
      </c>
      <c r="K749" s="5">
        <f t="shared" si="834"/>
        <v>417.33229466965258</v>
      </c>
      <c r="L749" s="5">
        <f t="shared" si="834"/>
        <v>187.5019327520281</v>
      </c>
      <c r="M749" s="5">
        <f t="shared" si="834"/>
        <v>473.07450268748073</v>
      </c>
      <c r="N749" s="5">
        <f t="shared" si="834"/>
        <v>273.86385743619411</v>
      </c>
      <c r="O749" s="5">
        <f t="shared" si="834"/>
        <v>36.855652407072554</v>
      </c>
      <c r="P749" s="5">
        <f t="shared" si="834"/>
        <v>28.242255812468063</v>
      </c>
      <c r="Q749" s="5">
        <f t="shared" si="834"/>
        <v>61.196904132338425</v>
      </c>
      <c r="R749" s="5">
        <f t="shared" si="834"/>
        <v>43.547110161173549</v>
      </c>
      <c r="S749" s="5">
        <f t="shared" si="834"/>
        <v>26.399508699734479</v>
      </c>
      <c r="T749" s="5">
        <f t="shared" si="834"/>
        <v>33.749252297967686</v>
      </c>
      <c r="U749" s="5">
        <f t="shared" si="834"/>
        <v>25.68864664256116</v>
      </c>
      <c r="V749" s="5">
        <f t="shared" si="834"/>
        <v>46.033826164074142</v>
      </c>
      <c r="W749" s="5">
        <f t="shared" si="834"/>
        <v>19.861357360971734</v>
      </c>
      <c r="X749" s="5">
        <f t="shared" si="834"/>
        <v>25.505765400687533</v>
      </c>
      <c r="Y749" s="5">
        <f t="shared" si="834"/>
        <v>22.573064172604841</v>
      </c>
      <c r="DA749" s="5"/>
    </row>
    <row r="750" spans="1:105" x14ac:dyDescent="0.25">
      <c r="A750" s="1">
        <v>1979</v>
      </c>
      <c r="D750" s="5">
        <f t="shared" ref="D750:Y750" si="835">D702*$AY653</f>
        <v>464.5339261584794</v>
      </c>
      <c r="E750" s="5">
        <f t="shared" si="835"/>
        <v>548.35154667585255</v>
      </c>
      <c r="F750" s="5">
        <f t="shared" si="835"/>
        <v>463.19317451378828</v>
      </c>
      <c r="G750" s="5">
        <f t="shared" si="835"/>
        <v>401.18615494494634</v>
      </c>
      <c r="H750" s="5">
        <f t="shared" si="835"/>
        <v>521.21210637288061</v>
      </c>
      <c r="I750" s="5">
        <f t="shared" si="835"/>
        <v>546.47958091873295</v>
      </c>
      <c r="J750" s="5">
        <f t="shared" si="835"/>
        <v>410.62890019238887</v>
      </c>
      <c r="K750" s="5">
        <f t="shared" si="835"/>
        <v>467.38384351720146</v>
      </c>
      <c r="L750" s="5">
        <f t="shared" si="835"/>
        <v>184.1404733322166</v>
      </c>
      <c r="M750" s="5">
        <f t="shared" si="835"/>
        <v>550.13201090415657</v>
      </c>
      <c r="N750" s="5">
        <f t="shared" si="835"/>
        <v>271.50782459253253</v>
      </c>
      <c r="O750" s="5">
        <f t="shared" si="835"/>
        <v>35.757565286021844</v>
      </c>
      <c r="P750" s="5">
        <f t="shared" si="835"/>
        <v>28.45220289355839</v>
      </c>
      <c r="Q750" s="5">
        <f t="shared" si="835"/>
        <v>63.461538008716687</v>
      </c>
      <c r="R750" s="5">
        <f t="shared" si="835"/>
        <v>46.622198438397049</v>
      </c>
      <c r="S750" s="5">
        <f t="shared" si="835"/>
        <v>25.753196552106786</v>
      </c>
      <c r="T750" s="5">
        <f t="shared" si="835"/>
        <v>30.150432826787352</v>
      </c>
      <c r="U750" s="5">
        <f t="shared" si="835"/>
        <v>22.764143916651417</v>
      </c>
      <c r="V750" s="5">
        <f t="shared" si="835"/>
        <v>37.742491894029406</v>
      </c>
      <c r="W750" s="5">
        <f t="shared" si="835"/>
        <v>17.504938472456825</v>
      </c>
      <c r="X750" s="5">
        <f t="shared" si="835"/>
        <v>27.259191896731821</v>
      </c>
      <c r="Y750" s="5">
        <f t="shared" si="835"/>
        <v>20.943804641769479</v>
      </c>
      <c r="DA750" s="5"/>
    </row>
    <row r="751" spans="1:105" x14ac:dyDescent="0.25">
      <c r="A751" s="1">
        <v>1980</v>
      </c>
      <c r="D751" s="5">
        <f t="shared" ref="D751:Y751" si="836">D703*$AY654</f>
        <v>312.25229367073717</v>
      </c>
      <c r="E751" s="5">
        <f t="shared" si="836"/>
        <v>437.36130245727588</v>
      </c>
      <c r="F751" s="5">
        <f t="shared" si="836"/>
        <v>303.58090300573099</v>
      </c>
      <c r="G751" s="5">
        <f t="shared" si="836"/>
        <v>297.51229510808173</v>
      </c>
      <c r="H751" s="5">
        <f t="shared" si="836"/>
        <v>432.32726063273236</v>
      </c>
      <c r="I751" s="5">
        <f t="shared" si="836"/>
        <v>390.7491677444188</v>
      </c>
      <c r="J751" s="5">
        <f t="shared" si="836"/>
        <v>302.23892550240186</v>
      </c>
      <c r="K751" s="5">
        <f t="shared" si="836"/>
        <v>335.84676224125189</v>
      </c>
      <c r="L751" s="5">
        <f t="shared" si="836"/>
        <v>152.72339022757441</v>
      </c>
      <c r="M751" s="5">
        <f t="shared" si="836"/>
        <v>458.2782532779251</v>
      </c>
      <c r="N751" s="5">
        <f t="shared" si="836"/>
        <v>199.11463650485064</v>
      </c>
      <c r="O751" s="5">
        <f t="shared" si="836"/>
        <v>35.125786106973244</v>
      </c>
      <c r="P751" s="5">
        <f t="shared" si="836"/>
        <v>28.311334310850448</v>
      </c>
      <c r="Q751" s="5">
        <f t="shared" si="836"/>
        <v>66.002514784497833</v>
      </c>
      <c r="R751" s="5">
        <f t="shared" si="836"/>
        <v>48.114986109987527</v>
      </c>
      <c r="S751" s="5">
        <f t="shared" si="836"/>
        <v>26.632804194157465</v>
      </c>
      <c r="T751" s="5">
        <f t="shared" si="836"/>
        <v>28.987969957577711</v>
      </c>
      <c r="U751" s="5">
        <f t="shared" si="836"/>
        <v>20.690714285996446</v>
      </c>
      <c r="V751" s="5">
        <f t="shared" si="836"/>
        <v>34.165460603857163</v>
      </c>
      <c r="W751" s="5">
        <f t="shared" si="836"/>
        <v>14.517024489910296</v>
      </c>
      <c r="X751" s="5">
        <f t="shared" si="836"/>
        <v>24.15154998310345</v>
      </c>
      <c r="Y751" s="5">
        <f t="shared" si="836"/>
        <v>22.928857491327413</v>
      </c>
      <c r="DA751" s="5"/>
    </row>
    <row r="752" spans="1:105" x14ac:dyDescent="0.25">
      <c r="A752" s="1">
        <v>1981</v>
      </c>
      <c r="D752" s="5">
        <f t="shared" ref="D752:Y752" si="837">D704*$AY655</f>
        <v>343.0317678974738</v>
      </c>
      <c r="E752" s="5">
        <f t="shared" si="837"/>
        <v>427.65830354687932</v>
      </c>
      <c r="F752" s="5">
        <f t="shared" si="837"/>
        <v>350.28774223654989</v>
      </c>
      <c r="G752" s="5">
        <f t="shared" si="837"/>
        <v>343.90326948994738</v>
      </c>
      <c r="H752" s="5">
        <f t="shared" si="837"/>
        <v>448.8832737231304</v>
      </c>
      <c r="I752" s="5">
        <f t="shared" si="837"/>
        <v>422.79533185792326</v>
      </c>
      <c r="J752" s="5">
        <f t="shared" si="837"/>
        <v>348.59947726630105</v>
      </c>
      <c r="K752" s="5">
        <f t="shared" si="837"/>
        <v>347.09987225930587</v>
      </c>
      <c r="L752" s="5">
        <f t="shared" si="837"/>
        <v>157.49385623889768</v>
      </c>
      <c r="M752" s="5">
        <f t="shared" si="837"/>
        <v>462.09679104001464</v>
      </c>
      <c r="N752" s="5">
        <f t="shared" si="837"/>
        <v>184.20489342331905</v>
      </c>
      <c r="O752" s="5">
        <f t="shared" si="837"/>
        <v>37.164994231627155</v>
      </c>
      <c r="P752" s="5">
        <f t="shared" si="837"/>
        <v>27.429118779213638</v>
      </c>
      <c r="Q752" s="5">
        <f t="shared" si="837"/>
        <v>61.427961680862865</v>
      </c>
      <c r="R752" s="5">
        <f t="shared" si="837"/>
        <v>46.060929390828811</v>
      </c>
      <c r="S752" s="5">
        <f t="shared" si="837"/>
        <v>26.666089834397031</v>
      </c>
      <c r="T752" s="5">
        <f t="shared" si="837"/>
        <v>27.840219891186564</v>
      </c>
      <c r="U752" s="5">
        <f t="shared" si="837"/>
        <v>20.168893255569934</v>
      </c>
      <c r="V752" s="5">
        <f t="shared" si="837"/>
        <v>30.288884300913796</v>
      </c>
      <c r="W752" s="5">
        <f t="shared" si="837"/>
        <v>13.06250040580248</v>
      </c>
      <c r="X752" s="5">
        <f t="shared" si="837"/>
        <v>24.644929377688008</v>
      </c>
      <c r="Y752" s="5">
        <f t="shared" si="837"/>
        <v>21.193611795240802</v>
      </c>
      <c r="DA752" s="5"/>
    </row>
    <row r="753" spans="1:105" x14ac:dyDescent="0.25">
      <c r="A753" s="1">
        <v>1982</v>
      </c>
      <c r="D753" s="5">
        <f t="shared" ref="D753:Y753" si="838">D705*$AY656</f>
        <v>307.60338213359</v>
      </c>
      <c r="E753" s="5">
        <f t="shared" si="838"/>
        <v>346.26049481865283</v>
      </c>
      <c r="F753" s="5">
        <f t="shared" si="838"/>
        <v>317.73189560328086</v>
      </c>
      <c r="G753" s="5">
        <f t="shared" si="838"/>
        <v>310.00617220842304</v>
      </c>
      <c r="H753" s="5">
        <f t="shared" si="838"/>
        <v>335.34691982730203</v>
      </c>
      <c r="I753" s="5">
        <f t="shared" si="838"/>
        <v>309.92121068564069</v>
      </c>
      <c r="J753" s="5">
        <f t="shared" si="838"/>
        <v>289.51669275657656</v>
      </c>
      <c r="K753" s="5">
        <f t="shared" si="838"/>
        <v>321.92276063789018</v>
      </c>
      <c r="L753" s="5">
        <f t="shared" si="838"/>
        <v>126.42180636654153</v>
      </c>
      <c r="M753" s="5">
        <f t="shared" si="838"/>
        <v>358.61364250303541</v>
      </c>
      <c r="N753" s="5">
        <f t="shared" si="838"/>
        <v>179.17832324993094</v>
      </c>
      <c r="O753" s="5">
        <f t="shared" si="838"/>
        <v>34.735712727708965</v>
      </c>
      <c r="P753" s="5">
        <f t="shared" si="838"/>
        <v>35.570901554404145</v>
      </c>
      <c r="Q753" s="5">
        <f t="shared" si="838"/>
        <v>63.382630801716573</v>
      </c>
      <c r="R753" s="5">
        <f t="shared" si="838"/>
        <v>45.527357462579147</v>
      </c>
      <c r="S753" s="5">
        <f t="shared" si="838"/>
        <v>35.546698504586011</v>
      </c>
      <c r="T753" s="5">
        <f t="shared" si="838"/>
        <v>27.518265792507581</v>
      </c>
      <c r="U753" s="5">
        <f t="shared" si="838"/>
        <v>19.429769110012554</v>
      </c>
      <c r="V753" s="5">
        <f t="shared" si="838"/>
        <v>32.413856435378555</v>
      </c>
      <c r="W753" s="5">
        <f t="shared" si="838"/>
        <v>10.740912291653661</v>
      </c>
      <c r="X753" s="5">
        <f t="shared" si="838"/>
        <v>31.618400882803435</v>
      </c>
      <c r="Y753" s="5">
        <f t="shared" si="838"/>
        <v>22.77761228846974</v>
      </c>
      <c r="DA753" s="5"/>
    </row>
    <row r="754" spans="1:105" x14ac:dyDescent="0.25">
      <c r="A754" s="1">
        <v>1983</v>
      </c>
      <c r="D754" s="5">
        <f t="shared" ref="D754:Y754" si="839">D706*$AY657</f>
        <v>379.33035854289011</v>
      </c>
      <c r="E754" s="5">
        <f t="shared" si="839"/>
        <v>355.40768072289154</v>
      </c>
      <c r="F754" s="5">
        <f t="shared" si="839"/>
        <v>380.21133819480832</v>
      </c>
      <c r="G754" s="5">
        <f t="shared" si="839"/>
        <v>339.79567978922444</v>
      </c>
      <c r="H754" s="5">
        <f t="shared" si="839"/>
        <v>341.99367938417055</v>
      </c>
      <c r="I754" s="5">
        <f t="shared" si="839"/>
        <v>333.38685074998216</v>
      </c>
      <c r="J754" s="5">
        <f t="shared" si="839"/>
        <v>324.65626924470678</v>
      </c>
      <c r="K754" s="5">
        <f t="shared" si="839"/>
        <v>368.36138468998098</v>
      </c>
      <c r="L754" s="5">
        <f t="shared" si="839"/>
        <v>180.29760828715519</v>
      </c>
      <c r="M754" s="5">
        <f t="shared" si="839"/>
        <v>360.12796135167326</v>
      </c>
      <c r="N754" s="5">
        <f t="shared" si="839"/>
        <v>231.78849986500009</v>
      </c>
      <c r="O754" s="5">
        <f t="shared" si="839"/>
        <v>36.248673064996574</v>
      </c>
      <c r="P754" s="5">
        <f t="shared" si="839"/>
        <v>36.348512801204819</v>
      </c>
      <c r="Q754" s="5">
        <f t="shared" si="839"/>
        <v>61.879715001999564</v>
      </c>
      <c r="R754" s="5">
        <f t="shared" si="839"/>
        <v>44.988688918172677</v>
      </c>
      <c r="S754" s="5">
        <f t="shared" si="839"/>
        <v>37.47424168275937</v>
      </c>
      <c r="T754" s="5">
        <f t="shared" si="839"/>
        <v>29.169707346008067</v>
      </c>
      <c r="U754" s="5">
        <f t="shared" si="839"/>
        <v>20.646397006482967</v>
      </c>
      <c r="V754" s="5">
        <f t="shared" si="839"/>
        <v>34.338093866985801</v>
      </c>
      <c r="W754" s="5">
        <f t="shared" si="839"/>
        <v>15.752644191222718</v>
      </c>
      <c r="X754" s="5">
        <f t="shared" si="839"/>
        <v>31.918975021042606</v>
      </c>
      <c r="Y754" s="5">
        <f t="shared" si="839"/>
        <v>21.739574460724373</v>
      </c>
      <c r="DA754" s="5"/>
    </row>
    <row r="755" spans="1:105" x14ac:dyDescent="0.25">
      <c r="A755" s="1">
        <v>1984</v>
      </c>
      <c r="D755" s="5">
        <f t="shared" ref="D755:Y755" si="840">D707*$AY658</f>
        <v>329.76972526809362</v>
      </c>
      <c r="E755" s="5">
        <f t="shared" si="840"/>
        <v>330.94388817583831</v>
      </c>
      <c r="F755" s="5">
        <f t="shared" si="840"/>
        <v>347.04813446254985</v>
      </c>
      <c r="G755" s="5">
        <f t="shared" si="840"/>
        <v>306.92633606001516</v>
      </c>
      <c r="H755" s="5">
        <f t="shared" si="840"/>
        <v>320.19341594724438</v>
      </c>
      <c r="I755" s="5">
        <f t="shared" si="840"/>
        <v>318.76512579710305</v>
      </c>
      <c r="J755" s="5">
        <f t="shared" si="840"/>
        <v>308.33528389608318</v>
      </c>
      <c r="K755" s="5">
        <f t="shared" si="840"/>
        <v>338.16258178729697</v>
      </c>
      <c r="L755" s="5">
        <f t="shared" si="840"/>
        <v>163.8883996109374</v>
      </c>
      <c r="M755" s="5">
        <f t="shared" si="840"/>
        <v>318.90301303990458</v>
      </c>
      <c r="N755" s="5">
        <f t="shared" si="840"/>
        <v>243.77065801657835</v>
      </c>
      <c r="O755" s="5">
        <f t="shared" si="840"/>
        <v>34.017129443533861</v>
      </c>
      <c r="P755" s="5">
        <f t="shared" si="840"/>
        <v>39.238276913203919</v>
      </c>
      <c r="Q755" s="5">
        <f t="shared" si="840"/>
        <v>64.197567283326791</v>
      </c>
      <c r="R755" s="5">
        <f t="shared" si="840"/>
        <v>41.123894109310648</v>
      </c>
      <c r="S755" s="5">
        <f t="shared" si="840"/>
        <v>37.498564140001207</v>
      </c>
      <c r="T755" s="5">
        <f t="shared" si="840"/>
        <v>29.449174547608369</v>
      </c>
      <c r="U755" s="5">
        <f t="shared" si="840"/>
        <v>20.910879634794146</v>
      </c>
      <c r="V755" s="5">
        <f t="shared" si="840"/>
        <v>33.919832194947816</v>
      </c>
      <c r="W755" s="5">
        <f t="shared" si="840"/>
        <v>16.01752743365569</v>
      </c>
      <c r="X755" s="5">
        <f t="shared" si="840"/>
        <v>35.627205999394576</v>
      </c>
      <c r="Y755" s="5">
        <f t="shared" si="840"/>
        <v>21.936190510597388</v>
      </c>
      <c r="DA755" s="5"/>
    </row>
    <row r="756" spans="1:105" x14ac:dyDescent="0.25">
      <c r="A756" s="1">
        <v>1985</v>
      </c>
      <c r="D756" s="5">
        <f t="shared" ref="D756:Y756" si="841">D708*$AY659</f>
        <v>279.59542963587216</v>
      </c>
      <c r="E756" s="5">
        <f t="shared" si="841"/>
        <v>256.28761543229012</v>
      </c>
      <c r="F756" s="5">
        <f t="shared" si="841"/>
        <v>306.78898011827317</v>
      </c>
      <c r="G756" s="5">
        <f t="shared" si="841"/>
        <v>264.59161192219437</v>
      </c>
      <c r="H756" s="5">
        <f t="shared" si="841"/>
        <v>225.01162113422311</v>
      </c>
      <c r="I756" s="5">
        <f t="shared" si="841"/>
        <v>242.89113158220223</v>
      </c>
      <c r="J756" s="5">
        <f t="shared" si="841"/>
        <v>247.9687341087928</v>
      </c>
      <c r="K756" s="5">
        <f t="shared" si="841"/>
        <v>301.86144219139089</v>
      </c>
      <c r="L756" s="5">
        <f t="shared" si="841"/>
        <v>135.29462264911496</v>
      </c>
      <c r="M756" s="5">
        <f t="shared" si="841"/>
        <v>217.65572696800442</v>
      </c>
      <c r="N756" s="5">
        <f t="shared" si="841"/>
        <v>194.83752317899948</v>
      </c>
      <c r="O756" s="5">
        <f t="shared" si="841"/>
        <v>35.243678172923445</v>
      </c>
      <c r="P756" s="5">
        <f t="shared" si="841"/>
        <v>27.922386117136664</v>
      </c>
      <c r="Q756" s="5">
        <f t="shared" si="841"/>
        <v>53.684155187942707</v>
      </c>
      <c r="R756" s="5">
        <f t="shared" si="841"/>
        <v>37.104640631133144</v>
      </c>
      <c r="S756" s="5">
        <f t="shared" si="841"/>
        <v>30.169746319278321</v>
      </c>
      <c r="T756" s="5">
        <f t="shared" si="841"/>
        <v>27.051405585623861</v>
      </c>
      <c r="U756" s="5">
        <f t="shared" si="841"/>
        <v>20.363806323325417</v>
      </c>
      <c r="V756" s="5">
        <f t="shared" si="841"/>
        <v>30.272670798988372</v>
      </c>
      <c r="W756" s="5">
        <f t="shared" si="841"/>
        <v>18.683007922610805</v>
      </c>
      <c r="X756" s="5">
        <f t="shared" si="841"/>
        <v>31.331501264768765</v>
      </c>
      <c r="Y756" s="5">
        <f t="shared" si="841"/>
        <v>21.922041826555681</v>
      </c>
      <c r="DA756" s="5"/>
    </row>
    <row r="757" spans="1:105" x14ac:dyDescent="0.25">
      <c r="A757" s="1">
        <v>1986</v>
      </c>
      <c r="D757" s="5">
        <f t="shared" ref="D757:Y757" si="842">D709*$AY660</f>
        <v>276.55154957517925</v>
      </c>
      <c r="E757" s="5">
        <f t="shared" si="842"/>
        <v>256.40702805443624</v>
      </c>
      <c r="F757" s="5">
        <f t="shared" si="842"/>
        <v>286.69451301203873</v>
      </c>
      <c r="G757" s="5">
        <f t="shared" si="842"/>
        <v>285.13267463302662</v>
      </c>
      <c r="H757" s="5">
        <f t="shared" si="842"/>
        <v>193.3740773664521</v>
      </c>
      <c r="I757" s="5">
        <f t="shared" si="842"/>
        <v>222.6354994411146</v>
      </c>
      <c r="J757" s="5">
        <f t="shared" si="842"/>
        <v>277.85709586455516</v>
      </c>
      <c r="K757" s="5">
        <f t="shared" si="842"/>
        <v>296.93610518796294</v>
      </c>
      <c r="L757" s="5">
        <f t="shared" si="842"/>
        <v>143.15939107104151</v>
      </c>
      <c r="M757" s="5">
        <f t="shared" si="842"/>
        <v>214.51228898636049</v>
      </c>
      <c r="N757" s="5">
        <f t="shared" si="842"/>
        <v>211.02431307458681</v>
      </c>
      <c r="O757" s="5">
        <f t="shared" si="842"/>
        <v>34.097000911842869</v>
      </c>
      <c r="P757" s="5">
        <f t="shared" si="842"/>
        <v>24.22165627613472</v>
      </c>
      <c r="Q757" s="5">
        <f t="shared" si="842"/>
        <v>49.057419749103467</v>
      </c>
      <c r="R757" s="5">
        <f t="shared" si="842"/>
        <v>35.001380710991143</v>
      </c>
      <c r="S757" s="5">
        <f t="shared" si="842"/>
        <v>24.569139627695961</v>
      </c>
      <c r="T757" s="5">
        <f t="shared" si="842"/>
        <v>21.071382992862087</v>
      </c>
      <c r="U757" s="5">
        <f t="shared" si="842"/>
        <v>17.6004585693378</v>
      </c>
      <c r="V757" s="5">
        <f t="shared" si="842"/>
        <v>28.013882742147164</v>
      </c>
      <c r="W757" s="5">
        <f t="shared" si="842"/>
        <v>18.343844104464686</v>
      </c>
      <c r="X757" s="5">
        <f t="shared" si="842"/>
        <v>20.769814575271425</v>
      </c>
      <c r="Y757" s="5">
        <f t="shared" si="842"/>
        <v>22.600127938298694</v>
      </c>
      <c r="DA757" s="5"/>
    </row>
    <row r="758" spans="1:105" x14ac:dyDescent="0.25">
      <c r="A758" s="1">
        <v>1987</v>
      </c>
      <c r="D758" s="5">
        <f t="shared" ref="D758:Y758" si="843">D710*$AY661</f>
        <v>249.41955864012505</v>
      </c>
      <c r="E758" s="5">
        <f t="shared" si="843"/>
        <v>222.79750055005502</v>
      </c>
      <c r="F758" s="5">
        <f t="shared" si="843"/>
        <v>277.58158665965158</v>
      </c>
      <c r="G758" s="5">
        <f t="shared" si="843"/>
        <v>284.06415794309538</v>
      </c>
      <c r="H758" s="5">
        <f t="shared" si="843"/>
        <v>206.61807815171133</v>
      </c>
      <c r="I758" s="5">
        <f t="shared" si="843"/>
        <v>225.77796608097424</v>
      </c>
      <c r="J758" s="5">
        <f t="shared" si="843"/>
        <v>237.92680298424602</v>
      </c>
      <c r="K758" s="5">
        <f t="shared" si="843"/>
        <v>265.10922096715223</v>
      </c>
      <c r="L758" s="5">
        <f t="shared" si="843"/>
        <v>118.76467631044115</v>
      </c>
      <c r="M758" s="5">
        <f t="shared" si="843"/>
        <v>199.19607040704071</v>
      </c>
      <c r="N758" s="5">
        <f t="shared" si="843"/>
        <v>217.53619896949311</v>
      </c>
      <c r="O758" s="5">
        <f t="shared" si="843"/>
        <v>29.687935805191195</v>
      </c>
      <c r="P758" s="5">
        <f t="shared" si="843"/>
        <v>23.837444444444444</v>
      </c>
      <c r="Q758" s="5">
        <f t="shared" si="843"/>
        <v>42.447070146074672</v>
      </c>
      <c r="R758" s="5">
        <f t="shared" si="843"/>
        <v>34.916427782178204</v>
      </c>
      <c r="S758" s="5">
        <f t="shared" si="843"/>
        <v>23.043044575926636</v>
      </c>
      <c r="T758" s="5">
        <f t="shared" si="843"/>
        <v>18.910419545663004</v>
      </c>
      <c r="U758" s="5">
        <f t="shared" si="843"/>
        <v>20.76953510511208</v>
      </c>
      <c r="V758" s="5">
        <f t="shared" si="843"/>
        <v>29.620867731230778</v>
      </c>
      <c r="W758" s="5">
        <f t="shared" si="843"/>
        <v>17.848936988879608</v>
      </c>
      <c r="X758" s="5">
        <f t="shared" si="843"/>
        <v>24.041299753300965</v>
      </c>
      <c r="Y758" s="5">
        <f t="shared" si="843"/>
        <v>20.960727941704668</v>
      </c>
      <c r="DA758" s="5"/>
    </row>
    <row r="759" spans="1:105" x14ac:dyDescent="0.25">
      <c r="A759" s="1">
        <v>1988</v>
      </c>
      <c r="D759" s="5">
        <f t="shared" ref="D759:Y759" si="844">D711*$AY662</f>
        <v>270.45124563929437</v>
      </c>
      <c r="E759" s="5">
        <f t="shared" si="844"/>
        <v>231.30266366006626</v>
      </c>
      <c r="F759" s="5">
        <f t="shared" si="844"/>
        <v>288.57938411420861</v>
      </c>
      <c r="G759" s="5">
        <f t="shared" si="844"/>
        <v>291.94343147167331</v>
      </c>
      <c r="H759" s="5">
        <f t="shared" si="844"/>
        <v>234.80660872380031</v>
      </c>
      <c r="I759" s="5">
        <f t="shared" si="844"/>
        <v>253.43255017376035</v>
      </c>
      <c r="J759" s="5">
        <f t="shared" si="844"/>
        <v>245.38253377159995</v>
      </c>
      <c r="K759" s="5">
        <f t="shared" si="844"/>
        <v>302.2523904739657</v>
      </c>
      <c r="L759" s="5">
        <f t="shared" si="844"/>
        <v>111.21107342581426</v>
      </c>
      <c r="M759" s="5">
        <f t="shared" si="844"/>
        <v>241.678581834536</v>
      </c>
      <c r="N759" s="5">
        <f t="shared" si="844"/>
        <v>233.42905786506498</v>
      </c>
      <c r="O759" s="5">
        <f t="shared" si="844"/>
        <v>27.840228343149754</v>
      </c>
      <c r="P759" s="5">
        <f t="shared" si="844"/>
        <v>24.26410295257558</v>
      </c>
      <c r="Q759" s="5">
        <f t="shared" si="844"/>
        <v>43.740280433746769</v>
      </c>
      <c r="R759" s="5">
        <f t="shared" si="844"/>
        <v>34.079403768985031</v>
      </c>
      <c r="S759" s="5">
        <f t="shared" si="844"/>
        <v>27.582988981337142</v>
      </c>
      <c r="T759" s="5">
        <f t="shared" si="844"/>
        <v>21.378764324350239</v>
      </c>
      <c r="U759" s="5">
        <f t="shared" si="844"/>
        <v>21.77014965753218</v>
      </c>
      <c r="V759" s="5">
        <f t="shared" si="844"/>
        <v>27.707053745335873</v>
      </c>
      <c r="W759" s="5">
        <f t="shared" si="844"/>
        <v>16.085179565701324</v>
      </c>
      <c r="X759" s="5">
        <f t="shared" si="844"/>
        <v>24.305675215042942</v>
      </c>
      <c r="Y759" s="5">
        <f t="shared" si="844"/>
        <v>21.789914495624338</v>
      </c>
      <c r="DA759" s="5"/>
    </row>
    <row r="760" spans="1:105" x14ac:dyDescent="0.25">
      <c r="A760" s="1">
        <v>1989</v>
      </c>
      <c r="D760" s="5">
        <f t="shared" ref="D760:Y760" si="845">D712*$AY663</f>
        <v>279.12045548627788</v>
      </c>
      <c r="E760" s="5">
        <f t="shared" si="845"/>
        <v>221.08444541543429</v>
      </c>
      <c r="F760" s="5">
        <f t="shared" si="845"/>
        <v>255.962951840529</v>
      </c>
      <c r="G760" s="5">
        <f t="shared" si="845"/>
        <v>278.71318838791296</v>
      </c>
      <c r="H760" s="5">
        <f t="shared" si="845"/>
        <v>228.36171470830786</v>
      </c>
      <c r="I760" s="5">
        <f t="shared" si="845"/>
        <v>295.70933860478635</v>
      </c>
      <c r="J760" s="5">
        <f t="shared" si="845"/>
        <v>260.15727102864253</v>
      </c>
      <c r="K760" s="5">
        <f t="shared" si="845"/>
        <v>272.67623133250515</v>
      </c>
      <c r="L760" s="5">
        <f t="shared" si="845"/>
        <v>119.05885356266765</v>
      </c>
      <c r="M760" s="5">
        <f t="shared" si="845"/>
        <v>220.62538064042423</v>
      </c>
      <c r="N760" s="5">
        <f t="shared" si="845"/>
        <v>213.42802208139005</v>
      </c>
      <c r="O760" s="5">
        <f t="shared" si="845"/>
        <v>28.044058947066471</v>
      </c>
      <c r="P760" s="5">
        <f t="shared" si="845"/>
        <v>23.315539654477014</v>
      </c>
      <c r="Q760" s="5">
        <f t="shared" si="845"/>
        <v>56.530277263187422</v>
      </c>
      <c r="R760" s="5">
        <f t="shared" si="845"/>
        <v>42.197785750694628</v>
      </c>
      <c r="S760" s="5">
        <f t="shared" si="845"/>
        <v>28.601120086224512</v>
      </c>
      <c r="T760" s="5">
        <f t="shared" si="845"/>
        <v>19.899049632804243</v>
      </c>
      <c r="U760" s="5">
        <f t="shared" si="845"/>
        <v>20.267981093038397</v>
      </c>
      <c r="V760" s="5">
        <f t="shared" si="845"/>
        <v>28.037153642758028</v>
      </c>
      <c r="W760" s="5">
        <f t="shared" si="845"/>
        <v>16.895526341045819</v>
      </c>
      <c r="X760" s="5">
        <f t="shared" si="845"/>
        <v>25.380501927558822</v>
      </c>
      <c r="Y760" s="5">
        <f t="shared" si="845"/>
        <v>21.395053271686272</v>
      </c>
      <c r="DA760" s="5"/>
    </row>
    <row r="761" spans="1:105" x14ac:dyDescent="0.25">
      <c r="A761" s="1">
        <v>1990</v>
      </c>
      <c r="D761" s="5">
        <f t="shared" ref="D761:V761" si="846">D713*$AY664</f>
        <v>262.51566868213388</v>
      </c>
      <c r="E761" s="5">
        <f t="shared" si="846"/>
        <v>231.10720900567637</v>
      </c>
      <c r="F761" s="5">
        <f t="shared" si="846"/>
        <v>262.54241022574581</v>
      </c>
      <c r="G761" s="5">
        <f t="shared" si="846"/>
        <v>299.96236222853656</v>
      </c>
      <c r="H761" s="5">
        <f t="shared" si="846"/>
        <v>234.65493875900501</v>
      </c>
      <c r="I761" s="5">
        <f t="shared" si="846"/>
        <v>270.07325429120391</v>
      </c>
      <c r="J761" s="5">
        <f t="shared" si="846"/>
        <v>261.17799732148978</v>
      </c>
      <c r="K761" s="5">
        <f t="shared" si="846"/>
        <v>273.35225599047658</v>
      </c>
      <c r="L761" s="5">
        <f t="shared" si="846"/>
        <v>113.03815587266737</v>
      </c>
      <c r="M761" s="5">
        <f t="shared" si="846"/>
        <v>209.03342178615665</v>
      </c>
      <c r="N761" s="5">
        <f t="shared" si="846"/>
        <v>209.40864003029193</v>
      </c>
      <c r="O761" s="5">
        <f t="shared" si="846"/>
        <v>36.316842831665767</v>
      </c>
      <c r="P761" s="5">
        <f t="shared" si="846"/>
        <v>24.629542700427322</v>
      </c>
      <c r="Q761" s="5">
        <f t="shared" si="846"/>
        <v>55.41089114795242</v>
      </c>
      <c r="R761" s="5">
        <f t="shared" si="846"/>
        <v>46.533187957352709</v>
      </c>
      <c r="S761" s="5">
        <f t="shared" si="846"/>
        <v>27.556508423321318</v>
      </c>
      <c r="T761" s="5">
        <f t="shared" si="846"/>
        <v>21.889952262372542</v>
      </c>
      <c r="U761" s="5">
        <f t="shared" si="846"/>
        <v>21.607733523505267</v>
      </c>
      <c r="V761" s="5">
        <f t="shared" si="846"/>
        <v>26.300684399186615</v>
      </c>
      <c r="W761" s="5"/>
      <c r="X761" s="5">
        <f t="shared" ref="X761:Y788" si="847">X713*$AY664</f>
        <v>23.625590209289815</v>
      </c>
      <c r="Y761" s="5">
        <f t="shared" si="847"/>
        <v>21.731450447034948</v>
      </c>
      <c r="DA761" s="5"/>
    </row>
    <row r="762" spans="1:105" x14ac:dyDescent="0.25">
      <c r="A762" s="1">
        <v>1991</v>
      </c>
      <c r="D762" s="5">
        <f t="shared" ref="D762:V762" si="848">D714*$AY665</f>
        <v>253.7413360107289</v>
      </c>
      <c r="E762" s="5">
        <f t="shared" si="848"/>
        <v>225.26188092761427</v>
      </c>
      <c r="F762" s="5">
        <f t="shared" si="848"/>
        <v>247.02131483292507</v>
      </c>
      <c r="G762" s="5">
        <f t="shared" si="848"/>
        <v>263.06560208466482</v>
      </c>
      <c r="H762" s="5">
        <f t="shared" si="848"/>
        <v>237.39582468318702</v>
      </c>
      <c r="I762" s="5">
        <f t="shared" si="848"/>
        <v>262.31922871660436</v>
      </c>
      <c r="J762" s="5">
        <f t="shared" si="848"/>
        <v>232.69993813349888</v>
      </c>
      <c r="K762" s="5">
        <f t="shared" si="848"/>
        <v>281.26320510179579</v>
      </c>
      <c r="L762" s="5">
        <f t="shared" si="848"/>
        <v>110.58794680958886</v>
      </c>
      <c r="M762" s="5">
        <f t="shared" si="848"/>
        <v>221.66295804531597</v>
      </c>
      <c r="N762" s="5">
        <f t="shared" si="848"/>
        <v>186.74490406045456</v>
      </c>
      <c r="O762" s="5">
        <f t="shared" si="848"/>
        <v>35.027527104611522</v>
      </c>
      <c r="P762" s="5">
        <f t="shared" si="848"/>
        <v>29.732993024536498</v>
      </c>
      <c r="Q762" s="5">
        <f t="shared" si="848"/>
        <v>54.045227291073793</v>
      </c>
      <c r="R762" s="5">
        <f t="shared" si="848"/>
        <v>39.50243627343</v>
      </c>
      <c r="S762" s="5">
        <f t="shared" si="848"/>
        <v>31.679234088271251</v>
      </c>
      <c r="T762" s="5">
        <f t="shared" si="848"/>
        <v>23.425414602214385</v>
      </c>
      <c r="U762" s="5">
        <f t="shared" si="848"/>
        <v>25.472181899241075</v>
      </c>
      <c r="V762" s="5">
        <f t="shared" si="848"/>
        <v>29.503520744441232</v>
      </c>
      <c r="W762" s="5">
        <f t="shared" ref="W762:W788" si="849">W714*$AY665</f>
        <v>15.679193576852841</v>
      </c>
      <c r="X762" s="5">
        <f t="shared" si="847"/>
        <v>27.828040547902159</v>
      </c>
      <c r="Y762" s="5">
        <f t="shared" si="847"/>
        <v>18.032231140831783</v>
      </c>
      <c r="DA762" s="5"/>
    </row>
    <row r="763" spans="1:105" x14ac:dyDescent="0.25">
      <c r="A763" s="1">
        <v>1992</v>
      </c>
      <c r="D763" s="5">
        <f t="shared" ref="D763:V763" si="850">D715*$AY666</f>
        <v>289.01306677935759</v>
      </c>
      <c r="E763" s="5">
        <f t="shared" si="850"/>
        <v>282.63025900553066</v>
      </c>
      <c r="F763" s="5">
        <f t="shared" si="850"/>
        <v>267.73668085374686</v>
      </c>
      <c r="G763" s="5">
        <f t="shared" si="850"/>
        <v>323.92873559494137</v>
      </c>
      <c r="H763" s="5">
        <f t="shared" si="850"/>
        <v>289.90506851142868</v>
      </c>
      <c r="I763" s="5">
        <f t="shared" si="850"/>
        <v>289.99298476014394</v>
      </c>
      <c r="J763" s="5">
        <f t="shared" si="850"/>
        <v>272.98110868216332</v>
      </c>
      <c r="K763" s="5">
        <f t="shared" si="850"/>
        <v>315.32693544717409</v>
      </c>
      <c r="L763" s="5">
        <f t="shared" si="850"/>
        <v>132.63421104503439</v>
      </c>
      <c r="M763" s="5">
        <f t="shared" si="850"/>
        <v>261.89240271127505</v>
      </c>
      <c r="N763" s="5">
        <f t="shared" si="850"/>
        <v>218.58048327003706</v>
      </c>
      <c r="O763" s="5">
        <f t="shared" si="850"/>
        <v>34.719987264800203</v>
      </c>
      <c r="P763" s="5">
        <f t="shared" si="850"/>
        <v>27.374349284511734</v>
      </c>
      <c r="Q763" s="5">
        <f t="shared" si="850"/>
        <v>55.098284269229701</v>
      </c>
      <c r="R763" s="5">
        <f t="shared" si="850"/>
        <v>50.433459380270811</v>
      </c>
      <c r="S763" s="5">
        <f t="shared" si="850"/>
        <v>34.943064088638884</v>
      </c>
      <c r="T763" s="5">
        <f t="shared" si="850"/>
        <v>27.636580623796064</v>
      </c>
      <c r="U763" s="5">
        <f t="shared" si="850"/>
        <v>24.209620269210635</v>
      </c>
      <c r="V763" s="5">
        <f t="shared" si="850"/>
        <v>34.586876522820404</v>
      </c>
      <c r="W763" s="5">
        <f t="shared" si="849"/>
        <v>18.430188384706419</v>
      </c>
      <c r="X763" s="5">
        <f t="shared" si="847"/>
        <v>32.041761702469969</v>
      </c>
      <c r="Y763" s="5">
        <f t="shared" si="847"/>
        <v>21.927611365214851</v>
      </c>
      <c r="DA763" s="5"/>
    </row>
    <row r="764" spans="1:105" x14ac:dyDescent="0.25">
      <c r="A764" s="1">
        <v>1993</v>
      </c>
      <c r="D764" s="5">
        <f t="shared" ref="D764:V764" si="851">D716*$AY667</f>
        <v>361.65216142514021</v>
      </c>
      <c r="E764" s="5">
        <f t="shared" si="851"/>
        <v>351.2573627234749</v>
      </c>
      <c r="F764" s="5">
        <f t="shared" si="851"/>
        <v>287.30863428536657</v>
      </c>
      <c r="G764" s="5">
        <f t="shared" si="851"/>
        <v>373.07147764131287</v>
      </c>
      <c r="H764" s="5">
        <f t="shared" si="851"/>
        <v>306.97795740399141</v>
      </c>
      <c r="I764" s="5">
        <f t="shared" si="851"/>
        <v>352.05919348892041</v>
      </c>
      <c r="J764" s="5">
        <f t="shared" si="851"/>
        <v>259.6647383483263</v>
      </c>
      <c r="K764" s="5">
        <f t="shared" si="851"/>
        <v>318.19993075465737</v>
      </c>
      <c r="L764" s="5">
        <f t="shared" si="851"/>
        <v>180.5676131681588</v>
      </c>
      <c r="M764" s="5">
        <f t="shared" si="851"/>
        <v>315.62272154411005</v>
      </c>
      <c r="N764" s="5">
        <f t="shared" si="851"/>
        <v>261.45593102284244</v>
      </c>
      <c r="O764" s="5">
        <f t="shared" si="851"/>
        <v>40.688067321128621</v>
      </c>
      <c r="P764" s="5">
        <f t="shared" si="851"/>
        <v>31.028925306279078</v>
      </c>
      <c r="Q764" s="5">
        <f t="shared" si="851"/>
        <v>67.244266046490424</v>
      </c>
      <c r="R764" s="5">
        <f t="shared" si="851"/>
        <v>52.496900689356799</v>
      </c>
      <c r="S764" s="5">
        <f t="shared" si="851"/>
        <v>34.446543903889498</v>
      </c>
      <c r="T764" s="5">
        <f t="shared" si="851"/>
        <v>35.493523114395359</v>
      </c>
      <c r="U764" s="5">
        <f t="shared" si="851"/>
        <v>25.705524663980256</v>
      </c>
      <c r="V764" s="5">
        <f t="shared" si="851"/>
        <v>39.278510048384774</v>
      </c>
      <c r="W764" s="5">
        <f t="shared" si="849"/>
        <v>18.901198698920282</v>
      </c>
      <c r="X764" s="5">
        <f t="shared" si="847"/>
        <v>32.705805954459436</v>
      </c>
      <c r="Y764" s="5">
        <f t="shared" si="847"/>
        <v>20.548811166395048</v>
      </c>
      <c r="DA764" s="5"/>
    </row>
    <row r="765" spans="1:105" x14ac:dyDescent="0.25">
      <c r="A765" s="1">
        <v>1994</v>
      </c>
      <c r="D765" s="5">
        <f t="shared" ref="D765:V765" si="852">D717*$AY668</f>
        <v>439.8079738468773</v>
      </c>
      <c r="E765" s="5">
        <f t="shared" si="852"/>
        <v>453.59167926229611</v>
      </c>
      <c r="F765" s="5">
        <f t="shared" si="852"/>
        <v>341.18568339892568</v>
      </c>
      <c r="G765" s="5">
        <f t="shared" si="852"/>
        <v>412.27153650659875</v>
      </c>
      <c r="H765" s="5">
        <f t="shared" si="852"/>
        <v>355.90017354312073</v>
      </c>
      <c r="I765" s="5">
        <f t="shared" si="852"/>
        <v>466.30528278469126</v>
      </c>
      <c r="J765" s="5">
        <f t="shared" si="852"/>
        <v>302.29217036344477</v>
      </c>
      <c r="K765" s="5">
        <f t="shared" si="852"/>
        <v>394.44079482186942</v>
      </c>
      <c r="L765" s="5">
        <f t="shared" si="852"/>
        <v>222.24776145419293</v>
      </c>
      <c r="M765" s="5">
        <f t="shared" si="852"/>
        <v>400.82823399946585</v>
      </c>
      <c r="N765" s="5">
        <f t="shared" si="852"/>
        <v>285.42566033610103</v>
      </c>
      <c r="O765" s="5">
        <f t="shared" si="852"/>
        <v>41.445644803210541</v>
      </c>
      <c r="P765" s="5">
        <f t="shared" si="852"/>
        <v>33.66714461167291</v>
      </c>
      <c r="Q765" s="5">
        <f t="shared" si="852"/>
        <v>51.012270747700967</v>
      </c>
      <c r="R765" s="5">
        <f t="shared" si="852"/>
        <v>43.743748940499607</v>
      </c>
      <c r="S765" s="5">
        <f t="shared" si="852"/>
        <v>32.597169294220855</v>
      </c>
      <c r="T765" s="5">
        <f t="shared" si="852"/>
        <v>37.161325518637206</v>
      </c>
      <c r="U765" s="5">
        <f t="shared" si="852"/>
        <v>22.876684826073376</v>
      </c>
      <c r="V765" s="5">
        <f t="shared" si="852"/>
        <v>32.295163922668237</v>
      </c>
      <c r="W765" s="5">
        <f t="shared" si="849"/>
        <v>21.946068708024878</v>
      </c>
      <c r="X765" s="5">
        <f t="shared" si="847"/>
        <v>28.081134949597956</v>
      </c>
      <c r="Y765" s="5">
        <f t="shared" si="847"/>
        <v>19.218273752707532</v>
      </c>
      <c r="DA765" s="5"/>
    </row>
    <row r="766" spans="1:105" x14ac:dyDescent="0.25">
      <c r="A766" s="1">
        <v>1995</v>
      </c>
      <c r="D766" s="5">
        <f t="shared" ref="D766:V766" si="853">D718*$AY669</f>
        <v>417.08177767518862</v>
      </c>
      <c r="E766" s="5">
        <f t="shared" si="853"/>
        <v>404.09474038585313</v>
      </c>
      <c r="F766" s="5">
        <f t="shared" si="853"/>
        <v>388.4547840572767</v>
      </c>
      <c r="G766" s="5">
        <f t="shared" si="853"/>
        <v>468.89476849695939</v>
      </c>
      <c r="H766" s="5">
        <f t="shared" si="853"/>
        <v>417.78751886689275</v>
      </c>
      <c r="I766" s="5">
        <f t="shared" si="853"/>
        <v>469.2787033499136</v>
      </c>
      <c r="J766" s="5">
        <f t="shared" si="853"/>
        <v>299.54683107077818</v>
      </c>
      <c r="K766" s="5">
        <f t="shared" si="853"/>
        <v>443.33383519109731</v>
      </c>
      <c r="L766" s="5">
        <f t="shared" si="853"/>
        <v>227.70402471800361</v>
      </c>
      <c r="M766" s="5">
        <f t="shared" si="853"/>
        <v>445.70344053947821</v>
      </c>
      <c r="N766" s="5">
        <f t="shared" si="853"/>
        <v>295.66197045904835</v>
      </c>
      <c r="O766" s="5">
        <f t="shared" si="853"/>
        <v>42.766648497403992</v>
      </c>
      <c r="P766" s="5">
        <f t="shared" si="853"/>
        <v>24.789975865380502</v>
      </c>
      <c r="Q766" s="5">
        <f t="shared" si="853"/>
        <v>54.860151412528964</v>
      </c>
      <c r="R766" s="5">
        <f t="shared" si="853"/>
        <v>52.703064466513538</v>
      </c>
      <c r="S766" s="5">
        <f t="shared" si="853"/>
        <v>34.974676300695748</v>
      </c>
      <c r="T766" s="5">
        <f t="shared" si="853"/>
        <v>41.969656956022426</v>
      </c>
      <c r="U766" s="5">
        <f t="shared" si="853"/>
        <v>21.479587843644683</v>
      </c>
      <c r="V766" s="5">
        <f t="shared" si="853"/>
        <v>36.193879556764735</v>
      </c>
      <c r="W766" s="5">
        <f t="shared" si="849"/>
        <v>19.761250836573897</v>
      </c>
      <c r="X766" s="5">
        <f t="shared" si="847"/>
        <v>29.646184325771753</v>
      </c>
      <c r="Y766" s="5">
        <f t="shared" si="847"/>
        <v>18.872141250486926</v>
      </c>
      <c r="DA766" s="5"/>
    </row>
    <row r="767" spans="1:105" x14ac:dyDescent="0.25">
      <c r="A767" s="1">
        <v>1996</v>
      </c>
      <c r="D767" s="5">
        <f t="shared" ref="D767:V767" si="854">D719*$AY670</f>
        <v>356.31617147141304</v>
      </c>
      <c r="E767" s="5">
        <f t="shared" si="854"/>
        <v>362.44665844545653</v>
      </c>
      <c r="F767" s="5">
        <f t="shared" si="854"/>
        <v>328.63920012124964</v>
      </c>
      <c r="G767" s="5">
        <f t="shared" si="854"/>
        <v>417.01541536882411</v>
      </c>
      <c r="H767" s="5">
        <f t="shared" si="854"/>
        <v>354.31387355195449</v>
      </c>
      <c r="I767" s="5">
        <f t="shared" si="854"/>
        <v>371.14651035675189</v>
      </c>
      <c r="J767" s="5">
        <f t="shared" si="854"/>
        <v>324.94872329063026</v>
      </c>
      <c r="K767" s="5">
        <f t="shared" si="854"/>
        <v>410.40868190292855</v>
      </c>
      <c r="L767" s="5">
        <f t="shared" si="854"/>
        <v>192.94995227109465</v>
      </c>
      <c r="M767" s="5">
        <f t="shared" si="854"/>
        <v>366.49796917126508</v>
      </c>
      <c r="N767" s="5">
        <f t="shared" si="854"/>
        <v>288.32942808994</v>
      </c>
      <c r="O767" s="5">
        <f t="shared" si="854"/>
        <v>36.588060810253346</v>
      </c>
      <c r="P767" s="5">
        <f t="shared" si="854"/>
        <v>25.039116644433211</v>
      </c>
      <c r="Q767" s="5">
        <f t="shared" si="854"/>
        <v>52.784886808589697</v>
      </c>
      <c r="R767" s="5">
        <f t="shared" si="854"/>
        <v>44.503505735805625</v>
      </c>
      <c r="S767" s="5">
        <f t="shared" si="854"/>
        <v>30.866208478728154</v>
      </c>
      <c r="T767" s="5">
        <f t="shared" si="854"/>
        <v>36.100925176539491</v>
      </c>
      <c r="U767" s="5">
        <f t="shared" si="854"/>
        <v>18.555165605294427</v>
      </c>
      <c r="V767" s="5">
        <f t="shared" si="854"/>
        <v>34.478556202382862</v>
      </c>
      <c r="W767" s="5">
        <f t="shared" si="849"/>
        <v>33.589491637701599</v>
      </c>
      <c r="X767" s="5">
        <f t="shared" si="847"/>
        <v>29.294477306358377</v>
      </c>
      <c r="Y767" s="5">
        <f t="shared" si="847"/>
        <v>21.326253478033525</v>
      </c>
      <c r="DA767" s="5"/>
    </row>
    <row r="768" spans="1:105" x14ac:dyDescent="0.25">
      <c r="A768" s="1">
        <v>1997</v>
      </c>
      <c r="D768" s="5">
        <f t="shared" ref="D768:V768" si="855">D720*$AY671</f>
        <v>495.79510577764768</v>
      </c>
      <c r="E768" s="5">
        <f t="shared" si="855"/>
        <v>432.78027988696812</v>
      </c>
      <c r="F768" s="5">
        <f t="shared" si="855"/>
        <v>398.25512091848867</v>
      </c>
      <c r="G768" s="5">
        <f t="shared" si="855"/>
        <v>460.54733856019203</v>
      </c>
      <c r="H768" s="5">
        <f t="shared" si="855"/>
        <v>441.30752328975393</v>
      </c>
      <c r="I768" s="5">
        <f t="shared" si="855"/>
        <v>462.1962854042427</v>
      </c>
      <c r="J768" s="5">
        <f t="shared" si="855"/>
        <v>333.00329851958401</v>
      </c>
      <c r="K768" s="5">
        <f t="shared" si="855"/>
        <v>442.68050894664651</v>
      </c>
      <c r="L768" s="5">
        <f t="shared" si="855"/>
        <v>153.98125725722636</v>
      </c>
      <c r="M768" s="5">
        <f t="shared" si="855"/>
        <v>470.9242522602845</v>
      </c>
      <c r="N768" s="5">
        <f t="shared" si="855"/>
        <v>314.20377897745391</v>
      </c>
      <c r="O768" s="5">
        <f t="shared" si="855"/>
        <v>43.221807044653602</v>
      </c>
      <c r="P768" s="5">
        <f t="shared" si="855"/>
        <v>26.59639730011331</v>
      </c>
      <c r="Q768" s="5">
        <f t="shared" si="855"/>
        <v>54.699856899255884</v>
      </c>
      <c r="R768" s="5">
        <f t="shared" si="855"/>
        <v>51.512714969369739</v>
      </c>
      <c r="S768" s="5">
        <f t="shared" si="855"/>
        <v>39.656894394287725</v>
      </c>
      <c r="T768" s="5">
        <f t="shared" si="855"/>
        <v>43.528540173432262</v>
      </c>
      <c r="U768" s="5">
        <f t="shared" si="855"/>
        <v>19.27291168103001</v>
      </c>
      <c r="V768" s="5">
        <f t="shared" si="855"/>
        <v>38.666070225638563</v>
      </c>
      <c r="W768" s="5">
        <f t="shared" si="849"/>
        <v>24.895036409098129</v>
      </c>
      <c r="X768" s="5">
        <f t="shared" si="847"/>
        <v>33.617654967192408</v>
      </c>
      <c r="Y768" s="5">
        <f t="shared" si="847"/>
        <v>24.577972773596962</v>
      </c>
      <c r="DA768" s="5"/>
    </row>
    <row r="769" spans="1:105" x14ac:dyDescent="0.25">
      <c r="A769" s="1">
        <v>1998</v>
      </c>
      <c r="D769" s="5">
        <f t="shared" ref="D769:V769" si="856">D721*$AY672</f>
        <v>498.71984079304457</v>
      </c>
      <c r="E769" s="5">
        <f t="shared" si="856"/>
        <v>443.62217773186455</v>
      </c>
      <c r="F769" s="5">
        <f t="shared" si="856"/>
        <v>406.95520525729648</v>
      </c>
      <c r="G769" s="5">
        <f t="shared" si="856"/>
        <v>486.36642204456518</v>
      </c>
      <c r="H769" s="5">
        <f t="shared" si="856"/>
        <v>419.96418297664826</v>
      </c>
      <c r="I769" s="5">
        <f t="shared" si="856"/>
        <v>476.12254334267607</v>
      </c>
      <c r="J769" s="5">
        <f t="shared" si="856"/>
        <v>377.84111269510089</v>
      </c>
      <c r="K769" s="5">
        <f t="shared" si="856"/>
        <v>429.72053461229547</v>
      </c>
      <c r="L769" s="5">
        <f t="shared" si="856"/>
        <v>222.01204366076882</v>
      </c>
      <c r="M769" s="5">
        <f t="shared" si="856"/>
        <v>411.55061763106181</v>
      </c>
      <c r="N769" s="5">
        <f t="shared" si="856"/>
        <v>358.92658953464377</v>
      </c>
      <c r="O769" s="5">
        <f t="shared" si="856"/>
        <v>43.048078096271993</v>
      </c>
      <c r="P769" s="5">
        <f t="shared" si="856"/>
        <v>22.877993968233152</v>
      </c>
      <c r="Q769" s="5">
        <f t="shared" si="856"/>
        <v>56.487440429460378</v>
      </c>
      <c r="R769" s="5">
        <f t="shared" si="856"/>
        <v>50.586477780123708</v>
      </c>
      <c r="S769" s="5">
        <f t="shared" si="856"/>
        <v>37.343917495591718</v>
      </c>
      <c r="T769" s="5">
        <f t="shared" si="856"/>
        <v>46.459706567193358</v>
      </c>
      <c r="U769" s="5">
        <f t="shared" si="856"/>
        <v>23.800903190749846</v>
      </c>
      <c r="V769" s="5">
        <f t="shared" si="856"/>
        <v>39.173415924224216</v>
      </c>
      <c r="W769" s="5">
        <f t="shared" si="849"/>
        <v>30.934030703274214</v>
      </c>
      <c r="X769" s="5">
        <f t="shared" si="847"/>
        <v>40.234558138826216</v>
      </c>
      <c r="Y769" s="5">
        <f t="shared" si="847"/>
        <v>29.620058393485778</v>
      </c>
      <c r="DA769" s="5"/>
    </row>
    <row r="770" spans="1:105" x14ac:dyDescent="0.25">
      <c r="A770" s="1">
        <v>1999</v>
      </c>
      <c r="D770" s="5">
        <f t="shared" ref="D770:V770" si="857">D722*$AY673</f>
        <v>458.52610057915433</v>
      </c>
      <c r="E770" s="5">
        <f t="shared" si="857"/>
        <v>391.78037194367727</v>
      </c>
      <c r="F770" s="5">
        <f t="shared" si="857"/>
        <v>386.65203235475138</v>
      </c>
      <c r="G770" s="5">
        <f t="shared" si="857"/>
        <v>458.54991005030899</v>
      </c>
      <c r="H770" s="5">
        <f t="shared" si="857"/>
        <v>375.20156033843011</v>
      </c>
      <c r="I770" s="5">
        <f t="shared" si="857"/>
        <v>469.17407441484124</v>
      </c>
      <c r="J770" s="5">
        <f t="shared" si="857"/>
        <v>397.78399603234112</v>
      </c>
      <c r="K770" s="5">
        <f t="shared" si="857"/>
        <v>416.730319761739</v>
      </c>
      <c r="L770" s="5">
        <f t="shared" si="857"/>
        <v>237.04527957610492</v>
      </c>
      <c r="M770" s="5">
        <f t="shared" si="857"/>
        <v>364.06720078453895</v>
      </c>
      <c r="N770" s="5">
        <f t="shared" si="857"/>
        <v>286.67028958128293</v>
      </c>
      <c r="O770" s="5">
        <f t="shared" si="857"/>
        <v>33.902944170175942</v>
      </c>
      <c r="P770" s="5">
        <f t="shared" si="857"/>
        <v>22.984769215198799</v>
      </c>
      <c r="Q770" s="5">
        <f t="shared" si="857"/>
        <v>43.742393482100084</v>
      </c>
      <c r="R770" s="5">
        <f t="shared" si="857"/>
        <v>36.757757910700889</v>
      </c>
      <c r="S770" s="5">
        <f t="shared" si="857"/>
        <v>36.03181146876323</v>
      </c>
      <c r="T770" s="5">
        <f t="shared" si="857"/>
        <v>31.38661792784945</v>
      </c>
      <c r="U770" s="5">
        <f t="shared" si="857"/>
        <v>22.802335399694439</v>
      </c>
      <c r="V770" s="5">
        <f t="shared" si="857"/>
        <v>30.21053976831007</v>
      </c>
      <c r="W770" s="5">
        <f t="shared" si="849"/>
        <v>27.736666545515696</v>
      </c>
      <c r="X770" s="5">
        <f t="shared" si="847"/>
        <v>36.860745417924434</v>
      </c>
      <c r="Y770" s="5">
        <f t="shared" si="847"/>
        <v>27.893716616355746</v>
      </c>
      <c r="DA770" s="5"/>
    </row>
    <row r="771" spans="1:105" x14ac:dyDescent="0.25">
      <c r="A771" s="1">
        <v>2000</v>
      </c>
      <c r="D771" s="5">
        <f t="shared" ref="D771:V771" si="858">D723*$AY674</f>
        <v>448.01982494365194</v>
      </c>
      <c r="E771" s="5">
        <f t="shared" si="858"/>
        <v>377.90139317156792</v>
      </c>
      <c r="F771" s="5">
        <f t="shared" si="858"/>
        <v>355.90055826425248</v>
      </c>
      <c r="G771" s="5">
        <f t="shared" si="858"/>
        <v>436.15614177358555</v>
      </c>
      <c r="H771" s="5">
        <f t="shared" si="858"/>
        <v>360.11491881562819</v>
      </c>
      <c r="I771" s="5">
        <f t="shared" si="858"/>
        <v>434.2113277028734</v>
      </c>
      <c r="J771" s="5">
        <f t="shared" si="858"/>
        <v>406.79825882953111</v>
      </c>
      <c r="K771" s="5">
        <f t="shared" si="858"/>
        <v>402.88822461453753</v>
      </c>
      <c r="L771" s="5">
        <f t="shared" si="858"/>
        <v>239.3766478968499</v>
      </c>
      <c r="M771" s="5">
        <f t="shared" si="858"/>
        <v>346.49233188685406</v>
      </c>
      <c r="N771" s="5">
        <f t="shared" si="858"/>
        <v>334.69897403172638</v>
      </c>
      <c r="O771" s="5">
        <f t="shared" si="858"/>
        <v>27.376235972193758</v>
      </c>
      <c r="P771" s="5">
        <f t="shared" si="858"/>
        <v>17.83877782138439</v>
      </c>
      <c r="Q771" s="5">
        <f t="shared" si="858"/>
        <v>34.96920095883069</v>
      </c>
      <c r="R771" s="5">
        <f t="shared" si="858"/>
        <v>30.188607593205578</v>
      </c>
      <c r="S771" s="5">
        <f t="shared" si="858"/>
        <v>26.559565125953196</v>
      </c>
      <c r="T771" s="5">
        <f t="shared" si="858"/>
        <v>24.996782130074997</v>
      </c>
      <c r="U771" s="5">
        <f t="shared" si="858"/>
        <v>23.755197239268593</v>
      </c>
      <c r="V771" s="5">
        <f t="shared" si="858"/>
        <v>28.89938443143874</v>
      </c>
      <c r="W771" s="5">
        <f t="shared" si="849"/>
        <v>19.600709200040583</v>
      </c>
      <c r="X771" s="5">
        <f t="shared" si="847"/>
        <v>23.626609824194709</v>
      </c>
      <c r="Y771" s="5">
        <f t="shared" si="847"/>
        <v>36.741929954286185</v>
      </c>
      <c r="DA771" s="5"/>
    </row>
    <row r="772" spans="1:105" x14ac:dyDescent="0.25">
      <c r="A772" s="1">
        <v>2001</v>
      </c>
      <c r="D772" s="5">
        <f t="shared" ref="D772:V772" si="859">D724*$AY675</f>
        <v>376.10686065060798</v>
      </c>
      <c r="E772" s="5">
        <f t="shared" si="859"/>
        <v>315.67522475362438</v>
      </c>
      <c r="F772" s="5">
        <f t="shared" si="859"/>
        <v>326.85592410014414</v>
      </c>
      <c r="G772" s="5">
        <f t="shared" si="859"/>
        <v>370.25960057342644</v>
      </c>
      <c r="H772" s="5">
        <f t="shared" si="859"/>
        <v>314.36286347911579</v>
      </c>
      <c r="I772" s="5">
        <f t="shared" si="859"/>
        <v>380.26689914037951</v>
      </c>
      <c r="J772" s="5">
        <f t="shared" si="859"/>
        <v>381.61302854218491</v>
      </c>
      <c r="K772" s="5">
        <f t="shared" si="859"/>
        <v>375.09448591959847</v>
      </c>
      <c r="L772" s="5">
        <f t="shared" si="859"/>
        <v>175.20402115717951</v>
      </c>
      <c r="M772" s="5">
        <f t="shared" si="859"/>
        <v>308.86488989812932</v>
      </c>
      <c r="N772" s="5">
        <f t="shared" si="859"/>
        <v>280.39553720829116</v>
      </c>
      <c r="O772" s="5">
        <f t="shared" si="859"/>
        <v>19.42779667221275</v>
      </c>
      <c r="P772" s="5">
        <f t="shared" si="859"/>
        <v>15.033586857566135</v>
      </c>
      <c r="Q772" s="5">
        <f t="shared" si="859"/>
        <v>28.317626803633463</v>
      </c>
      <c r="R772" s="5">
        <f t="shared" si="859"/>
        <v>24.325663308483939</v>
      </c>
      <c r="S772" s="5">
        <f t="shared" si="859"/>
        <v>20.290244580140474</v>
      </c>
      <c r="T772" s="5">
        <f t="shared" si="859"/>
        <v>22.123140393673879</v>
      </c>
      <c r="U772" s="5">
        <f t="shared" si="859"/>
        <v>20.315221667627547</v>
      </c>
      <c r="V772" s="5">
        <f t="shared" si="859"/>
        <v>23.510748162297634</v>
      </c>
      <c r="W772" s="5">
        <f t="shared" si="849"/>
        <v>15.60241664746335</v>
      </c>
      <c r="X772" s="5">
        <f t="shared" si="847"/>
        <v>16.785520755340219</v>
      </c>
      <c r="Y772" s="5">
        <f t="shared" si="847"/>
        <v>28.580689385938157</v>
      </c>
      <c r="DA772" s="5"/>
    </row>
    <row r="773" spans="1:105" x14ac:dyDescent="0.25">
      <c r="A773" s="1">
        <v>2002</v>
      </c>
      <c r="D773" s="5">
        <f t="shared" ref="D773:V773" si="860">D725*$AY676</f>
        <v>396.21273653250466</v>
      </c>
      <c r="E773" s="5">
        <f t="shared" si="860"/>
        <v>326.24270711096267</v>
      </c>
      <c r="F773" s="5">
        <f t="shared" si="860"/>
        <v>316.87247315475946</v>
      </c>
      <c r="G773" s="5">
        <f t="shared" si="860"/>
        <v>368.20688823488069</v>
      </c>
      <c r="H773" s="5">
        <f t="shared" si="860"/>
        <v>329.4841713597807</v>
      </c>
      <c r="I773" s="5">
        <f t="shared" si="860"/>
        <v>401.22969305375108</v>
      </c>
      <c r="J773" s="5">
        <f t="shared" si="860"/>
        <v>363.75379533899519</v>
      </c>
      <c r="K773" s="5">
        <f t="shared" si="860"/>
        <v>365.53619163083886</v>
      </c>
      <c r="L773" s="5">
        <f t="shared" si="860"/>
        <v>196.32687908498474</v>
      </c>
      <c r="M773" s="5">
        <f t="shared" si="860"/>
        <v>324.96954798863089</v>
      </c>
      <c r="N773" s="5">
        <f t="shared" si="860"/>
        <v>284.99076767297839</v>
      </c>
      <c r="O773" s="5">
        <f t="shared" si="860"/>
        <v>18.815497130360136</v>
      </c>
      <c r="P773" s="5">
        <f t="shared" si="860"/>
        <v>15.308595954557816</v>
      </c>
      <c r="Q773" s="5">
        <f t="shared" si="860"/>
        <v>25.140633807738805</v>
      </c>
      <c r="R773" s="5">
        <f t="shared" si="860"/>
        <v>20.11812724750212</v>
      </c>
      <c r="S773" s="5">
        <f t="shared" si="860"/>
        <v>18.947802486876235</v>
      </c>
      <c r="T773" s="5">
        <f t="shared" si="860"/>
        <v>20.919642428921051</v>
      </c>
      <c r="U773" s="5">
        <f t="shared" si="860"/>
        <v>17.697529173349004</v>
      </c>
      <c r="V773" s="5">
        <f t="shared" si="860"/>
        <v>19.40605689610841</v>
      </c>
      <c r="W773" s="5">
        <f t="shared" si="849"/>
        <v>18.018542975459862</v>
      </c>
      <c r="X773" s="5">
        <f t="shared" si="847"/>
        <v>15.88401597491201</v>
      </c>
      <c r="Y773" s="5">
        <f t="shared" si="847"/>
        <v>24.468309233218196</v>
      </c>
      <c r="DA773" s="5"/>
    </row>
    <row r="774" spans="1:105" x14ac:dyDescent="0.25">
      <c r="A774" s="1">
        <v>2003</v>
      </c>
      <c r="D774" s="5">
        <f t="shared" ref="D774:V774" si="861">D726*$AY677</f>
        <v>404.8775176608699</v>
      </c>
      <c r="E774" s="5">
        <f t="shared" si="861"/>
        <v>312.77488933334985</v>
      </c>
      <c r="F774" s="5">
        <f t="shared" si="861"/>
        <v>313.37706102470867</v>
      </c>
      <c r="G774" s="5">
        <f t="shared" si="861"/>
        <v>360.81317133424596</v>
      </c>
      <c r="H774" s="5">
        <f t="shared" si="861"/>
        <v>295.51177946129229</v>
      </c>
      <c r="I774" s="5">
        <f t="shared" si="861"/>
        <v>385.38523686050524</v>
      </c>
      <c r="J774" s="5">
        <f t="shared" si="861"/>
        <v>333.44716800416825</v>
      </c>
      <c r="K774" s="5">
        <f t="shared" si="861"/>
        <v>333.96502483242716</v>
      </c>
      <c r="L774" s="5">
        <f t="shared" si="861"/>
        <v>203.52724790524269</v>
      </c>
      <c r="M774" s="5">
        <f t="shared" si="861"/>
        <v>315.28708591098518</v>
      </c>
      <c r="N774" s="5">
        <f t="shared" si="861"/>
        <v>279.03506275669224</v>
      </c>
      <c r="O774" s="5">
        <f t="shared" si="861"/>
        <v>24.683281135167544</v>
      </c>
      <c r="P774" s="5">
        <f t="shared" si="861"/>
        <v>17.804069529637108</v>
      </c>
      <c r="Q774" s="5">
        <f t="shared" si="861"/>
        <v>26.474342049932755</v>
      </c>
      <c r="R774" s="5">
        <f t="shared" si="861"/>
        <v>20.217918287248015</v>
      </c>
      <c r="S774" s="5">
        <f t="shared" si="861"/>
        <v>20.983771885970157</v>
      </c>
      <c r="T774" s="5">
        <f t="shared" si="861"/>
        <v>24.517462448815799</v>
      </c>
      <c r="U774" s="5">
        <f t="shared" si="861"/>
        <v>20.053820639731384</v>
      </c>
      <c r="V774" s="5">
        <f t="shared" si="861"/>
        <v>19.085580824915063</v>
      </c>
      <c r="W774" s="5">
        <f t="shared" si="849"/>
        <v>19.662922434853797</v>
      </c>
      <c r="X774" s="5">
        <f t="shared" si="847"/>
        <v>17.606249343865002</v>
      </c>
      <c r="Y774" s="5">
        <f t="shared" si="847"/>
        <v>25.994158870554369</v>
      </c>
      <c r="DA774" s="5"/>
    </row>
    <row r="775" spans="1:105" x14ac:dyDescent="0.25">
      <c r="A775" s="1">
        <v>2004</v>
      </c>
      <c r="D775" s="5">
        <f t="shared" ref="D775:V775" si="862">D727*$AY678</f>
        <v>404.71030141636936</v>
      </c>
      <c r="E775" s="5">
        <f t="shared" si="862"/>
        <v>343.05115428606689</v>
      </c>
      <c r="F775" s="5">
        <f t="shared" si="862"/>
        <v>335.72384275672999</v>
      </c>
      <c r="G775" s="5">
        <f t="shared" si="862"/>
        <v>364.36691721625141</v>
      </c>
      <c r="H775" s="5">
        <f t="shared" si="862"/>
        <v>323.34304466580437</v>
      </c>
      <c r="I775" s="5">
        <f t="shared" si="862"/>
        <v>394.71981395712407</v>
      </c>
      <c r="J775" s="5">
        <f t="shared" si="862"/>
        <v>308.42181364114822</v>
      </c>
      <c r="K775" s="5">
        <f t="shared" si="862"/>
        <v>346.92843589140489</v>
      </c>
      <c r="L775" s="5">
        <f t="shared" si="862"/>
        <v>264.98928297319645</v>
      </c>
      <c r="M775" s="5">
        <f t="shared" si="862"/>
        <v>323.93244557019989</v>
      </c>
      <c r="N775" s="5">
        <f t="shared" si="862"/>
        <v>271.12209303836238</v>
      </c>
      <c r="O775" s="5">
        <f t="shared" si="862"/>
        <v>21.087765314853549</v>
      </c>
      <c r="P775" s="5">
        <f t="shared" si="862"/>
        <v>18.623759197831266</v>
      </c>
      <c r="Q775" s="5">
        <f t="shared" si="862"/>
        <v>24.204851913158294</v>
      </c>
      <c r="R775" s="5">
        <f t="shared" si="862"/>
        <v>19.518639234771609</v>
      </c>
      <c r="S775" s="5">
        <f t="shared" si="862"/>
        <v>20.521490380713622</v>
      </c>
      <c r="T775" s="5">
        <f t="shared" si="862"/>
        <v>22.248196127507583</v>
      </c>
      <c r="U775" s="5">
        <f t="shared" si="862"/>
        <v>18.521986557392712</v>
      </c>
      <c r="V775" s="5">
        <f t="shared" si="862"/>
        <v>17.69898305132136</v>
      </c>
      <c r="W775" s="5">
        <f t="shared" si="849"/>
        <v>20.189635449093647</v>
      </c>
      <c r="X775" s="5">
        <f t="shared" si="847"/>
        <v>19.017323320112595</v>
      </c>
      <c r="Y775" s="5">
        <f t="shared" si="847"/>
        <v>23.378747511082985</v>
      </c>
      <c r="DA775" s="5"/>
    </row>
    <row r="776" spans="1:105" x14ac:dyDescent="0.25">
      <c r="A776" s="1">
        <v>2005</v>
      </c>
      <c r="D776" s="5">
        <f t="shared" ref="D776:V776" si="863">D728*$AY679</f>
        <v>404.96340706199879</v>
      </c>
      <c r="E776" s="5">
        <f t="shared" si="863"/>
        <v>387.0824169612718</v>
      </c>
      <c r="F776" s="5">
        <f t="shared" si="863"/>
        <v>338.07302820126108</v>
      </c>
      <c r="G776" s="5">
        <f t="shared" si="863"/>
        <v>376.65778379911376</v>
      </c>
      <c r="H776" s="5">
        <f t="shared" si="863"/>
        <v>333.3991431272093</v>
      </c>
      <c r="I776" s="5">
        <f t="shared" si="863"/>
        <v>358.42442204617765</v>
      </c>
      <c r="J776" s="5">
        <f t="shared" si="863"/>
        <v>315.62104175988458</v>
      </c>
      <c r="K776" s="5">
        <f t="shared" si="863"/>
        <v>357.72166688435249</v>
      </c>
      <c r="L776" s="5">
        <f t="shared" si="863"/>
        <v>247.211275458171</v>
      </c>
      <c r="M776" s="5">
        <f t="shared" si="863"/>
        <v>351.05725034570082</v>
      </c>
      <c r="N776" s="5">
        <f t="shared" si="863"/>
        <v>292.98444895313901</v>
      </c>
      <c r="O776" s="5">
        <f t="shared" si="863"/>
        <v>22.614462723051236</v>
      </c>
      <c r="P776" s="5">
        <f t="shared" si="863"/>
        <v>25.455450595040858</v>
      </c>
      <c r="Q776" s="5">
        <f t="shared" si="863"/>
        <v>22.283563800863448</v>
      </c>
      <c r="R776" s="5">
        <f t="shared" si="863"/>
        <v>20.260913339435312</v>
      </c>
      <c r="S776" s="5">
        <f t="shared" si="863"/>
        <v>24.179325186388816</v>
      </c>
      <c r="T776" s="5">
        <f t="shared" si="863"/>
        <v>24.527321991261672</v>
      </c>
      <c r="U776" s="5">
        <f t="shared" si="863"/>
        <v>17.512477160926327</v>
      </c>
      <c r="V776" s="5">
        <f t="shared" si="863"/>
        <v>19.025591564113501</v>
      </c>
      <c r="W776" s="5">
        <f t="shared" si="849"/>
        <v>19.180359245593419</v>
      </c>
      <c r="X776" s="5">
        <f t="shared" si="847"/>
        <v>26.168839257067482</v>
      </c>
      <c r="Y776" s="5">
        <f t="shared" si="847"/>
        <v>22.674299837618147</v>
      </c>
      <c r="DA776" s="5"/>
    </row>
    <row r="777" spans="1:105" x14ac:dyDescent="0.25">
      <c r="A777" s="1">
        <v>2006</v>
      </c>
      <c r="D777" s="5">
        <f t="shared" ref="D777:V777" si="864">D729*$AY680</f>
        <v>359.10499785094993</v>
      </c>
      <c r="E777" s="5">
        <f t="shared" si="864"/>
        <v>352.72902318024194</v>
      </c>
      <c r="F777" s="5">
        <f t="shared" si="864"/>
        <v>304.88574553794155</v>
      </c>
      <c r="G777" s="5">
        <f t="shared" si="864"/>
        <v>346.02532130503562</v>
      </c>
      <c r="H777" s="5">
        <f t="shared" si="864"/>
        <v>318.60235424688466</v>
      </c>
      <c r="I777" s="5">
        <f t="shared" si="864"/>
        <v>327.19732984149687</v>
      </c>
      <c r="J777" s="5">
        <f t="shared" si="864"/>
        <v>314.85977974237397</v>
      </c>
      <c r="K777" s="5">
        <f t="shared" si="864"/>
        <v>336.85168235335806</v>
      </c>
      <c r="L777" s="5">
        <f t="shared" si="864"/>
        <v>220.20501899786643</v>
      </c>
      <c r="M777" s="5">
        <f t="shared" si="864"/>
        <v>335.02726754081868</v>
      </c>
      <c r="N777" s="5">
        <f t="shared" si="864"/>
        <v>269.74451934512319</v>
      </c>
      <c r="O777" s="5">
        <f t="shared" si="864"/>
        <v>19.127801778614792</v>
      </c>
      <c r="P777" s="5">
        <f t="shared" si="864"/>
        <v>20.702504512790416</v>
      </c>
      <c r="Q777" s="5">
        <f t="shared" si="864"/>
        <v>21.538863415562805</v>
      </c>
      <c r="R777" s="5">
        <f t="shared" si="864"/>
        <v>18.292004085403658</v>
      </c>
      <c r="S777" s="5">
        <f t="shared" si="864"/>
        <v>20.320694698595553</v>
      </c>
      <c r="T777" s="5">
        <f t="shared" si="864"/>
        <v>19.050847658399721</v>
      </c>
      <c r="U777" s="5">
        <f t="shared" si="864"/>
        <v>16.831380621828625</v>
      </c>
      <c r="V777" s="5">
        <f t="shared" si="864"/>
        <v>19.980016338255961</v>
      </c>
      <c r="W777" s="5">
        <f t="shared" si="849"/>
        <v>16.903879058626298</v>
      </c>
      <c r="X777" s="5">
        <f t="shared" si="847"/>
        <v>19.443661728604621</v>
      </c>
      <c r="Y777" s="5">
        <f t="shared" si="847"/>
        <v>20.129795675955702</v>
      </c>
      <c r="DA777" s="5"/>
    </row>
    <row r="778" spans="1:105" x14ac:dyDescent="0.25">
      <c r="A778" s="1">
        <v>2007</v>
      </c>
      <c r="D778" s="5">
        <f t="shared" ref="D778:V778" si="865">D730*$AY681</f>
        <v>302.16844017385671</v>
      </c>
      <c r="E778" s="5">
        <f t="shared" si="865"/>
        <v>369.62061199092261</v>
      </c>
      <c r="F778" s="5">
        <f t="shared" si="865"/>
        <v>284.57290154778246</v>
      </c>
      <c r="G778" s="5">
        <f t="shared" si="865"/>
        <v>299.34762231479323</v>
      </c>
      <c r="H778" s="5">
        <f t="shared" si="865"/>
        <v>330.79448916404897</v>
      </c>
      <c r="I778" s="5">
        <f t="shared" si="865"/>
        <v>301.76448144912985</v>
      </c>
      <c r="J778" s="5">
        <f t="shared" si="865"/>
        <v>292.2245759177377</v>
      </c>
      <c r="K778" s="5">
        <f t="shared" si="865"/>
        <v>314.85869925872623</v>
      </c>
      <c r="L778" s="5">
        <f t="shared" si="865"/>
        <v>151.67285270435269</v>
      </c>
      <c r="M778" s="5">
        <f t="shared" si="865"/>
        <v>344.69905153178973</v>
      </c>
      <c r="N778" s="5">
        <f t="shared" si="865"/>
        <v>283.90670943425744</v>
      </c>
      <c r="O778" s="5">
        <f t="shared" si="865"/>
        <v>19.309719163287085</v>
      </c>
      <c r="P778" s="5">
        <f t="shared" si="865"/>
        <v>28.094305856864548</v>
      </c>
      <c r="Q778" s="5">
        <f t="shared" si="865"/>
        <v>22.004930363438188</v>
      </c>
      <c r="R778" s="5">
        <f t="shared" si="865"/>
        <v>18.493322569429232</v>
      </c>
      <c r="S778" s="5">
        <f t="shared" si="865"/>
        <v>25.701073276809996</v>
      </c>
      <c r="T778" s="5">
        <f t="shared" si="865"/>
        <v>21.677591627818554</v>
      </c>
      <c r="U778" s="5">
        <f t="shared" si="865"/>
        <v>18.14075486601503</v>
      </c>
      <c r="V778" s="5">
        <f t="shared" si="865"/>
        <v>19.318154467408782</v>
      </c>
      <c r="W778" s="5">
        <f t="shared" si="849"/>
        <v>22.405722121953868</v>
      </c>
      <c r="X778" s="5">
        <f t="shared" si="847"/>
        <v>32.00500371914471</v>
      </c>
      <c r="Y778" s="5">
        <f t="shared" si="847"/>
        <v>21.721327413393794</v>
      </c>
      <c r="DA778" s="5"/>
    </row>
    <row r="779" spans="1:105" x14ac:dyDescent="0.25">
      <c r="A779" s="1">
        <v>2008</v>
      </c>
      <c r="D779" s="5">
        <f t="shared" ref="D779:V779" si="866">D731*$AY682</f>
        <v>256.29910441677623</v>
      </c>
      <c r="E779" s="5">
        <f t="shared" si="866"/>
        <v>254.06139143290164</v>
      </c>
      <c r="F779" s="5">
        <f t="shared" si="866"/>
        <v>248.53832964711927</v>
      </c>
      <c r="G779" s="5">
        <f t="shared" si="866"/>
        <v>231.7054287085416</v>
      </c>
      <c r="H779" s="5">
        <f t="shared" si="866"/>
        <v>253.07119909565998</v>
      </c>
      <c r="I779" s="5">
        <f t="shared" si="866"/>
        <v>256.2879941543319</v>
      </c>
      <c r="J779" s="5">
        <f t="shared" si="866"/>
        <v>254.10356482210148</v>
      </c>
      <c r="K779" s="5">
        <f t="shared" si="866"/>
        <v>259.22697800870856</v>
      </c>
      <c r="L779" s="5">
        <f t="shared" si="866"/>
        <v>130.55638367971054</v>
      </c>
      <c r="M779" s="5">
        <f t="shared" si="866"/>
        <v>249.03343493467906</v>
      </c>
      <c r="N779" s="5">
        <f t="shared" si="866"/>
        <v>227.58809766701981</v>
      </c>
      <c r="O779" s="5">
        <f t="shared" si="866"/>
        <v>22.341249820874456</v>
      </c>
      <c r="P779" s="5">
        <f t="shared" si="866"/>
        <v>30.645077707098661</v>
      </c>
      <c r="Q779" s="5">
        <f t="shared" si="866"/>
        <v>24.790765718189842</v>
      </c>
      <c r="R779" s="5">
        <f t="shared" si="866"/>
        <v>20.554978992760834</v>
      </c>
      <c r="S779" s="5">
        <f t="shared" si="866"/>
        <v>31.999376020302719</v>
      </c>
      <c r="T779" s="5">
        <f t="shared" si="866"/>
        <v>24.714938415136842</v>
      </c>
      <c r="U779" s="5">
        <f t="shared" si="866"/>
        <v>17.802235804561132</v>
      </c>
      <c r="V779" s="5">
        <f t="shared" si="866"/>
        <v>21.263379093368634</v>
      </c>
      <c r="W779" s="5">
        <f t="shared" si="849"/>
        <v>22.735022628151505</v>
      </c>
      <c r="X779" s="5">
        <f t="shared" si="847"/>
        <v>26.699391942450166</v>
      </c>
      <c r="Y779" s="5">
        <f t="shared" si="847"/>
        <v>19.959054055518063</v>
      </c>
      <c r="DA779" s="5"/>
    </row>
    <row r="780" spans="1:105" x14ac:dyDescent="0.25">
      <c r="A780" s="1">
        <v>2009</v>
      </c>
      <c r="D780" s="5">
        <f t="shared" ref="D780:V780" si="867">D732*$AY683</f>
        <v>207.74827313161262</v>
      </c>
      <c r="E780" s="5">
        <f t="shared" si="867"/>
        <v>217.64440095302928</v>
      </c>
      <c r="F780" s="5">
        <f t="shared" si="867"/>
        <v>215.66945474274343</v>
      </c>
      <c r="G780" s="5">
        <f t="shared" si="867"/>
        <v>206.04420983173867</v>
      </c>
      <c r="H780" s="5">
        <f t="shared" si="867"/>
        <v>229.33656980665472</v>
      </c>
      <c r="I780" s="5">
        <f t="shared" si="867"/>
        <v>224.82720064148253</v>
      </c>
      <c r="J780" s="5">
        <f t="shared" si="867"/>
        <v>212.93577178460976</v>
      </c>
      <c r="K780" s="5">
        <f t="shared" si="867"/>
        <v>231.8199681962744</v>
      </c>
      <c r="L780" s="5">
        <f t="shared" si="867"/>
        <v>128.08809001097694</v>
      </c>
      <c r="M780" s="5">
        <f t="shared" si="867"/>
        <v>204.57838017470567</v>
      </c>
      <c r="N780" s="5">
        <f t="shared" si="867"/>
        <v>195.43058628318582</v>
      </c>
      <c r="O780" s="5">
        <f t="shared" si="867"/>
        <v>23.838428158148503</v>
      </c>
      <c r="P780" s="5">
        <f t="shared" si="867"/>
        <v>27.068820652173915</v>
      </c>
      <c r="Q780" s="5">
        <f t="shared" si="867"/>
        <v>24.821733403582716</v>
      </c>
      <c r="R780" s="5">
        <f t="shared" si="867"/>
        <v>21.641913888888887</v>
      </c>
      <c r="S780" s="5">
        <f t="shared" si="867"/>
        <v>25.013377492130118</v>
      </c>
      <c r="T780" s="5">
        <f t="shared" si="867"/>
        <v>23.871739130434783</v>
      </c>
      <c r="U780" s="5">
        <f t="shared" si="867"/>
        <v>18.352724609375002</v>
      </c>
      <c r="V780" s="5">
        <f t="shared" si="867"/>
        <v>22.98528125</v>
      </c>
      <c r="W780" s="5">
        <f t="shared" si="849"/>
        <v>18.643765060240966</v>
      </c>
      <c r="X780" s="5">
        <f t="shared" si="847"/>
        <v>21.396685912240187</v>
      </c>
      <c r="Y780" s="5">
        <f t="shared" si="847"/>
        <v>19.76070197044335</v>
      </c>
    </row>
    <row r="781" spans="1:105" x14ac:dyDescent="0.25">
      <c r="A781" s="1">
        <v>2010</v>
      </c>
      <c r="D781" s="5">
        <f t="shared" ref="D781:V781" si="868">D733*$AY684</f>
        <v>207.77481897441515</v>
      </c>
      <c r="E781" s="5">
        <f t="shared" si="868"/>
        <v>210.26840604640938</v>
      </c>
      <c r="F781" s="5">
        <f t="shared" si="868"/>
        <v>217.86891589681608</v>
      </c>
      <c r="G781" s="5">
        <f t="shared" si="868"/>
        <v>217.50635376621054</v>
      </c>
      <c r="H781" s="5">
        <f t="shared" si="868"/>
        <v>232.50152384731146</v>
      </c>
      <c r="I781" s="5">
        <f t="shared" si="868"/>
        <v>244.10044214411707</v>
      </c>
      <c r="J781" s="5">
        <f t="shared" si="868"/>
        <v>238.04771727932319</v>
      </c>
      <c r="K781" s="5">
        <f t="shared" si="868"/>
        <v>218.09701247690239</v>
      </c>
      <c r="L781" s="5">
        <f t="shared" si="868"/>
        <v>128.51145618042372</v>
      </c>
      <c r="M781" s="5">
        <f t="shared" si="868"/>
        <v>227.5384705762159</v>
      </c>
      <c r="N781" s="5">
        <f t="shared" si="868"/>
        <v>195.66816940815764</v>
      </c>
      <c r="O781" s="5">
        <f t="shared" si="868"/>
        <v>26.715339231971026</v>
      </c>
      <c r="P781" s="5">
        <f t="shared" si="868"/>
        <v>30.806857416011859</v>
      </c>
      <c r="Q781" s="5">
        <f t="shared" si="868"/>
        <v>28.550728256219042</v>
      </c>
      <c r="R781" s="5">
        <f t="shared" si="868"/>
        <v>25.943843036902681</v>
      </c>
      <c r="S781" s="5">
        <f t="shared" si="868"/>
        <v>30.732953359627871</v>
      </c>
      <c r="T781" s="5">
        <f t="shared" si="868"/>
        <v>29.555227088426726</v>
      </c>
      <c r="U781" s="5">
        <f t="shared" si="868"/>
        <v>23.033757368830248</v>
      </c>
      <c r="V781" s="5">
        <f t="shared" si="868"/>
        <v>26.314462631216593</v>
      </c>
      <c r="W781" s="5">
        <f t="shared" si="849"/>
        <v>17.347185370873717</v>
      </c>
      <c r="X781" s="5">
        <f t="shared" si="847"/>
        <v>25.66508605805873</v>
      </c>
      <c r="Y781" s="5">
        <f t="shared" si="847"/>
        <v>21.338924001846912</v>
      </c>
    </row>
    <row r="782" spans="1:105" x14ac:dyDescent="0.25">
      <c r="A782" s="1">
        <v>2011</v>
      </c>
      <c r="D782" s="5">
        <f t="shared" ref="D782:V782" si="869">D734*$AY685</f>
        <v>180.76108655937486</v>
      </c>
      <c r="E782" s="5">
        <f t="shared" si="869"/>
        <v>169.59892751875887</v>
      </c>
      <c r="F782" s="5">
        <f t="shared" si="869"/>
        <v>194.44349321440103</v>
      </c>
      <c r="G782" s="5">
        <f t="shared" si="869"/>
        <v>183.7611951718994</v>
      </c>
      <c r="H782" s="5">
        <f t="shared" si="869"/>
        <v>192.67584108268838</v>
      </c>
      <c r="I782" s="5">
        <f t="shared" si="869"/>
        <v>171.93786553965234</v>
      </c>
      <c r="J782" s="5">
        <f t="shared" si="869"/>
        <v>191.10578357475367</v>
      </c>
      <c r="K782" s="5">
        <f t="shared" si="869"/>
        <v>191.70098469906699</v>
      </c>
      <c r="L782" s="5">
        <f t="shared" si="869"/>
        <v>108.93543619999842</v>
      </c>
      <c r="M782" s="5">
        <f t="shared" si="869"/>
        <v>204.99803507258059</v>
      </c>
      <c r="N782" s="5">
        <f t="shared" si="869"/>
        <v>164.60144920778481</v>
      </c>
      <c r="O782" s="5">
        <f t="shared" si="869"/>
        <v>22.44314299846647</v>
      </c>
      <c r="P782" s="5">
        <f t="shared" si="869"/>
        <v>20.001727977693164</v>
      </c>
      <c r="Q782" s="5">
        <f t="shared" si="869"/>
        <v>25.0833161845737</v>
      </c>
      <c r="R782" s="5">
        <f t="shared" si="869"/>
        <v>23.554479274272921</v>
      </c>
      <c r="S782" s="5">
        <f t="shared" si="869"/>
        <v>20.228240254894072</v>
      </c>
      <c r="T782" s="5">
        <f t="shared" si="869"/>
        <v>20.601899451155962</v>
      </c>
      <c r="U782" s="5">
        <f t="shared" si="869"/>
        <v>17.901213408317773</v>
      </c>
      <c r="V782" s="5">
        <f t="shared" si="869"/>
        <v>23.673288085111903</v>
      </c>
      <c r="W782" s="5">
        <f t="shared" si="849"/>
        <v>19.206081936611064</v>
      </c>
      <c r="X782" s="5">
        <f t="shared" si="847"/>
        <v>17.942544592421708</v>
      </c>
      <c r="Y782" s="5">
        <f t="shared" si="847"/>
        <v>21.527568687928966</v>
      </c>
    </row>
    <row r="783" spans="1:105" x14ac:dyDescent="0.25">
      <c r="A783" s="1">
        <v>2012</v>
      </c>
      <c r="D783" s="5">
        <f t="shared" ref="D783:V783" si="870">D735*$AY686</f>
        <v>181.09477228678196</v>
      </c>
      <c r="E783" s="5">
        <f t="shared" si="870"/>
        <v>155.94593984268346</v>
      </c>
      <c r="F783" s="5">
        <f t="shared" si="870"/>
        <v>174.33915001878788</v>
      </c>
      <c r="G783" s="5">
        <f t="shared" si="870"/>
        <v>170.77770022033783</v>
      </c>
      <c r="H783" s="5">
        <f t="shared" si="870"/>
        <v>189.13124791683953</v>
      </c>
      <c r="I783" s="5">
        <f t="shared" si="870"/>
        <v>164.79843200552531</v>
      </c>
      <c r="J783" s="5">
        <f t="shared" si="870"/>
        <v>183.95603401208385</v>
      </c>
      <c r="K783" s="5">
        <f t="shared" si="870"/>
        <v>175.43150295901995</v>
      </c>
      <c r="L783" s="5">
        <f t="shared" si="870"/>
        <v>112.4575234800735</v>
      </c>
      <c r="M783" s="5">
        <f t="shared" si="870"/>
        <v>186.22391334553717</v>
      </c>
      <c r="N783" s="5">
        <f t="shared" si="870"/>
        <v>161.49795083968806</v>
      </c>
      <c r="O783" s="5">
        <f t="shared" si="870"/>
        <v>23.201046934550405</v>
      </c>
      <c r="P783" s="5">
        <f t="shared" si="870"/>
        <v>21.989391106448004</v>
      </c>
      <c r="Q783" s="5">
        <f t="shared" si="870"/>
        <v>28.779156178022884</v>
      </c>
      <c r="R783" s="5">
        <f t="shared" si="870"/>
        <v>23.814601351976389</v>
      </c>
      <c r="S783" s="5">
        <f t="shared" si="870"/>
        <v>23.038921840543932</v>
      </c>
      <c r="T783" s="5">
        <f t="shared" si="870"/>
        <v>19.93944262310578</v>
      </c>
      <c r="U783" s="5">
        <f t="shared" si="870"/>
        <v>18.58435998651332</v>
      </c>
      <c r="V783" s="5">
        <f t="shared" si="870"/>
        <v>24.381278673269865</v>
      </c>
      <c r="W783" s="5">
        <f t="shared" si="849"/>
        <v>20.019991015654792</v>
      </c>
      <c r="X783" s="5">
        <f t="shared" si="847"/>
        <v>21.990291736491798</v>
      </c>
      <c r="Y783" s="5">
        <f t="shared" si="847"/>
        <v>23.114278235439034</v>
      </c>
    </row>
    <row r="784" spans="1:105" x14ac:dyDescent="0.25">
      <c r="A784" s="1">
        <v>2013</v>
      </c>
      <c r="D784" s="5">
        <f t="shared" ref="D784:V784" si="871">D736*$AY687</f>
        <v>182.81723980380707</v>
      </c>
      <c r="E784" s="5">
        <f t="shared" si="871"/>
        <v>162.72852580634523</v>
      </c>
      <c r="F784" s="5">
        <f t="shared" si="871"/>
        <v>190.87431498980686</v>
      </c>
      <c r="G784" s="5">
        <f t="shared" si="871"/>
        <v>189.80393185223053</v>
      </c>
      <c r="H784" s="5">
        <f t="shared" si="871"/>
        <v>185.29408927603586</v>
      </c>
      <c r="I784" s="5">
        <f t="shared" si="871"/>
        <v>169.07433773061547</v>
      </c>
      <c r="J784" s="5">
        <f t="shared" si="871"/>
        <v>195.34941246618445</v>
      </c>
      <c r="K784" s="5">
        <f t="shared" si="871"/>
        <v>178.2475505572753</v>
      </c>
      <c r="L784" s="5">
        <f t="shared" si="871"/>
        <v>106.55232689966766</v>
      </c>
      <c r="M784" s="5">
        <f t="shared" si="871"/>
        <v>190.3139889129221</v>
      </c>
      <c r="N784" s="5">
        <f t="shared" si="871"/>
        <v>169.94532560769096</v>
      </c>
      <c r="O784" s="5">
        <f t="shared" si="871"/>
        <v>26.083912162353393</v>
      </c>
      <c r="P784" s="5">
        <f t="shared" si="871"/>
        <v>22.461189963497819</v>
      </c>
      <c r="Q784" s="5">
        <f t="shared" si="871"/>
        <v>33.105263136612095</v>
      </c>
      <c r="R784" s="5">
        <f t="shared" si="871"/>
        <v>27.827134366868961</v>
      </c>
      <c r="S784" s="5">
        <f t="shared" si="871"/>
        <v>23.869023029428089</v>
      </c>
      <c r="T784" s="5">
        <f t="shared" si="871"/>
        <v>22.523703043712334</v>
      </c>
      <c r="U784" s="5">
        <f t="shared" si="871"/>
        <v>22.04755744167954</v>
      </c>
      <c r="V784" s="5">
        <f t="shared" si="871"/>
        <v>25.922921851083089</v>
      </c>
      <c r="W784" s="5">
        <f t="shared" si="849"/>
        <v>17.277631969330237</v>
      </c>
      <c r="X784" s="5">
        <f t="shared" si="847"/>
        <v>20.576936594926099</v>
      </c>
      <c r="Y784" s="5">
        <f t="shared" si="847"/>
        <v>29.698925997551779</v>
      </c>
    </row>
    <row r="785" spans="1:105" x14ac:dyDescent="0.25">
      <c r="A785" s="1">
        <v>2014</v>
      </c>
      <c r="D785" s="5">
        <f t="shared" ref="D785:V785" si="872">D737*$AY688</f>
        <v>182.56141669669452</v>
      </c>
      <c r="E785" s="5">
        <f t="shared" si="872"/>
        <v>165.57631270195509</v>
      </c>
      <c r="F785" s="5">
        <f t="shared" si="872"/>
        <v>195.27040917968256</v>
      </c>
      <c r="G785" s="5">
        <f t="shared" si="872"/>
        <v>198.60947920328644</v>
      </c>
      <c r="H785" s="5">
        <f t="shared" si="872"/>
        <v>192.81791093725573</v>
      </c>
      <c r="I785" s="5">
        <f t="shared" si="872"/>
        <v>164.2974281075328</v>
      </c>
      <c r="J785" s="5">
        <f t="shared" si="872"/>
        <v>189.02067280107875</v>
      </c>
      <c r="K785" s="5">
        <f t="shared" si="872"/>
        <v>183.59082094518257</v>
      </c>
      <c r="L785" s="5">
        <f t="shared" si="872"/>
        <v>110.69662523780423</v>
      </c>
      <c r="M785" s="5">
        <f t="shared" si="872"/>
        <v>211.8686037726896</v>
      </c>
      <c r="N785" s="5">
        <f t="shared" si="872"/>
        <v>166.8555157090974</v>
      </c>
      <c r="O785" s="5">
        <f t="shared" si="872"/>
        <v>25.519787085101648</v>
      </c>
      <c r="P785" s="5">
        <f t="shared" si="872"/>
        <v>21.254440767011747</v>
      </c>
      <c r="Q785" s="5">
        <f t="shared" si="872"/>
        <v>35.841534645553587</v>
      </c>
      <c r="R785" s="5">
        <f t="shared" si="872"/>
        <v>31.026125981654214</v>
      </c>
      <c r="S785" s="5">
        <f t="shared" si="872"/>
        <v>28.138915846357122</v>
      </c>
      <c r="T785" s="5">
        <f t="shared" si="872"/>
        <v>20.019517632237882</v>
      </c>
      <c r="U785" s="5">
        <f t="shared" si="872"/>
        <v>21.06434180903582</v>
      </c>
      <c r="V785" s="5">
        <f t="shared" si="872"/>
        <v>31.008383417202484</v>
      </c>
      <c r="W785" s="5">
        <f t="shared" si="849"/>
        <v>18.400445817536134</v>
      </c>
      <c r="X785" s="5">
        <f t="shared" si="847"/>
        <v>24.568768503610936</v>
      </c>
      <c r="Y785" s="5">
        <f t="shared" si="847"/>
        <v>31.224004774723575</v>
      </c>
    </row>
    <row r="786" spans="1:105" x14ac:dyDescent="0.25">
      <c r="A786" s="1">
        <v>2015</v>
      </c>
      <c r="D786" s="5">
        <f t="shared" ref="D786:V786" si="873">D738*$AY689</f>
        <v>169.21486844707476</v>
      </c>
      <c r="E786" s="5">
        <f t="shared" si="873"/>
        <v>170.83862752049365</v>
      </c>
      <c r="F786" s="5">
        <f t="shared" si="873"/>
        <v>197.66371376285971</v>
      </c>
      <c r="G786" s="5">
        <f t="shared" si="873"/>
        <v>191.30351146429197</v>
      </c>
      <c r="H786" s="5">
        <f t="shared" si="873"/>
        <v>203.57185425483971</v>
      </c>
      <c r="I786" s="5">
        <f t="shared" si="873"/>
        <v>173.3407930654763</v>
      </c>
      <c r="J786" s="5">
        <f t="shared" si="873"/>
        <v>176.70220556242595</v>
      </c>
      <c r="K786" s="5">
        <f t="shared" si="873"/>
        <v>189.33099039961161</v>
      </c>
      <c r="L786" s="5">
        <f t="shared" si="873"/>
        <v>132.27352323776262</v>
      </c>
      <c r="M786" s="5">
        <f t="shared" si="873"/>
        <v>210.88344053125755</v>
      </c>
      <c r="N786" s="5">
        <f t="shared" si="873"/>
        <v>160.61660904046835</v>
      </c>
      <c r="O786" s="5">
        <f t="shared" si="873"/>
        <v>23.530117051047959</v>
      </c>
      <c r="P786" s="5">
        <f t="shared" si="873"/>
        <v>19.318387446937852</v>
      </c>
      <c r="Q786" s="5">
        <f t="shared" si="873"/>
        <v>35.200585102575396</v>
      </c>
      <c r="R786" s="5">
        <f t="shared" si="873"/>
        <v>31.280788729535566</v>
      </c>
      <c r="S786" s="5">
        <f t="shared" si="873"/>
        <v>25.782413633525586</v>
      </c>
      <c r="T786" s="5">
        <f t="shared" si="873"/>
        <v>19.156782936570682</v>
      </c>
      <c r="U786" s="5">
        <f t="shared" si="873"/>
        <v>22.261048032652401</v>
      </c>
      <c r="V786" s="5">
        <f t="shared" si="873"/>
        <v>31.928702079650407</v>
      </c>
      <c r="W786" s="5">
        <f t="shared" si="849"/>
        <v>18.150010460969931</v>
      </c>
      <c r="X786" s="5">
        <f t="shared" si="847"/>
        <v>25.264800479250564</v>
      </c>
      <c r="Y786" s="5">
        <f t="shared" si="847"/>
        <v>30.651150377825161</v>
      </c>
    </row>
    <row r="787" spans="1:105" x14ac:dyDescent="0.25">
      <c r="A787" s="1">
        <v>2016</v>
      </c>
      <c r="D787" s="5">
        <f t="shared" ref="D787:V787" si="874">D739*$AY690</f>
        <v>162.97849658368273</v>
      </c>
      <c r="E787" s="5">
        <f t="shared" si="874"/>
        <v>157.88392321624795</v>
      </c>
      <c r="F787" s="5">
        <f t="shared" si="874"/>
        <v>190.94634113013646</v>
      </c>
      <c r="G787" s="5">
        <f t="shared" si="874"/>
        <v>178.74452916604355</v>
      </c>
      <c r="H787" s="5">
        <f t="shared" si="874"/>
        <v>188.5850804870133</v>
      </c>
      <c r="I787" s="5">
        <f t="shared" si="874"/>
        <v>161.37733737736519</v>
      </c>
      <c r="J787" s="5">
        <f t="shared" si="874"/>
        <v>189.30185953797201</v>
      </c>
      <c r="K787" s="5">
        <f t="shared" si="874"/>
        <v>188.97084910533982</v>
      </c>
      <c r="L787" s="5">
        <f t="shared" si="874"/>
        <v>135.89807636003994</v>
      </c>
      <c r="M787" s="5">
        <f t="shared" si="874"/>
        <v>193.25858881258924</v>
      </c>
      <c r="N787" s="5">
        <f t="shared" si="874"/>
        <v>145.2007054665815</v>
      </c>
      <c r="O787" s="5">
        <f t="shared" si="874"/>
        <v>22.249416295207858</v>
      </c>
      <c r="P787" s="5">
        <f t="shared" si="874"/>
        <v>17.465447683952014</v>
      </c>
      <c r="Q787" s="5">
        <f t="shared" si="874"/>
        <v>34.823462481736264</v>
      </c>
      <c r="R787" s="5">
        <f t="shared" si="874"/>
        <v>31.556794849320479</v>
      </c>
      <c r="S787" s="5">
        <f t="shared" si="874"/>
        <v>27.465896694515031</v>
      </c>
      <c r="T787" s="5">
        <f t="shared" si="874"/>
        <v>18.721802190410138</v>
      </c>
      <c r="U787" s="5">
        <f t="shared" si="874"/>
        <v>29.072876018611076</v>
      </c>
      <c r="V787" s="5">
        <f t="shared" si="874"/>
        <v>33.228917435755399</v>
      </c>
      <c r="W787" s="5">
        <f t="shared" si="849"/>
        <v>15.520513055295398</v>
      </c>
      <c r="X787" s="5">
        <f t="shared" si="847"/>
        <v>22.274012562564316</v>
      </c>
      <c r="Y787" s="5">
        <f t="shared" si="847"/>
        <v>30.532047401112614</v>
      </c>
    </row>
    <row r="788" spans="1:105" x14ac:dyDescent="0.25">
      <c r="A788" s="1">
        <v>2017</v>
      </c>
      <c r="D788" s="5">
        <f t="shared" ref="D788:V788" si="875">D740*$AY691</f>
        <v>153.86826823553719</v>
      </c>
      <c r="E788" s="5">
        <f t="shared" si="875"/>
        <v>150.23363771613108</v>
      </c>
      <c r="F788" s="5">
        <f t="shared" si="875"/>
        <v>187.418715979864</v>
      </c>
      <c r="G788" s="5">
        <f t="shared" si="875"/>
        <v>165.93655511146338</v>
      </c>
      <c r="H788" s="5">
        <f t="shared" si="875"/>
        <v>164.76037668674209</v>
      </c>
      <c r="I788" s="5">
        <f t="shared" si="875"/>
        <v>153.56957297018809</v>
      </c>
      <c r="J788" s="5">
        <f t="shared" si="875"/>
        <v>172.5976388202746</v>
      </c>
      <c r="K788" s="5">
        <f t="shared" si="875"/>
        <v>177.62154162025803</v>
      </c>
      <c r="L788" s="5">
        <f t="shared" si="875"/>
        <v>121.75936816997914</v>
      </c>
      <c r="M788" s="5">
        <f t="shared" si="875"/>
        <v>176.51383207455373</v>
      </c>
      <c r="N788" s="5">
        <f t="shared" si="875"/>
        <v>132.05408039542615</v>
      </c>
      <c r="O788" s="5">
        <f t="shared" si="875"/>
        <v>19.482403487333464</v>
      </c>
      <c r="P788" s="5">
        <f t="shared" si="875"/>
        <v>14.869308073137329</v>
      </c>
      <c r="Q788" s="5">
        <f t="shared" si="875"/>
        <v>32.185543917965688</v>
      </c>
      <c r="R788" s="5">
        <f t="shared" si="875"/>
        <v>29.157266784466309</v>
      </c>
      <c r="S788" s="5">
        <f t="shared" si="875"/>
        <v>25.140280048631997</v>
      </c>
      <c r="T788" s="5">
        <f t="shared" si="875"/>
        <v>16.098479129825794</v>
      </c>
      <c r="U788" s="5">
        <f t="shared" si="875"/>
        <v>31.951676729318422</v>
      </c>
      <c r="V788" s="5">
        <f t="shared" si="875"/>
        <v>27.905387342275112</v>
      </c>
      <c r="W788" s="5">
        <f t="shared" si="849"/>
        <v>15.444427091636959</v>
      </c>
      <c r="X788" s="5">
        <f t="shared" si="847"/>
        <v>19.79182067169922</v>
      </c>
      <c r="Y788" s="5">
        <f t="shared" si="847"/>
        <v>27.047512348104014</v>
      </c>
    </row>
    <row r="789" spans="1:105" x14ac:dyDescent="0.25">
      <c r="A789" s="1">
        <v>2018</v>
      </c>
      <c r="D789" s="5">
        <f t="shared" ref="D789:Y789" si="876">D741*$AY692</f>
        <v>154.74951200676469</v>
      </c>
      <c r="E789" s="5">
        <f t="shared" si="876"/>
        <v>150.24516041172143</v>
      </c>
      <c r="F789" s="5">
        <f t="shared" si="876"/>
        <v>186.38754776618177</v>
      </c>
      <c r="G789" s="5">
        <f t="shared" si="876"/>
        <v>167.19140781280183</v>
      </c>
      <c r="H789" s="5">
        <f t="shared" si="876"/>
        <v>163.06368076960902</v>
      </c>
      <c r="I789" s="5">
        <f t="shared" si="876"/>
        <v>153.16760252724382</v>
      </c>
      <c r="J789" s="5">
        <f t="shared" si="876"/>
        <v>174.5465602734125</v>
      </c>
      <c r="K789" s="5">
        <f t="shared" si="876"/>
        <v>173.6086292311939</v>
      </c>
      <c r="L789" s="5">
        <f t="shared" si="876"/>
        <v>119.31349446457801</v>
      </c>
      <c r="M789" s="5">
        <f t="shared" si="876"/>
        <v>161.49898996097403</v>
      </c>
      <c r="N789" s="5">
        <f t="shared" si="876"/>
        <v>132.76427039168451</v>
      </c>
      <c r="O789" s="5">
        <f t="shared" si="876"/>
        <v>18.638897806355263</v>
      </c>
      <c r="P789" s="5">
        <f t="shared" si="876"/>
        <v>15.862804751037988</v>
      </c>
      <c r="Q789" s="5">
        <f t="shared" si="876"/>
        <v>31.801592927688446</v>
      </c>
      <c r="R789" s="5">
        <f t="shared" si="876"/>
        <v>27.816599597322941</v>
      </c>
      <c r="S789" s="5">
        <f t="shared" si="876"/>
        <v>22.935953863717863</v>
      </c>
      <c r="T789" s="5">
        <f t="shared" si="876"/>
        <v>13.331469517204809</v>
      </c>
      <c r="U789" s="5">
        <f t="shared" si="876"/>
        <v>29.783001155732101</v>
      </c>
      <c r="V789" s="5">
        <f t="shared" si="876"/>
        <v>27.059135480419815</v>
      </c>
      <c r="W789" s="5">
        <f t="shared" si="876"/>
        <v>12.001131142674074</v>
      </c>
      <c r="X789" s="5">
        <f t="shared" si="876"/>
        <v>19.297390109265297</v>
      </c>
      <c r="Y789" s="5">
        <f t="shared" si="876"/>
        <v>26.507789957049308</v>
      </c>
    </row>
    <row r="790" spans="1:105" x14ac:dyDescent="0.25">
      <c r="A790" s="1">
        <v>2019</v>
      </c>
      <c r="D790" s="5">
        <f t="shared" ref="D790:Y790" si="877">D742*$AY693</f>
        <v>138.76188199186365</v>
      </c>
      <c r="E790" s="5">
        <f t="shared" si="877"/>
        <v>150.15311680053225</v>
      </c>
      <c r="F790" s="5">
        <f t="shared" si="877"/>
        <v>166.63790893399494</v>
      </c>
      <c r="G790" s="5">
        <f t="shared" si="877"/>
        <v>149.78640710248521</v>
      </c>
      <c r="H790" s="5">
        <f t="shared" si="877"/>
        <v>151.19165726628609</v>
      </c>
      <c r="I790" s="5">
        <f t="shared" si="877"/>
        <v>138.24818218073816</v>
      </c>
      <c r="J790" s="5">
        <f t="shared" si="877"/>
        <v>189.54337527589436</v>
      </c>
      <c r="K790" s="5">
        <f t="shared" si="877"/>
        <v>151.14518828487348</v>
      </c>
      <c r="L790" s="5">
        <f t="shared" si="877"/>
        <v>111.36920895878293</v>
      </c>
      <c r="M790" s="5">
        <f t="shared" si="877"/>
        <v>160.35727207314582</v>
      </c>
      <c r="N790" s="5">
        <f t="shared" si="877"/>
        <v>124.33859322521806</v>
      </c>
      <c r="O790" s="5">
        <f t="shared" si="877"/>
        <v>16.628744199152855</v>
      </c>
      <c r="P790" s="5">
        <f t="shared" si="877"/>
        <v>16.681538803886308</v>
      </c>
      <c r="Q790" s="5">
        <f t="shared" si="877"/>
        <v>30.531453598133464</v>
      </c>
      <c r="R790" s="5">
        <f t="shared" si="877"/>
        <v>28.015574391059335</v>
      </c>
      <c r="S790" s="5">
        <f t="shared" si="877"/>
        <v>21.651585946374968</v>
      </c>
      <c r="T790" s="5">
        <f t="shared" si="877"/>
        <v>12.737334436821669</v>
      </c>
      <c r="U790" s="5">
        <f t="shared" si="877"/>
        <v>23.250069566208413</v>
      </c>
      <c r="V790" s="5">
        <f t="shared" si="877"/>
        <v>26.627712019805848</v>
      </c>
      <c r="W790" s="5">
        <f t="shared" si="877"/>
        <v>12.361933419588427</v>
      </c>
      <c r="X790" s="5">
        <f t="shared" si="877"/>
        <v>23.248486592539258</v>
      </c>
      <c r="Y790" s="5">
        <f t="shared" si="877"/>
        <v>27.720502761634627</v>
      </c>
    </row>
    <row r="791" spans="1:105" x14ac:dyDescent="0.25">
      <c r="A791" s="1">
        <v>2020</v>
      </c>
      <c r="D791" s="5">
        <f t="shared" ref="D791:Y791" si="878">D743*$AY694</f>
        <v>135.6688508083387</v>
      </c>
      <c r="E791" s="5">
        <f t="shared" si="878"/>
        <v>143.0438144784502</v>
      </c>
      <c r="F791" s="5">
        <f t="shared" si="878"/>
        <v>160.85160926081346</v>
      </c>
      <c r="G791" s="5">
        <f t="shared" si="878"/>
        <v>146.86471361413177</v>
      </c>
      <c r="H791" s="5">
        <f t="shared" si="878"/>
        <v>148.10827656698217</v>
      </c>
      <c r="I791" s="5">
        <f t="shared" si="878"/>
        <v>130.23726775607966</v>
      </c>
      <c r="J791" s="5">
        <f t="shared" si="878"/>
        <v>163.66411680602704</v>
      </c>
      <c r="K791" s="5">
        <f t="shared" si="878"/>
        <v>140.07754789056543</v>
      </c>
      <c r="L791" s="5">
        <f t="shared" si="878"/>
        <v>98.321588522612501</v>
      </c>
      <c r="M791" s="5">
        <f t="shared" si="878"/>
        <v>153.11721904417107</v>
      </c>
      <c r="N791" s="5">
        <f t="shared" si="878"/>
        <v>119.96312433743198</v>
      </c>
      <c r="O791" s="5">
        <f t="shared" si="878"/>
        <v>14.822169811707241</v>
      </c>
      <c r="P791" s="5">
        <f t="shared" si="878"/>
        <v>12.980709506658371</v>
      </c>
      <c r="Q791" s="5">
        <f t="shared" si="878"/>
        <v>29.94527299553376</v>
      </c>
      <c r="R791" s="5">
        <f t="shared" si="878"/>
        <v>25.512071077422323</v>
      </c>
      <c r="S791" s="5">
        <f t="shared" si="878"/>
        <v>17.49279038480087</v>
      </c>
      <c r="T791" s="5">
        <f t="shared" si="878"/>
        <v>10.39118695219322</v>
      </c>
      <c r="U791" s="5">
        <f t="shared" si="878"/>
        <v>24.773025128541718</v>
      </c>
      <c r="V791" s="5">
        <f t="shared" si="878"/>
        <v>22.009140103312401</v>
      </c>
      <c r="W791" s="5">
        <f t="shared" si="878"/>
        <v>13.518111153072651</v>
      </c>
      <c r="X791" s="5">
        <f t="shared" si="878"/>
        <v>19.907676825808924</v>
      </c>
      <c r="Y791" s="5">
        <f t="shared" si="878"/>
        <v>25.678746712258675</v>
      </c>
    </row>
    <row r="792" spans="1:105" x14ac:dyDescent="0.25">
      <c r="A792" s="1">
        <v>2021</v>
      </c>
      <c r="F792" s="5"/>
      <c r="G792" s="5"/>
      <c r="H792" s="5"/>
      <c r="I792" s="5"/>
      <c r="J792" s="5"/>
      <c r="K792" s="5"/>
      <c r="L792" s="5"/>
      <c r="M792" s="5"/>
      <c r="Q792" s="5"/>
      <c r="R792" s="5"/>
      <c r="U792" s="5"/>
      <c r="V792" s="5"/>
      <c r="W792" s="5"/>
      <c r="Y792" s="5"/>
    </row>
    <row r="793" spans="1:105" x14ac:dyDescent="0.25">
      <c r="N793" s="4"/>
      <c r="O793" s="4"/>
      <c r="P793" s="4"/>
    </row>
    <row r="794" spans="1:105" ht="17.399999999999999" x14ac:dyDescent="0.3">
      <c r="A794" s="32" t="s">
        <v>171</v>
      </c>
    </row>
    <row r="795" spans="1:105" ht="16.2" x14ac:dyDescent="0.35">
      <c r="A795" s="14" t="s">
        <v>157</v>
      </c>
      <c r="D795" s="21" t="s">
        <v>158</v>
      </c>
      <c r="E795" s="21" t="s">
        <v>158</v>
      </c>
      <c r="F795" s="21" t="s">
        <v>158</v>
      </c>
      <c r="G795" s="21" t="s">
        <v>158</v>
      </c>
      <c r="H795" s="21" t="s">
        <v>158</v>
      </c>
      <c r="I795" s="21" t="s">
        <v>158</v>
      </c>
      <c r="J795" s="21" t="s">
        <v>158</v>
      </c>
      <c r="K795" s="21" t="s">
        <v>158</v>
      </c>
      <c r="L795" s="21" t="s">
        <v>158</v>
      </c>
      <c r="M795" s="21" t="s">
        <v>158</v>
      </c>
      <c r="N795" s="21" t="s">
        <v>158</v>
      </c>
      <c r="O795" s="21" t="s">
        <v>158</v>
      </c>
      <c r="P795" s="21" t="s">
        <v>158</v>
      </c>
      <c r="Q795" s="21" t="s">
        <v>158</v>
      </c>
      <c r="R795" s="21" t="s">
        <v>158</v>
      </c>
      <c r="S795" s="21" t="s">
        <v>158</v>
      </c>
      <c r="T795" s="21" t="s">
        <v>158</v>
      </c>
      <c r="U795" s="21" t="s">
        <v>158</v>
      </c>
      <c r="V795" s="21" t="s">
        <v>158</v>
      </c>
      <c r="W795" s="21" t="s">
        <v>158</v>
      </c>
      <c r="X795" s="21" t="s">
        <v>158</v>
      </c>
      <c r="Y795" s="21" t="s">
        <v>158</v>
      </c>
      <c r="Z795" s="21" t="s">
        <v>159</v>
      </c>
      <c r="AA795" s="21" t="s">
        <v>159</v>
      </c>
      <c r="AB795" s="21" t="s">
        <v>159</v>
      </c>
      <c r="AC795" s="21" t="s">
        <v>159</v>
      </c>
      <c r="AD795" s="21" t="s">
        <v>159</v>
      </c>
      <c r="AE795" s="21" t="s">
        <v>159</v>
      </c>
      <c r="AF795" s="21" t="s">
        <v>159</v>
      </c>
      <c r="AG795" s="21" t="s">
        <v>159</v>
      </c>
      <c r="AH795" s="21" t="s">
        <v>159</v>
      </c>
      <c r="AI795" s="21" t="s">
        <v>159</v>
      </c>
      <c r="AJ795" s="21" t="s">
        <v>159</v>
      </c>
      <c r="AK795" s="21" t="s">
        <v>159</v>
      </c>
      <c r="AL795" s="21" t="s">
        <v>159</v>
      </c>
      <c r="AM795" s="21" t="s">
        <v>159</v>
      </c>
      <c r="AN795" s="21" t="s">
        <v>159</v>
      </c>
      <c r="AO795" s="21" t="s">
        <v>159</v>
      </c>
      <c r="AP795" s="21" t="s">
        <v>159</v>
      </c>
      <c r="AQ795" s="21" t="s">
        <v>159</v>
      </c>
      <c r="AR795" s="21" t="s">
        <v>159</v>
      </c>
      <c r="AS795" s="21" t="s">
        <v>159</v>
      </c>
      <c r="AT795" s="21" t="s">
        <v>159</v>
      </c>
      <c r="AU795" s="23" t="s">
        <v>159</v>
      </c>
      <c r="AV795" s="26" t="s">
        <v>158</v>
      </c>
      <c r="AW795" s="25" t="s">
        <v>159</v>
      </c>
      <c r="AX795" s="7" t="s">
        <v>169</v>
      </c>
      <c r="AY795" s="2" t="s">
        <v>170</v>
      </c>
      <c r="AZ795" s="3" t="s">
        <v>205</v>
      </c>
      <c r="BA795" s="26" t="s">
        <v>158</v>
      </c>
      <c r="BB795" s="25" t="s">
        <v>159</v>
      </c>
      <c r="DA795" s="5"/>
    </row>
    <row r="796" spans="1:105" ht="13.8" x14ac:dyDescent="0.3">
      <c r="D796" s="21" t="s">
        <v>37</v>
      </c>
      <c r="E796" s="21" t="s">
        <v>38</v>
      </c>
      <c r="F796" s="21" t="s">
        <v>44</v>
      </c>
      <c r="G796" s="21" t="s">
        <v>45</v>
      </c>
      <c r="H796" s="25" t="s">
        <v>51</v>
      </c>
      <c r="I796" s="25" t="s">
        <v>52</v>
      </c>
      <c r="J796" s="21" t="s">
        <v>58</v>
      </c>
      <c r="K796" s="21" t="s">
        <v>59</v>
      </c>
      <c r="L796" s="25" t="s">
        <v>65</v>
      </c>
      <c r="M796" s="25" t="s">
        <v>66</v>
      </c>
      <c r="N796" s="25" t="s">
        <v>72</v>
      </c>
      <c r="O796" s="25" t="s">
        <v>73</v>
      </c>
      <c r="P796" s="21" t="s">
        <v>79</v>
      </c>
      <c r="Q796" s="21" t="s">
        <v>80</v>
      </c>
      <c r="R796" s="23" t="s">
        <v>86</v>
      </c>
      <c r="S796" s="21" t="s">
        <v>87</v>
      </c>
      <c r="T796" s="25" t="s">
        <v>93</v>
      </c>
      <c r="U796" s="28" t="s">
        <v>94</v>
      </c>
      <c r="V796" s="25" t="s">
        <v>152</v>
      </c>
      <c r="W796" s="28" t="s">
        <v>153</v>
      </c>
      <c r="X796" s="21" t="s">
        <v>154</v>
      </c>
      <c r="Y796" s="21" t="s">
        <v>155</v>
      </c>
      <c r="Z796" s="21" t="s">
        <v>37</v>
      </c>
      <c r="AA796" s="21" t="s">
        <v>38</v>
      </c>
      <c r="AB796" s="21" t="s">
        <v>44</v>
      </c>
      <c r="AC796" s="21" t="s">
        <v>45</v>
      </c>
      <c r="AD796" s="25" t="s">
        <v>51</v>
      </c>
      <c r="AE796" s="25" t="s">
        <v>52</v>
      </c>
      <c r="AF796" s="21" t="s">
        <v>58</v>
      </c>
      <c r="AG796" s="21" t="s">
        <v>59</v>
      </c>
      <c r="AH796" s="25" t="s">
        <v>65</v>
      </c>
      <c r="AI796" s="25" t="s">
        <v>66</v>
      </c>
      <c r="AJ796" s="25" t="s">
        <v>72</v>
      </c>
      <c r="AK796" s="25" t="s">
        <v>73</v>
      </c>
      <c r="AL796" s="21" t="s">
        <v>79</v>
      </c>
      <c r="AM796" s="21" t="s">
        <v>80</v>
      </c>
      <c r="AN796" s="23" t="s">
        <v>86</v>
      </c>
      <c r="AO796" s="21" t="s">
        <v>87</v>
      </c>
      <c r="AP796" s="25" t="s">
        <v>93</v>
      </c>
      <c r="AQ796" s="28" t="s">
        <v>94</v>
      </c>
      <c r="AR796" s="25" t="s">
        <v>152</v>
      </c>
      <c r="AS796" s="28" t="s">
        <v>153</v>
      </c>
      <c r="AT796" s="21" t="s">
        <v>154</v>
      </c>
      <c r="AU796" s="21" t="s">
        <v>155</v>
      </c>
      <c r="AV796" s="25" t="s">
        <v>163</v>
      </c>
      <c r="AW796" s="25" t="s">
        <v>163</v>
      </c>
      <c r="AY796" s="3" t="s">
        <v>206</v>
      </c>
      <c r="BA796" s="25" t="s">
        <v>163</v>
      </c>
      <c r="BB796" s="25" t="s">
        <v>163</v>
      </c>
      <c r="DA796" s="5"/>
    </row>
    <row r="797" spans="1:105" x14ac:dyDescent="0.25">
      <c r="A797" s="1">
        <v>1977</v>
      </c>
      <c r="D797" s="5">
        <f>AVERAGE(D468:D471)</f>
        <v>85.177940080680401</v>
      </c>
      <c r="E797" s="5">
        <f>AVERAGE(E468:E471)</f>
        <v>111.35259403372244</v>
      </c>
      <c r="F797" s="5">
        <f>AVERAGE(F468:F471)</f>
        <v>121.91666666666666</v>
      </c>
      <c r="G797" s="5" t="s">
        <v>137</v>
      </c>
      <c r="H797" s="5">
        <f t="shared" ref="H797:AB797" si="879">AVERAGE(H468:H471)</f>
        <v>113.33333333333334</v>
      </c>
      <c r="I797" s="5">
        <f t="shared" si="879"/>
        <v>92.491477863230088</v>
      </c>
      <c r="J797" s="5">
        <f t="shared" si="879"/>
        <v>67.547569115591017</v>
      </c>
      <c r="K797" s="5">
        <f t="shared" si="879"/>
        <v>103.71802515275549</v>
      </c>
      <c r="L797" s="5">
        <f t="shared" si="879"/>
        <v>121.66666666666666</v>
      </c>
      <c r="M797" s="5">
        <f t="shared" si="879"/>
        <v>125.25</v>
      </c>
      <c r="N797" s="5">
        <f t="shared" si="879"/>
        <v>104.82625895932235</v>
      </c>
      <c r="O797" s="5">
        <f t="shared" si="879"/>
        <v>118.75</v>
      </c>
      <c r="P797" s="5">
        <f t="shared" si="879"/>
        <v>63.919694656488545</v>
      </c>
      <c r="Q797" s="5">
        <f t="shared" si="879"/>
        <v>108.38217638361927</v>
      </c>
      <c r="R797" s="5">
        <f t="shared" si="879"/>
        <v>73.75</v>
      </c>
      <c r="S797" s="5">
        <f t="shared" si="879"/>
        <v>118.91767999999999</v>
      </c>
      <c r="T797" s="5">
        <f t="shared" si="879"/>
        <v>44.927644710578839</v>
      </c>
      <c r="U797" s="5">
        <f t="shared" si="879"/>
        <v>42.316529492455423</v>
      </c>
      <c r="V797" s="5">
        <f t="shared" si="879"/>
        <v>94.416666666666671</v>
      </c>
      <c r="W797" s="5">
        <f t="shared" si="879"/>
        <v>100.66666666666666</v>
      </c>
      <c r="X797" s="5">
        <f t="shared" si="879"/>
        <v>44.597222222222229</v>
      </c>
      <c r="Y797" s="5">
        <f t="shared" si="879"/>
        <v>73.218169761273202</v>
      </c>
      <c r="Z797" s="5">
        <f t="shared" si="879"/>
        <v>8.41116032843561</v>
      </c>
      <c r="AA797" s="5">
        <f t="shared" si="879"/>
        <v>11.41842511813886</v>
      </c>
      <c r="AB797" s="5">
        <f t="shared" si="879"/>
        <v>6.583333333333333</v>
      </c>
      <c r="AC797" s="5" t="s">
        <v>137</v>
      </c>
      <c r="AD797" s="5">
        <f t="shared" ref="AD797:AU797" si="880">AVERAGE(AD468:AD471)</f>
        <v>19.95</v>
      </c>
      <c r="AE797" s="5">
        <f t="shared" si="880"/>
        <v>16.184023941068144</v>
      </c>
      <c r="AF797" s="5">
        <f t="shared" si="880"/>
        <v>8.6200651465798046</v>
      </c>
      <c r="AG797" s="5">
        <f t="shared" si="880"/>
        <v>14.122048903878579</v>
      </c>
      <c r="AH797" s="5">
        <f t="shared" si="880"/>
        <v>7</v>
      </c>
      <c r="AI797" s="5">
        <f t="shared" si="880"/>
        <v>7.3608333333333338</v>
      </c>
      <c r="AJ797" s="5">
        <f t="shared" si="880"/>
        <v>7.5649509803921546</v>
      </c>
      <c r="AK797" s="5">
        <f t="shared" si="880"/>
        <v>8.5208333333333339</v>
      </c>
      <c r="AL797" s="5">
        <f t="shared" si="880"/>
        <v>5.9019308943089417</v>
      </c>
      <c r="AM797" s="5">
        <f t="shared" si="880"/>
        <v>7.4681603773584913</v>
      </c>
      <c r="AN797" s="5">
        <f t="shared" si="880"/>
        <v>7.635416666666667</v>
      </c>
      <c r="AO797" s="5">
        <f t="shared" si="880"/>
        <v>13.685076530612244</v>
      </c>
      <c r="AP797" s="5">
        <f t="shared" si="880"/>
        <v>5.616666666666668</v>
      </c>
      <c r="AQ797" s="5">
        <f t="shared" si="880"/>
        <v>5.466049382716049</v>
      </c>
      <c r="AR797" s="5">
        <f t="shared" si="880"/>
        <v>6.5</v>
      </c>
      <c r="AS797" s="5">
        <f t="shared" si="880"/>
        <v>6.4375</v>
      </c>
      <c r="AT797" s="5">
        <f t="shared" si="880"/>
        <v>5.6445035460992914</v>
      </c>
      <c r="AU797" s="5">
        <f t="shared" si="880"/>
        <v>7.1207264957264975</v>
      </c>
      <c r="AV797" s="5">
        <f t="shared" ref="AV797:AV824" si="881">SUMPRODUCT(D797:Y797,D$697:Y$697)</f>
        <v>98.019867033174592</v>
      </c>
      <c r="AW797" s="5">
        <f t="shared" ref="AW797:AW824" si="882">SUMPRODUCT(Z797:AU797,Z$697:AU$697)</f>
        <v>10.535047279331446</v>
      </c>
      <c r="AX797" s="1">
        <v>3.117161716171617</v>
      </c>
      <c r="AY797" s="3">
        <f>AZ$832/AZ797</f>
        <v>3.7875075611767932</v>
      </c>
      <c r="AZ797" s="3">
        <v>60.616666666666667</v>
      </c>
      <c r="BA797" s="3">
        <f>AY797*AV797</f>
        <v>371.25098753369264</v>
      </c>
      <c r="BB797" s="1">
        <f>AY797*AW797</f>
        <v>39.901571227822856</v>
      </c>
      <c r="DA797" s="5"/>
    </row>
    <row r="798" spans="1:105" x14ac:dyDescent="0.25">
      <c r="A798" s="1">
        <v>1978</v>
      </c>
      <c r="D798" s="5">
        <f>AVERAGE(D472:D475)</f>
        <v>113.81771114365735</v>
      </c>
      <c r="E798" s="5">
        <f>AVERAGE(E472:E475)</f>
        <v>137.57570587648408</v>
      </c>
      <c r="F798" s="5">
        <f>AVERAGE(F472:F475)</f>
        <v>148.5</v>
      </c>
      <c r="G798" s="5" t="s">
        <v>137</v>
      </c>
      <c r="H798" s="5">
        <f t="shared" ref="H798:AB798" si="883">AVERAGE(H472:H475)</f>
        <v>127.58333333333334</v>
      </c>
      <c r="I798" s="5">
        <f t="shared" si="883"/>
        <v>120.61132474191091</v>
      </c>
      <c r="J798" s="5">
        <f t="shared" si="883"/>
        <v>88.729186397871274</v>
      </c>
      <c r="K798" s="5">
        <f t="shared" si="883"/>
        <v>114.80321231535856</v>
      </c>
      <c r="L798" s="5">
        <f t="shared" si="883"/>
        <v>143.25</v>
      </c>
      <c r="M798" s="5">
        <f t="shared" si="883"/>
        <v>146.91666666666666</v>
      </c>
      <c r="N798" s="5">
        <f t="shared" si="883"/>
        <v>140.18863445964814</v>
      </c>
      <c r="O798" s="5">
        <f t="shared" si="883"/>
        <v>161.58333333333331</v>
      </c>
      <c r="P798" s="5">
        <f t="shared" si="883"/>
        <v>79.018218829516528</v>
      </c>
      <c r="Q798" s="5">
        <f t="shared" si="883"/>
        <v>111.05147936372224</v>
      </c>
      <c r="R798" s="5">
        <f t="shared" si="883"/>
        <v>88.333333333333329</v>
      </c>
      <c r="S798" s="5">
        <f t="shared" si="883"/>
        <v>130.33434666666665</v>
      </c>
      <c r="T798" s="5">
        <f t="shared" si="883"/>
        <v>59.356287425149702</v>
      </c>
      <c r="U798" s="5">
        <f t="shared" si="883"/>
        <v>50.204046639231827</v>
      </c>
      <c r="V798" s="5">
        <f t="shared" si="883"/>
        <v>139.75</v>
      </c>
      <c r="W798" s="5">
        <f t="shared" si="883"/>
        <v>143.41666666666669</v>
      </c>
      <c r="X798" s="5">
        <f t="shared" si="883"/>
        <v>70.921111111111117</v>
      </c>
      <c r="Y798" s="5">
        <f t="shared" si="883"/>
        <v>84.306697612732094</v>
      </c>
      <c r="Z798" s="5">
        <f t="shared" si="883"/>
        <v>8.9697493517718243</v>
      </c>
      <c r="AA798" s="5">
        <f t="shared" si="883"/>
        <v>13.729552889858233</v>
      </c>
      <c r="AB798" s="5">
        <f t="shared" si="883"/>
        <v>8.5666666666666664</v>
      </c>
      <c r="AC798" s="5" t="s">
        <v>137</v>
      </c>
      <c r="AD798" s="5">
        <f t="shared" ref="AD798:AU798" si="884">AVERAGE(AD472:AD475)</f>
        <v>19.083333333333332</v>
      </c>
      <c r="AE798" s="5">
        <f t="shared" si="884"/>
        <v>16.714606353591165</v>
      </c>
      <c r="AF798" s="5">
        <f t="shared" si="884"/>
        <v>9.2725298588490777</v>
      </c>
      <c r="AG798" s="5">
        <f t="shared" si="884"/>
        <v>15.160764474423829</v>
      </c>
      <c r="AH798" s="5">
        <f t="shared" si="884"/>
        <v>7.7708333333333339</v>
      </c>
      <c r="AI798" s="5">
        <f t="shared" si="884"/>
        <v>8.9791666666666661</v>
      </c>
      <c r="AJ798" s="5">
        <f t="shared" si="884"/>
        <v>9.580882352941174</v>
      </c>
      <c r="AK798" s="5">
        <f t="shared" si="884"/>
        <v>10.875</v>
      </c>
      <c r="AL798" s="5">
        <f t="shared" si="884"/>
        <v>5.9949186991869912</v>
      </c>
      <c r="AM798" s="5">
        <f t="shared" si="884"/>
        <v>8.029088050314467</v>
      </c>
      <c r="AN798" s="5">
        <f t="shared" si="884"/>
        <v>9.3604166666666675</v>
      </c>
      <c r="AO798" s="5">
        <f t="shared" si="884"/>
        <v>14.543537414965984</v>
      </c>
      <c r="AP798" s="5">
        <f t="shared" si="884"/>
        <v>6</v>
      </c>
      <c r="AQ798" s="5">
        <f t="shared" si="884"/>
        <v>5.9999999999999991</v>
      </c>
      <c r="AR798" s="5">
        <f t="shared" si="884"/>
        <v>7.6333333333333329</v>
      </c>
      <c r="AS798" s="5">
        <f t="shared" si="884"/>
        <v>7.6833333333333336</v>
      </c>
      <c r="AT798" s="5">
        <f t="shared" si="884"/>
        <v>6.0957446808510651</v>
      </c>
      <c r="AU798" s="5">
        <f t="shared" si="884"/>
        <v>7.0000000000000027</v>
      </c>
      <c r="AV798" s="5">
        <f t="shared" si="881"/>
        <v>119.18849216583658</v>
      </c>
      <c r="AW798" s="5">
        <f t="shared" si="882"/>
        <v>11.219808659778103</v>
      </c>
      <c r="AX798" s="1">
        <v>2.897239263803681</v>
      </c>
      <c r="AY798" s="3">
        <f t="shared" ref="AY798:AY840" si="885">AZ$832/AZ798</f>
        <v>3.5190100906884654</v>
      </c>
      <c r="AZ798" s="3">
        <v>65.24166666666666</v>
      </c>
      <c r="BA798" s="3">
        <f t="shared" ref="BA798:BA837" si="886">AY798*AV798</f>
        <v>419.42550662552202</v>
      </c>
      <c r="BB798" s="1">
        <f t="shared" ref="BB798:BB837" si="887">AY798*AW798</f>
        <v>39.482619889352968</v>
      </c>
      <c r="DA798" s="5"/>
    </row>
    <row r="799" spans="1:105" x14ac:dyDescent="0.25">
      <c r="A799" s="1">
        <v>1979</v>
      </c>
      <c r="D799" s="5">
        <f>AVERAGE(D476:D479)</f>
        <v>140.72656671548606</v>
      </c>
      <c r="E799" s="5">
        <f>AVERAGE(E476:E479)</f>
        <v>167.85688416641722</v>
      </c>
      <c r="F799" s="5">
        <f>AVERAGE(F476:F479)</f>
        <v>183.5</v>
      </c>
      <c r="G799" s="5" t="s">
        <v>137</v>
      </c>
      <c r="H799" s="5">
        <f t="shared" ref="H799:AB799" si="888">AVERAGE(H476:H479)</f>
        <v>158</v>
      </c>
      <c r="I799" s="5">
        <f t="shared" si="888"/>
        <v>145.16853737961617</v>
      </c>
      <c r="J799" s="5">
        <f t="shared" si="888"/>
        <v>108.62449826365398</v>
      </c>
      <c r="K799" s="5">
        <f t="shared" si="888"/>
        <v>145.0667279666211</v>
      </c>
      <c r="L799" s="5">
        <f t="shared" si="888"/>
        <v>171.75</v>
      </c>
      <c r="M799" s="5">
        <f t="shared" si="888"/>
        <v>178.41666666666669</v>
      </c>
      <c r="N799" s="5">
        <f t="shared" si="888"/>
        <v>169.38494833845292</v>
      </c>
      <c r="O799" s="5">
        <f t="shared" si="888"/>
        <v>186.08333333333334</v>
      </c>
      <c r="P799" s="5">
        <f t="shared" si="888"/>
        <v>99.566106870228978</v>
      </c>
      <c r="Q799" s="5">
        <f t="shared" si="888"/>
        <v>143.51555959315274</v>
      </c>
      <c r="R799" s="5">
        <f t="shared" si="888"/>
        <v>107.66666666666666</v>
      </c>
      <c r="S799" s="5">
        <f t="shared" si="888"/>
        <v>159.21649333333332</v>
      </c>
      <c r="T799" s="5">
        <f t="shared" si="888"/>
        <v>60.274451097804388</v>
      </c>
      <c r="U799" s="5">
        <f t="shared" si="888"/>
        <v>64.429012345679027</v>
      </c>
      <c r="V799" s="5">
        <f t="shared" si="888"/>
        <v>177.33333333333331</v>
      </c>
      <c r="W799" s="5">
        <f t="shared" si="888"/>
        <v>187.58333333333334</v>
      </c>
      <c r="X799" s="5">
        <f t="shared" si="888"/>
        <v>81.484999999999999</v>
      </c>
      <c r="Y799" s="5">
        <f t="shared" si="888"/>
        <v>92.249778956675513</v>
      </c>
      <c r="Z799" s="5">
        <f t="shared" si="888"/>
        <v>9.5758426966292145</v>
      </c>
      <c r="AA799" s="5">
        <f t="shared" si="888"/>
        <v>15.132224645583426</v>
      </c>
      <c r="AB799" s="5">
        <f t="shared" si="888"/>
        <v>9.625</v>
      </c>
      <c r="AC799" s="5" t="s">
        <v>137</v>
      </c>
      <c r="AD799" s="5">
        <f t="shared" ref="AD799:AU799" si="889">AVERAGE(AD476:AD479)</f>
        <v>23.25</v>
      </c>
      <c r="AE799" s="5">
        <f t="shared" si="889"/>
        <v>19.472030386740336</v>
      </c>
      <c r="AF799" s="5">
        <f t="shared" si="889"/>
        <v>11.224484256243212</v>
      </c>
      <c r="AG799" s="5">
        <f t="shared" si="889"/>
        <v>18.200534007869582</v>
      </c>
      <c r="AH799" s="5">
        <f t="shared" si="889"/>
        <v>8.5833333333333339</v>
      </c>
      <c r="AI799" s="5">
        <f t="shared" si="889"/>
        <v>9.4166666666666661</v>
      </c>
      <c r="AJ799" s="5">
        <f t="shared" si="889"/>
        <v>9.6397058823529385</v>
      </c>
      <c r="AK799" s="5">
        <f t="shared" si="889"/>
        <v>10.875</v>
      </c>
      <c r="AL799" s="5">
        <f t="shared" si="889"/>
        <v>6.5074525745257441</v>
      </c>
      <c r="AM799" s="5">
        <f t="shared" si="889"/>
        <v>7.8488993710691846</v>
      </c>
      <c r="AN799" s="5">
        <f t="shared" si="889"/>
        <v>9.6958333333333329</v>
      </c>
      <c r="AO799" s="5">
        <f t="shared" si="889"/>
        <v>13.110289115646257</v>
      </c>
      <c r="AP799" s="5">
        <f t="shared" si="889"/>
        <v>5.8645833333333348</v>
      </c>
      <c r="AQ799" s="5">
        <f t="shared" si="889"/>
        <v>5.9999999999999991</v>
      </c>
      <c r="AR799" s="5">
        <f t="shared" si="889"/>
        <v>8.8333333333333339</v>
      </c>
      <c r="AS799" s="5">
        <f t="shared" si="889"/>
        <v>9.5</v>
      </c>
      <c r="AT799" s="5">
        <f t="shared" si="889"/>
        <v>6.4060283687943276</v>
      </c>
      <c r="AU799" s="5">
        <f t="shared" si="889"/>
        <v>7.2614850427350461</v>
      </c>
      <c r="AV799" s="5">
        <f t="shared" si="881"/>
        <v>144.63653571268375</v>
      </c>
      <c r="AW799" s="5">
        <f t="shared" si="882"/>
        <v>12.743667515296918</v>
      </c>
      <c r="AX799" s="1">
        <v>2.6019283746556479</v>
      </c>
      <c r="AY799" s="3">
        <f t="shared" si="885"/>
        <v>3.1630688863375425</v>
      </c>
      <c r="AZ799" s="3">
        <v>72.583333333333329</v>
      </c>
      <c r="BA799" s="3">
        <f t="shared" si="886"/>
        <v>457.49532594043876</v>
      </c>
      <c r="BB799" s="1">
        <f t="shared" si="887"/>
        <v>40.309098215466143</v>
      </c>
      <c r="DA799" s="5"/>
    </row>
    <row r="800" spans="1:105" x14ac:dyDescent="0.25">
      <c r="A800" s="1">
        <v>1980</v>
      </c>
      <c r="D800" s="5">
        <f>AVERAGE(D480:D483)</f>
        <v>106.66677586782808</v>
      </c>
      <c r="E800" s="5">
        <f>AVERAGE(E480:E483)</f>
        <v>128.60319764541552</v>
      </c>
      <c r="F800" s="5">
        <f>AVERAGE(F480:F483)</f>
        <v>171.00000000000003</v>
      </c>
      <c r="G800" s="5" t="s">
        <v>137</v>
      </c>
      <c r="H800" s="5">
        <f t="shared" ref="H800:AB800" si="890">AVERAGE(H480:H483)</f>
        <v>123.5</v>
      </c>
      <c r="I800" s="5">
        <f t="shared" si="890"/>
        <v>115.34126654195246</v>
      </c>
      <c r="J800" s="5">
        <f t="shared" si="890"/>
        <v>95.870754972263555</v>
      </c>
      <c r="K800" s="5">
        <f t="shared" si="890"/>
        <v>126.05915939965587</v>
      </c>
      <c r="L800" s="5">
        <f t="shared" si="890"/>
        <v>169.91666666666666</v>
      </c>
      <c r="M800" s="5">
        <f t="shared" si="890"/>
        <v>158.66666666666666</v>
      </c>
      <c r="N800" s="5">
        <f t="shared" si="890"/>
        <v>145.23056874243693</v>
      </c>
      <c r="O800" s="5">
        <f t="shared" si="890"/>
        <v>154.75</v>
      </c>
      <c r="P800" s="5">
        <f t="shared" si="890"/>
        <v>91.924452926208644</v>
      </c>
      <c r="Q800" s="5">
        <f t="shared" si="890"/>
        <v>124.42001549724795</v>
      </c>
      <c r="R800" s="5">
        <f t="shared" si="890"/>
        <v>87.666666666666671</v>
      </c>
      <c r="S800" s="5">
        <f t="shared" si="890"/>
        <v>133.78996000000001</v>
      </c>
      <c r="T800" s="5">
        <f t="shared" si="890"/>
        <v>57.25</v>
      </c>
      <c r="U800" s="5">
        <f t="shared" si="890"/>
        <v>59.873456790123463</v>
      </c>
      <c r="V800" s="5">
        <f t="shared" si="890"/>
        <v>185.83333333333334</v>
      </c>
      <c r="W800" s="5">
        <f t="shared" si="890"/>
        <v>175.16666666666666</v>
      </c>
      <c r="X800" s="5">
        <f t="shared" si="890"/>
        <v>61.888333333333335</v>
      </c>
      <c r="Y800" s="5">
        <f t="shared" si="890"/>
        <v>78.89754641909812</v>
      </c>
      <c r="Z800" s="5">
        <f t="shared" si="890"/>
        <v>11.213483146067416</v>
      </c>
      <c r="AA800" s="5">
        <f t="shared" si="890"/>
        <v>16.08924027626318</v>
      </c>
      <c r="AB800" s="5">
        <f t="shared" si="890"/>
        <v>10.75</v>
      </c>
      <c r="AC800" s="5" t="s">
        <v>137</v>
      </c>
      <c r="AD800" s="5">
        <f t="shared" ref="AD800:AU800" si="891">AVERAGE(AD480:AD483)</f>
        <v>26.208333333333332</v>
      </c>
      <c r="AE800" s="5">
        <f t="shared" si="891"/>
        <v>22.28044429097606</v>
      </c>
      <c r="AF800" s="5">
        <f t="shared" si="891"/>
        <v>12.914495114006513</v>
      </c>
      <c r="AG800" s="5">
        <f t="shared" si="891"/>
        <v>20.964270657672841</v>
      </c>
      <c r="AH800" s="5">
        <f t="shared" si="891"/>
        <v>10.470833333333333</v>
      </c>
      <c r="AI800" s="5">
        <f t="shared" si="891"/>
        <v>8.6666666666666679</v>
      </c>
      <c r="AJ800" s="5">
        <f t="shared" si="891"/>
        <v>10.088235294117645</v>
      </c>
      <c r="AK800" s="5">
        <f t="shared" si="891"/>
        <v>12</v>
      </c>
      <c r="AL800" s="5">
        <f t="shared" si="891"/>
        <v>6.9530826558265568</v>
      </c>
      <c r="AM800" s="5">
        <f t="shared" si="891"/>
        <v>8.1269654088050327</v>
      </c>
      <c r="AN800" s="5">
        <f t="shared" si="891"/>
        <v>11.391666666666666</v>
      </c>
      <c r="AO800" s="5">
        <f t="shared" si="891"/>
        <v>13.215858843537413</v>
      </c>
      <c r="AP800" s="5">
        <f t="shared" si="891"/>
        <v>5.5039682539682557</v>
      </c>
      <c r="AQ800" s="5">
        <f t="shared" si="891"/>
        <v>5.6131687242798343</v>
      </c>
      <c r="AR800" s="5">
        <f t="shared" si="891"/>
        <v>9.0208333333333339</v>
      </c>
      <c r="AS800" s="5">
        <f t="shared" si="891"/>
        <v>9.4791666666666661</v>
      </c>
      <c r="AT800" s="5">
        <f t="shared" si="891"/>
        <v>7.4813829787234045</v>
      </c>
      <c r="AU800" s="5">
        <f t="shared" si="891"/>
        <v>9.0157585470085486</v>
      </c>
      <c r="AV800" s="5">
        <f t="shared" si="881"/>
        <v>125.92197522488465</v>
      </c>
      <c r="AW800" s="5">
        <f t="shared" si="882"/>
        <v>14.327670408115322</v>
      </c>
      <c r="AX800" s="1">
        <v>2.2924757281553396</v>
      </c>
      <c r="AY800" s="3">
        <f t="shared" si="885"/>
        <v>2.7868025490592747</v>
      </c>
      <c r="AZ800" s="3">
        <v>82.38333333333334</v>
      </c>
      <c r="BA800" s="3">
        <f t="shared" si="886"/>
        <v>350.91968153928735</v>
      </c>
      <c r="BB800" s="1">
        <f t="shared" si="887"/>
        <v>39.928388415416919</v>
      </c>
      <c r="DA800" s="5"/>
    </row>
    <row r="801" spans="1:105" x14ac:dyDescent="0.25">
      <c r="A801" s="1">
        <v>1981</v>
      </c>
      <c r="D801" s="5">
        <f>AVERAGE(D484:D487)</f>
        <v>131.16962152162185</v>
      </c>
      <c r="E801" s="5">
        <f>AVERAGE(E484:E487)</f>
        <v>157.32459343509925</v>
      </c>
      <c r="F801" s="5">
        <f>AVERAGE(F484:F487)</f>
        <v>185.58333333333334</v>
      </c>
      <c r="G801" s="5" t="s">
        <v>137</v>
      </c>
      <c r="H801" s="5">
        <f t="shared" ref="H801:AB801" si="892">AVERAGE(H484:H487)</f>
        <v>152.58333333333331</v>
      </c>
      <c r="I801" s="5">
        <f t="shared" si="892"/>
        <v>144.72128109194207</v>
      </c>
      <c r="J801" s="5">
        <f t="shared" si="892"/>
        <v>121.30879898976231</v>
      </c>
      <c r="K801" s="5">
        <f t="shared" si="892"/>
        <v>157.49671748630632</v>
      </c>
      <c r="L801" s="5">
        <f t="shared" si="892"/>
        <v>189.24999999999997</v>
      </c>
      <c r="M801" s="5">
        <f t="shared" si="892"/>
        <v>175.91666666666666</v>
      </c>
      <c r="N801" s="5">
        <f t="shared" si="892"/>
        <v>166.30605975984358</v>
      </c>
      <c r="O801" s="5">
        <f t="shared" si="892"/>
        <v>180.74999999999997</v>
      </c>
      <c r="P801" s="5">
        <f t="shared" si="892"/>
        <v>96.325114503816778</v>
      </c>
      <c r="Q801" s="5">
        <f t="shared" si="892"/>
        <v>152.13026149379223</v>
      </c>
      <c r="R801" s="5">
        <f t="shared" si="892"/>
        <v>109.41666666666666</v>
      </c>
      <c r="S801" s="5">
        <f t="shared" si="892"/>
        <v>152.59280000000001</v>
      </c>
      <c r="T801" s="5">
        <f t="shared" si="892"/>
        <v>66.442115768463083</v>
      </c>
      <c r="U801" s="5">
        <f t="shared" si="892"/>
        <v>63.12665752171926</v>
      </c>
      <c r="V801" s="5">
        <f t="shared" si="892"/>
        <v>195.08333333333334</v>
      </c>
      <c r="W801" s="5">
        <f t="shared" si="892"/>
        <v>198.75000000000003</v>
      </c>
      <c r="X801" s="5">
        <f t="shared" si="892"/>
        <v>68.682777777777787</v>
      </c>
      <c r="Y801" s="5">
        <f t="shared" si="892"/>
        <v>79.891025641025635</v>
      </c>
      <c r="Z801" s="5">
        <f t="shared" si="892"/>
        <v>13.561941803514838</v>
      </c>
      <c r="AA801" s="5">
        <f t="shared" si="892"/>
        <v>18.358778625954201</v>
      </c>
      <c r="AB801" s="5">
        <f t="shared" si="892"/>
        <v>11.583333333333334</v>
      </c>
      <c r="AC801" s="5" t="s">
        <v>137</v>
      </c>
      <c r="AD801" s="5">
        <f t="shared" ref="AD801:AU801" si="893">AVERAGE(AD484:AD487)</f>
        <v>27.75</v>
      </c>
      <c r="AE801" s="5">
        <f t="shared" si="893"/>
        <v>23.282401012891349</v>
      </c>
      <c r="AF801" s="5">
        <f t="shared" si="893"/>
        <v>13.112920738327903</v>
      </c>
      <c r="AG801" s="5">
        <f t="shared" si="893"/>
        <v>22.572582911748167</v>
      </c>
      <c r="AH801" s="5">
        <f t="shared" si="893"/>
        <v>11.8125</v>
      </c>
      <c r="AI801" s="5">
        <f t="shared" si="893"/>
        <v>9.6041666666666661</v>
      </c>
      <c r="AJ801" s="5">
        <f t="shared" si="893"/>
        <v>10.789215686274508</v>
      </c>
      <c r="AK801" s="5">
        <f t="shared" si="893"/>
        <v>12.583333333333334</v>
      </c>
      <c r="AL801" s="5">
        <f t="shared" si="893"/>
        <v>6.753048780487803</v>
      </c>
      <c r="AM801" s="5">
        <f t="shared" si="893"/>
        <v>8.8466981132075482</v>
      </c>
      <c r="AN801" s="5">
        <f t="shared" si="893"/>
        <v>11.060416666666667</v>
      </c>
      <c r="AO801" s="5">
        <f t="shared" si="893"/>
        <v>12.990943877551022</v>
      </c>
      <c r="AP801" s="5">
        <f t="shared" si="893"/>
        <v>5.6547619047619051</v>
      </c>
      <c r="AQ801" s="5">
        <f t="shared" si="893"/>
        <v>5.3703703703703702</v>
      </c>
      <c r="AR801" s="5">
        <f t="shared" si="893"/>
        <v>10.708333333333334</v>
      </c>
      <c r="AS801" s="5">
        <f t="shared" si="893"/>
        <v>10.166666666666666</v>
      </c>
      <c r="AT801" s="5">
        <f t="shared" si="893"/>
        <v>7.587765957446809</v>
      </c>
      <c r="AU801" s="5">
        <f t="shared" si="893"/>
        <v>9.2168803418803442</v>
      </c>
      <c r="AV801" s="5">
        <f t="shared" si="881"/>
        <v>145.5955711422626</v>
      </c>
      <c r="AW801" s="5">
        <f t="shared" si="882"/>
        <v>15.404031107542812</v>
      </c>
      <c r="AX801" s="1">
        <v>2.078107810781078</v>
      </c>
      <c r="AY801" s="3">
        <f t="shared" si="885"/>
        <v>2.5247736436950143</v>
      </c>
      <c r="AZ801" s="3">
        <v>90.933333333333323</v>
      </c>
      <c r="BA801" s="3">
        <f t="shared" si="886"/>
        <v>367.59586065870701</v>
      </c>
      <c r="BB801" s="1">
        <f t="shared" si="887"/>
        <v>38.891691746982211</v>
      </c>
      <c r="DA801" s="5"/>
    </row>
    <row r="802" spans="1:105" x14ac:dyDescent="0.25">
      <c r="A802" s="1">
        <v>1982</v>
      </c>
      <c r="D802" s="5">
        <f>AVERAGE(D488:D491)</f>
        <v>126.76716385313091</v>
      </c>
      <c r="E802" s="5">
        <f>AVERAGE(E488:E491)</f>
        <v>155.78836176793374</v>
      </c>
      <c r="F802" s="5">
        <f>AVERAGE(F488:F491)</f>
        <v>160.91666666666666</v>
      </c>
      <c r="G802" s="5" t="s">
        <v>137</v>
      </c>
      <c r="H802" s="5">
        <f t="shared" ref="H802:T802" si="894">AVERAGE(H488:H491)</f>
        <v>154.58333333333331</v>
      </c>
      <c r="I802" s="5">
        <f t="shared" si="894"/>
        <v>138.56254763389455</v>
      </c>
      <c r="J802" s="5">
        <f t="shared" si="894"/>
        <v>106.62985387633609</v>
      </c>
      <c r="K802" s="5">
        <f t="shared" si="894"/>
        <v>157.23686994522546</v>
      </c>
      <c r="L802" s="5">
        <f t="shared" si="894"/>
        <v>153.58333333333334</v>
      </c>
      <c r="M802" s="5">
        <f t="shared" si="894"/>
        <v>152.00000000000003</v>
      </c>
      <c r="N802" s="5">
        <f t="shared" si="894"/>
        <v>129.44987433677741</v>
      </c>
      <c r="O802" s="5">
        <f t="shared" si="894"/>
        <v>141</v>
      </c>
      <c r="P802" s="5">
        <f t="shared" si="894"/>
        <v>83.893053435114481</v>
      </c>
      <c r="Q802" s="5">
        <f t="shared" si="894"/>
        <v>136.58452679955116</v>
      </c>
      <c r="R802" s="5">
        <f t="shared" si="894"/>
        <v>89.583333333333329</v>
      </c>
      <c r="S802" s="5">
        <f t="shared" si="894"/>
        <v>148.81230666666664</v>
      </c>
      <c r="T802" s="5">
        <f t="shared" si="894"/>
        <v>57.930389221556894</v>
      </c>
      <c r="U802" s="5" t="s">
        <v>137</v>
      </c>
      <c r="V802" s="5">
        <f t="shared" ref="V802:AB802" si="895">AVERAGE(V488:V491)</f>
        <v>163.25</v>
      </c>
      <c r="W802" s="5">
        <f t="shared" si="895"/>
        <v>166.91666666666669</v>
      </c>
      <c r="X802" s="5">
        <f t="shared" si="895"/>
        <v>59.476111111111116</v>
      </c>
      <c r="Y802" s="5">
        <f t="shared" si="895"/>
        <v>85.482979664014138</v>
      </c>
      <c r="Z802" s="5">
        <f t="shared" si="895"/>
        <v>13.498847594353213</v>
      </c>
      <c r="AA802" s="5">
        <f t="shared" si="895"/>
        <v>18.894583787713557</v>
      </c>
      <c r="AB802" s="5">
        <f t="shared" si="895"/>
        <v>15.666666666666666</v>
      </c>
      <c r="AC802" s="5" t="s">
        <v>137</v>
      </c>
      <c r="AD802" s="5">
        <f t="shared" ref="AD802:AU802" si="896">AVERAGE(AD488:AD491)</f>
        <v>30.583333333333336</v>
      </c>
      <c r="AE802" s="5">
        <f t="shared" si="896"/>
        <v>25.815895488029469</v>
      </c>
      <c r="AF802" s="5">
        <f t="shared" si="896"/>
        <v>13.233306188925081</v>
      </c>
      <c r="AG802" s="5">
        <f t="shared" si="896"/>
        <v>24.340570545250134</v>
      </c>
      <c r="AH802" s="5">
        <f t="shared" si="896"/>
        <v>16.416666666666664</v>
      </c>
      <c r="AI802" s="5">
        <f t="shared" si="896"/>
        <v>14.125</v>
      </c>
      <c r="AJ802" s="5">
        <f t="shared" si="896"/>
        <v>11.414215686274506</v>
      </c>
      <c r="AK802" s="5">
        <f t="shared" si="896"/>
        <v>13.208333333333332</v>
      </c>
      <c r="AL802" s="5">
        <f t="shared" si="896"/>
        <v>6.9292005420054172</v>
      </c>
      <c r="AM802" s="5">
        <f t="shared" si="896"/>
        <v>9.0039308176100619</v>
      </c>
      <c r="AN802" s="5">
        <f t="shared" si="896"/>
        <v>11.312500000000002</v>
      </c>
      <c r="AO802" s="5">
        <f t="shared" si="896"/>
        <v>15.346513605442174</v>
      </c>
      <c r="AP802" s="5">
        <f t="shared" si="896"/>
        <v>3.8035714285714288</v>
      </c>
      <c r="AQ802" s="5">
        <f t="shared" si="896"/>
        <v>5.3703703703703702</v>
      </c>
      <c r="AR802" s="5">
        <f t="shared" si="896"/>
        <v>14.208333333333332</v>
      </c>
      <c r="AS802" s="5">
        <f t="shared" si="896"/>
        <v>14.229166666666668</v>
      </c>
      <c r="AT802" s="5">
        <f t="shared" si="896"/>
        <v>8.7664007092198588</v>
      </c>
      <c r="AU802" s="5">
        <f t="shared" si="896"/>
        <v>10.58133012820513</v>
      </c>
      <c r="AV802" s="5">
        <f t="shared" si="881"/>
        <v>127.22744131969421</v>
      </c>
      <c r="AW802" s="5">
        <f t="shared" si="882"/>
        <v>17.196704273549877</v>
      </c>
      <c r="AX802" s="1">
        <v>1.9575129533678757</v>
      </c>
      <c r="AY802" s="3">
        <f t="shared" si="885"/>
        <v>2.3783088743093912</v>
      </c>
      <c r="AZ802" s="3">
        <v>96.53333333333336</v>
      </c>
      <c r="BA802" s="3">
        <f t="shared" si="886"/>
        <v>302.58615274630608</v>
      </c>
      <c r="BB802" s="1">
        <f t="shared" si="887"/>
        <v>40.899074382657901</v>
      </c>
      <c r="DA802" s="5"/>
    </row>
    <row r="803" spans="1:105" x14ac:dyDescent="0.25">
      <c r="A803" s="1">
        <v>1983</v>
      </c>
      <c r="D803" s="5">
        <f>AVERAGE(D492:D495)</f>
        <v>160.44702458953213</v>
      </c>
      <c r="E803" s="5">
        <f>AVERAGE(E492:E495)</f>
        <v>185.04735608101365</v>
      </c>
      <c r="F803" s="5">
        <f>AVERAGE(F492:F495)</f>
        <v>163.75</v>
      </c>
      <c r="G803" s="5" t="s">
        <v>137</v>
      </c>
      <c r="H803" s="5">
        <f t="shared" ref="H803:AB803" si="897">AVERAGE(H492:H495)</f>
        <v>183</v>
      </c>
      <c r="I803" s="5">
        <f t="shared" si="897"/>
        <v>172.83866832952262</v>
      </c>
      <c r="J803" s="5">
        <f t="shared" si="897"/>
        <v>124.5454494204663</v>
      </c>
      <c r="K803" s="5">
        <f t="shared" si="897"/>
        <v>177.65577603764996</v>
      </c>
      <c r="L803" s="5">
        <f t="shared" si="897"/>
        <v>157.83333333333334</v>
      </c>
      <c r="M803" s="5">
        <f t="shared" si="897"/>
        <v>157.5</v>
      </c>
      <c r="N803" s="5">
        <f t="shared" si="897"/>
        <v>146.9077073443172</v>
      </c>
      <c r="O803" s="5">
        <f t="shared" si="897"/>
        <v>161.91666666666669</v>
      </c>
      <c r="P803" s="5">
        <f t="shared" si="897"/>
        <v>99.22648854961831</v>
      </c>
      <c r="Q803" s="5">
        <f t="shared" si="897"/>
        <v>159.0248980209837</v>
      </c>
      <c r="R803" s="5">
        <f t="shared" si="897"/>
        <v>120.75</v>
      </c>
      <c r="S803" s="5">
        <f t="shared" si="897"/>
        <v>171.27747999999997</v>
      </c>
      <c r="T803" s="5">
        <f t="shared" si="897"/>
        <v>88.945109780439125</v>
      </c>
      <c r="U803" s="5">
        <f t="shared" si="897"/>
        <v>81.319615912208505</v>
      </c>
      <c r="V803" s="5">
        <f t="shared" si="897"/>
        <v>163.08333333333331</v>
      </c>
      <c r="W803" s="5">
        <f t="shared" si="897"/>
        <v>165.58333333333334</v>
      </c>
      <c r="X803" s="5">
        <f t="shared" si="897"/>
        <v>69.646111111111111</v>
      </c>
      <c r="Y803" s="5">
        <f t="shared" si="897"/>
        <v>110.23320070733863</v>
      </c>
      <c r="Z803" s="5">
        <f t="shared" si="897"/>
        <v>15.06195980985307</v>
      </c>
      <c r="AA803" s="5">
        <f t="shared" si="897"/>
        <v>18.010109960014542</v>
      </c>
      <c r="AB803" s="5">
        <f t="shared" si="897"/>
        <v>17.125</v>
      </c>
      <c r="AC803" s="5" t="s">
        <v>137</v>
      </c>
      <c r="AD803" s="5">
        <f t="shared" ref="AD803:AU803" si="898">AVERAGE(AD492:AD495)</f>
        <v>30.4375</v>
      </c>
      <c r="AE803" s="5">
        <f t="shared" si="898"/>
        <v>26.10482849907919</v>
      </c>
      <c r="AF803" s="5">
        <f t="shared" si="898"/>
        <v>13.62171009771987</v>
      </c>
      <c r="AG803" s="5">
        <f t="shared" si="898"/>
        <v>24.246571107363678</v>
      </c>
      <c r="AH803" s="5">
        <f t="shared" si="898"/>
        <v>17.770833333333332</v>
      </c>
      <c r="AI803" s="5">
        <f t="shared" si="898"/>
        <v>14.9375</v>
      </c>
      <c r="AJ803" s="5">
        <f t="shared" si="898"/>
        <v>12.455882352941172</v>
      </c>
      <c r="AK803" s="5">
        <f t="shared" si="898"/>
        <v>13.749999999999998</v>
      </c>
      <c r="AL803" s="5">
        <f t="shared" si="898"/>
        <v>7.4891598915989146</v>
      </c>
      <c r="AM803" s="5">
        <f t="shared" si="898"/>
        <v>9.9088050314465423</v>
      </c>
      <c r="AN803" s="5">
        <f t="shared" si="898"/>
        <v>11.841666666666667</v>
      </c>
      <c r="AO803" s="5">
        <f t="shared" si="898"/>
        <v>16.455697278911561</v>
      </c>
      <c r="AP803" s="5">
        <f t="shared" si="898"/>
        <v>7.4642857142857144</v>
      </c>
      <c r="AQ803" s="5">
        <f t="shared" si="898"/>
        <v>6.9999999999999991</v>
      </c>
      <c r="AR803" s="5">
        <f t="shared" si="898"/>
        <v>14.333333333333334</v>
      </c>
      <c r="AS803" s="5">
        <f t="shared" si="898"/>
        <v>15.166666666666666</v>
      </c>
      <c r="AT803" s="5">
        <f t="shared" si="898"/>
        <v>7.9162234042553212</v>
      </c>
      <c r="AU803" s="5">
        <f t="shared" si="898"/>
        <v>10.444577991452995</v>
      </c>
      <c r="AV803" s="5">
        <f t="shared" si="881"/>
        <v>148.76872706543213</v>
      </c>
      <c r="AW803" s="5">
        <f t="shared" si="882"/>
        <v>17.743573332680345</v>
      </c>
      <c r="AX803" s="1">
        <v>1.8965863453815264</v>
      </c>
      <c r="AY803" s="3">
        <f t="shared" si="885"/>
        <v>2.3054669456066943</v>
      </c>
      <c r="AZ803" s="3">
        <v>99.583333333333329</v>
      </c>
      <c r="BA803" s="3">
        <f t="shared" si="886"/>
        <v>342.98138278933777</v>
      </c>
      <c r="BB803" s="1">
        <f t="shared" si="887"/>
        <v>40.907221815442952</v>
      </c>
      <c r="DA803" s="5"/>
    </row>
    <row r="804" spans="1:105" x14ac:dyDescent="0.25">
      <c r="A804" s="1">
        <v>1984</v>
      </c>
      <c r="D804" s="5">
        <f>AVERAGE(D496:D499)</f>
        <v>143.25396978339631</v>
      </c>
      <c r="E804" s="5">
        <f>AVERAGE(E496:E499)</f>
        <v>171.75667464830889</v>
      </c>
      <c r="F804" s="5">
        <f>AVERAGE(F496:F499)</f>
        <v>162.08333333333331</v>
      </c>
      <c r="G804" s="5" t="s">
        <v>137</v>
      </c>
      <c r="H804" s="5">
        <f t="shared" ref="H804:AB804" si="899">AVERAGE(H496:H499)</f>
        <v>174.33333333333331</v>
      </c>
      <c r="I804" s="5">
        <f t="shared" si="899"/>
        <v>169.06724173768447</v>
      </c>
      <c r="J804" s="5">
        <f t="shared" si="899"/>
        <v>114.22654805393945</v>
      </c>
      <c r="K804" s="5">
        <f t="shared" si="899"/>
        <v>170.8703654268256</v>
      </c>
      <c r="L804" s="5">
        <f t="shared" si="899"/>
        <v>159.66666666666666</v>
      </c>
      <c r="M804" s="5">
        <f t="shared" si="899"/>
        <v>156.20833333333334</v>
      </c>
      <c r="N804" s="5">
        <f t="shared" si="899"/>
        <v>141.9542492786</v>
      </c>
      <c r="O804" s="5">
        <f t="shared" si="899"/>
        <v>154.66666666666669</v>
      </c>
      <c r="P804" s="5">
        <f t="shared" si="899"/>
        <v>96.686692111959275</v>
      </c>
      <c r="Q804" s="5">
        <f t="shared" si="899"/>
        <v>155.19204563672318</v>
      </c>
      <c r="R804" s="5">
        <f t="shared" si="899"/>
        <v>106.41666666666667</v>
      </c>
      <c r="S804" s="5">
        <f t="shared" si="899"/>
        <v>168.71286666666666</v>
      </c>
      <c r="T804" s="5">
        <f t="shared" si="899"/>
        <v>81.934880239520965</v>
      </c>
      <c r="U804" s="5">
        <f t="shared" si="899"/>
        <v>87.576303155006883</v>
      </c>
      <c r="V804" s="5">
        <f t="shared" si="899"/>
        <v>154.75</v>
      </c>
      <c r="W804" s="5">
        <f t="shared" si="899"/>
        <v>155.66666666666666</v>
      </c>
      <c r="X804" s="5">
        <f t="shared" si="899"/>
        <v>68.858888888888899</v>
      </c>
      <c r="Y804" s="5">
        <f t="shared" si="899"/>
        <v>125.78337754199823</v>
      </c>
      <c r="Z804" s="5">
        <f t="shared" si="899"/>
        <v>14.837222702391243</v>
      </c>
      <c r="AA804" s="5">
        <f t="shared" si="899"/>
        <v>18.141948382406397</v>
      </c>
      <c r="AB804" s="5">
        <f t="shared" si="899"/>
        <v>18.916666666666668</v>
      </c>
      <c r="AC804" s="5" t="s">
        <v>137</v>
      </c>
      <c r="AD804" s="5">
        <f t="shared" ref="AD804:AU804" si="900">AVERAGE(AD496:AD499)</f>
        <v>32.0625</v>
      </c>
      <c r="AE804" s="5">
        <f t="shared" si="900"/>
        <v>29.468893876611421</v>
      </c>
      <c r="AF804" s="5">
        <f t="shared" si="900"/>
        <v>13.948561346362649</v>
      </c>
      <c r="AG804" s="5">
        <f t="shared" si="900"/>
        <v>23.270446880269802</v>
      </c>
      <c r="AH804" s="5">
        <f t="shared" si="900"/>
        <v>18.1875</v>
      </c>
      <c r="AI804" s="5">
        <f t="shared" si="900"/>
        <v>14.875</v>
      </c>
      <c r="AJ804" s="5">
        <f t="shared" si="900"/>
        <v>13.208333333333332</v>
      </c>
      <c r="AK804" s="5">
        <f t="shared" si="900"/>
        <v>15.208333333333332</v>
      </c>
      <c r="AL804" s="5">
        <f t="shared" si="900"/>
        <v>7.9275067750677497</v>
      </c>
      <c r="AM804" s="5">
        <f t="shared" si="900"/>
        <v>10.481132075471701</v>
      </c>
      <c r="AN804" s="5">
        <f t="shared" si="900"/>
        <v>11.6875</v>
      </c>
      <c r="AO804" s="5">
        <f t="shared" si="900"/>
        <v>17.049064625850338</v>
      </c>
      <c r="AP804" s="5">
        <f t="shared" si="900"/>
        <v>8.0267857142857135</v>
      </c>
      <c r="AQ804" s="5">
        <f t="shared" si="900"/>
        <v>7.1404320987654319</v>
      </c>
      <c r="AR804" s="5">
        <f t="shared" si="900"/>
        <v>17.5</v>
      </c>
      <c r="AS804" s="5">
        <f t="shared" si="900"/>
        <v>16.208333333333336</v>
      </c>
      <c r="AT804" s="5">
        <f t="shared" si="900"/>
        <v>8.0211879432624116</v>
      </c>
      <c r="AU804" s="5">
        <f t="shared" si="900"/>
        <v>11.045272435897438</v>
      </c>
      <c r="AV804" s="5">
        <f t="shared" si="881"/>
        <v>145.58813388620439</v>
      </c>
      <c r="AW804" s="5">
        <f t="shared" si="882"/>
        <v>18.562895429379211</v>
      </c>
      <c r="AX804" s="1">
        <v>1.818094321462945</v>
      </c>
      <c r="AY804" s="3">
        <f t="shared" si="885"/>
        <v>2.2089745028864649</v>
      </c>
      <c r="AZ804" s="3">
        <v>103.93333333333334</v>
      </c>
      <c r="BA804" s="3">
        <f t="shared" si="886"/>
        <v>321.60047567744641</v>
      </c>
      <c r="BB804" s="1">
        <f t="shared" si="887"/>
        <v>41.00496270324637</v>
      </c>
      <c r="DA804" s="5"/>
    </row>
    <row r="805" spans="1:105" x14ac:dyDescent="0.25">
      <c r="A805" s="1">
        <v>1985</v>
      </c>
      <c r="D805" s="5">
        <f>AVERAGE(D500:D503)</f>
        <v>122.77832806598322</v>
      </c>
      <c r="E805" s="5">
        <f>AVERAGE(E500:E503)</f>
        <v>148.49151451661177</v>
      </c>
      <c r="F805" s="5">
        <f>AVERAGE(F500:F503)</f>
        <v>133.91666666666669</v>
      </c>
      <c r="G805" s="5" t="s">
        <v>137</v>
      </c>
      <c r="H805" s="5">
        <f t="shared" ref="H805:AB805" si="901">AVERAGE(H500:H503)</f>
        <v>161.5</v>
      </c>
      <c r="I805" s="5">
        <f t="shared" si="901"/>
        <v>147.55598281715515</v>
      </c>
      <c r="J805" s="5">
        <f t="shared" si="901"/>
        <v>104.68860776620213</v>
      </c>
      <c r="K805" s="5">
        <f t="shared" si="901"/>
        <v>151.10889640307678</v>
      </c>
      <c r="L805" s="5">
        <f t="shared" si="901"/>
        <v>120.41666666666667</v>
      </c>
      <c r="M805" s="5">
        <f t="shared" si="901"/>
        <v>121.91666666666667</v>
      </c>
      <c r="N805" s="5">
        <f t="shared" si="901"/>
        <v>123.5940147072512</v>
      </c>
      <c r="O805" s="5">
        <f t="shared" si="901"/>
        <v>135.33333333333331</v>
      </c>
      <c r="P805" s="5">
        <f t="shared" si="901"/>
        <v>88.457455470737898</v>
      </c>
      <c r="Q805" s="5">
        <f t="shared" si="901"/>
        <v>135.6973138103636</v>
      </c>
      <c r="R805" s="5">
        <f t="shared" si="901"/>
        <v>108.25</v>
      </c>
      <c r="S805" s="5">
        <f t="shared" si="901"/>
        <v>152.31049333333334</v>
      </c>
      <c r="T805" s="5">
        <f t="shared" si="901"/>
        <v>69.73852295409182</v>
      </c>
      <c r="U805" s="5">
        <f t="shared" si="901"/>
        <v>82.686385459533611</v>
      </c>
      <c r="V805" s="5">
        <f t="shared" si="901"/>
        <v>119.91666666666666</v>
      </c>
      <c r="W805" s="5">
        <f t="shared" si="901"/>
        <v>114.91666666666666</v>
      </c>
      <c r="X805" s="5">
        <f t="shared" si="901"/>
        <v>69.675555555555576</v>
      </c>
      <c r="Y805" s="5">
        <f t="shared" si="901"/>
        <v>105.04050764865163</v>
      </c>
      <c r="Z805" s="5">
        <f t="shared" si="901"/>
        <v>15.93323249783924</v>
      </c>
      <c r="AA805" s="5">
        <f t="shared" si="901"/>
        <v>19.581879316612142</v>
      </c>
      <c r="AB805" s="5">
        <f t="shared" si="901"/>
        <v>14.333333333333334</v>
      </c>
      <c r="AC805" s="5" t="s">
        <v>137</v>
      </c>
      <c r="AD805" s="5">
        <f t="shared" ref="AD805:AU805" si="902">AVERAGE(AD500:AD503)</f>
        <v>27.964166666666667</v>
      </c>
      <c r="AE805" s="5">
        <f t="shared" si="902"/>
        <v>26.520742403314919</v>
      </c>
      <c r="AF805" s="5">
        <f t="shared" si="902"/>
        <v>13.406894679695982</v>
      </c>
      <c r="AG805" s="5">
        <f t="shared" si="902"/>
        <v>22.172006745362559</v>
      </c>
      <c r="AH805" s="5">
        <f t="shared" si="902"/>
        <v>15.249999999999998</v>
      </c>
      <c r="AI805" s="5">
        <f t="shared" si="902"/>
        <v>14.479166666666666</v>
      </c>
      <c r="AJ805" s="5">
        <f t="shared" si="902"/>
        <v>12.308823529411763</v>
      </c>
      <c r="AK805" s="5">
        <f t="shared" si="902"/>
        <v>14.75</v>
      </c>
      <c r="AL805" s="5">
        <f t="shared" si="902"/>
        <v>8.0836720867208651</v>
      </c>
      <c r="AM805" s="5">
        <f t="shared" si="902"/>
        <v>10.528301886792455</v>
      </c>
      <c r="AN805" s="5">
        <f t="shared" si="902"/>
        <v>11.641666666666667</v>
      </c>
      <c r="AO805" s="5">
        <f t="shared" si="902"/>
        <v>15.898214285714282</v>
      </c>
      <c r="AP805" s="5">
        <f t="shared" si="902"/>
        <v>10.014880952380953</v>
      </c>
      <c r="AQ805" s="5">
        <f t="shared" si="902"/>
        <v>7.9336419753086416</v>
      </c>
      <c r="AR805" s="5">
        <f t="shared" si="902"/>
        <v>16.291666666666668</v>
      </c>
      <c r="AS805" s="5">
        <f t="shared" si="902"/>
        <v>15.583333333333332</v>
      </c>
      <c r="AT805" s="5">
        <f t="shared" si="902"/>
        <v>8.9680851063829792</v>
      </c>
      <c r="AU805" s="5">
        <f t="shared" si="902"/>
        <v>11.377270299145302</v>
      </c>
      <c r="AV805" s="5">
        <f t="shared" si="881"/>
        <v>124.0410724242553</v>
      </c>
      <c r="AW805" s="5">
        <f t="shared" si="882"/>
        <v>17.186464953925725</v>
      </c>
      <c r="AX805" s="1">
        <v>1.7555762081784387</v>
      </c>
      <c r="AY805" s="3">
        <f t="shared" si="885"/>
        <v>2.1336996592317217</v>
      </c>
      <c r="AZ805" s="3">
        <v>107.60000000000001</v>
      </c>
      <c r="BA805" s="3">
        <f t="shared" si="886"/>
        <v>264.66639396237088</v>
      </c>
      <c r="BB805" s="1">
        <f t="shared" si="887"/>
        <v>36.670754415589244</v>
      </c>
      <c r="DA805" s="5"/>
    </row>
    <row r="806" spans="1:105" x14ac:dyDescent="0.25">
      <c r="A806" s="1">
        <v>1986</v>
      </c>
      <c r="D806" s="5">
        <f>AVERAGE(D504:D507)</f>
        <v>124.50975102135209</v>
      </c>
      <c r="E806" s="5">
        <f>AVERAGE(E504:E507)</f>
        <v>148.37477801057562</v>
      </c>
      <c r="F806" s="5">
        <f>AVERAGE(F504:F507)</f>
        <v>126.50000000000001</v>
      </c>
      <c r="G806" s="5" t="s">
        <v>137</v>
      </c>
      <c r="H806" s="5">
        <f t="shared" ref="H806:AB806" si="903">AVERAGE(H504:H507)</f>
        <v>149.66666666666669</v>
      </c>
      <c r="I806" s="5">
        <f t="shared" si="903"/>
        <v>133.49754035889976</v>
      </c>
      <c r="J806" s="5">
        <f t="shared" si="903"/>
        <v>116.79116493032065</v>
      </c>
      <c r="K806" s="5">
        <f t="shared" si="903"/>
        <v>153.45698127385253</v>
      </c>
      <c r="L806" s="5">
        <f t="shared" si="903"/>
        <v>106.08333333333334</v>
      </c>
      <c r="M806" s="5">
        <f t="shared" si="903"/>
        <v>109.75</v>
      </c>
      <c r="N806" s="5">
        <f t="shared" si="903"/>
        <v>109.24578795494739</v>
      </c>
      <c r="O806" s="5">
        <f t="shared" si="903"/>
        <v>118.83333333333333</v>
      </c>
      <c r="P806" s="5">
        <f t="shared" si="903"/>
        <v>101.28623409669208</v>
      </c>
      <c r="Q806" s="5">
        <f t="shared" si="903"/>
        <v>144.00646163985826</v>
      </c>
      <c r="R806" s="5">
        <f t="shared" si="903"/>
        <v>111.83333333333333</v>
      </c>
      <c r="S806" s="5">
        <f t="shared" si="903"/>
        <v>152.00433333333334</v>
      </c>
      <c r="T806" s="5">
        <f t="shared" si="903"/>
        <v>80.359281437125759</v>
      </c>
      <c r="U806" s="5">
        <f t="shared" si="903"/>
        <v>80.819101508916333</v>
      </c>
      <c r="V806" s="5">
        <f t="shared" si="903"/>
        <v>103.41666666666666</v>
      </c>
      <c r="W806" s="5">
        <f t="shared" si="903"/>
        <v>106.08333333333333</v>
      </c>
      <c r="X806" s="5">
        <f t="shared" si="903"/>
        <v>78.738888888888894</v>
      </c>
      <c r="Y806" s="5">
        <f t="shared" si="903"/>
        <v>113.46872236958443</v>
      </c>
      <c r="Z806" s="5">
        <f t="shared" si="903"/>
        <v>16.070224719101127</v>
      </c>
      <c r="AA806" s="5">
        <f t="shared" si="903"/>
        <v>20.210468920392586</v>
      </c>
      <c r="AB806" s="5">
        <f t="shared" si="903"/>
        <v>12.333333333333334</v>
      </c>
      <c r="AC806" s="5" t="s">
        <v>137</v>
      </c>
      <c r="AD806" s="5">
        <f t="shared" ref="AD806:AU806" si="904">AVERAGE(AD504:AD507)</f>
        <v>25.583333333333332</v>
      </c>
      <c r="AE806" s="5">
        <f t="shared" si="904"/>
        <v>24.024171270718234</v>
      </c>
      <c r="AF806" s="5">
        <f t="shared" si="904"/>
        <v>12.220412595005428</v>
      </c>
      <c r="AG806" s="5">
        <f t="shared" si="904"/>
        <v>20.593908094435069</v>
      </c>
      <c r="AH806" s="5">
        <f t="shared" si="904"/>
        <v>12.5</v>
      </c>
      <c r="AI806" s="5">
        <f t="shared" si="904"/>
        <v>11.583333333333334</v>
      </c>
      <c r="AJ806" s="5">
        <f t="shared" si="904"/>
        <v>10.198529411764703</v>
      </c>
      <c r="AK806" s="5">
        <f t="shared" si="904"/>
        <v>11.875000000000002</v>
      </c>
      <c r="AL806" s="5">
        <f t="shared" si="904"/>
        <v>7.7256775067750665</v>
      </c>
      <c r="AM806" s="5">
        <f t="shared" si="904"/>
        <v>9.4457547169811331</v>
      </c>
      <c r="AN806" s="5">
        <f t="shared" si="904"/>
        <v>10.608333333333334</v>
      </c>
      <c r="AO806" s="5">
        <f t="shared" si="904"/>
        <v>14.751700680272108</v>
      </c>
      <c r="AP806" s="5">
        <f t="shared" si="904"/>
        <v>9.6607142857142865</v>
      </c>
      <c r="AQ806" s="5">
        <f t="shared" si="904"/>
        <v>8.629629629629628</v>
      </c>
      <c r="AR806" s="5">
        <f t="shared" si="904"/>
        <v>10.625</v>
      </c>
      <c r="AS806" s="5">
        <f t="shared" si="904"/>
        <v>10.500000000000002</v>
      </c>
      <c r="AT806" s="5">
        <f t="shared" si="904"/>
        <v>9.843085106382981</v>
      </c>
      <c r="AU806" s="5">
        <f t="shared" si="904"/>
        <v>11.933360042735044</v>
      </c>
      <c r="AV806" s="5">
        <f t="shared" si="881"/>
        <v>119.69635636156741</v>
      </c>
      <c r="AW806" s="5">
        <f t="shared" si="882"/>
        <v>15.777585838306422</v>
      </c>
      <c r="AX806" s="1">
        <v>1.7235401459854016</v>
      </c>
      <c r="AY806" s="3">
        <f t="shared" si="885"/>
        <v>2.0930129909595072</v>
      </c>
      <c r="AZ806" s="3">
        <v>109.69166666666668</v>
      </c>
      <c r="BA806" s="3">
        <f t="shared" si="886"/>
        <v>250.52602883527925</v>
      </c>
      <c r="BB806" s="1">
        <f t="shared" si="887"/>
        <v>33.022692125554087</v>
      </c>
      <c r="DA806" s="5"/>
    </row>
    <row r="807" spans="1:105" x14ac:dyDescent="0.25">
      <c r="A807" s="1">
        <v>1987</v>
      </c>
      <c r="D807" s="5">
        <f>AVERAGE(D508:D511)</f>
        <v>118.73945245252963</v>
      </c>
      <c r="E807" s="5">
        <f>AVERAGE(E508:E511)</f>
        <v>141.93344806944026</v>
      </c>
      <c r="F807" s="5">
        <f>AVERAGE(F508:F511)</f>
        <v>119.83333333333334</v>
      </c>
      <c r="G807" s="5" t="s">
        <v>137</v>
      </c>
      <c r="H807" s="5">
        <f t="shared" ref="H807:T807" si="905">AVERAGE(H508:H511)</f>
        <v>153.41666666666666</v>
      </c>
      <c r="I807" s="5">
        <f t="shared" si="905"/>
        <v>143.25533499618928</v>
      </c>
      <c r="J807" s="5">
        <f t="shared" si="905"/>
        <v>127.55344337708021</v>
      </c>
      <c r="K807" s="5">
        <f t="shared" si="905"/>
        <v>156.69408356567988</v>
      </c>
      <c r="L807" s="5">
        <f t="shared" si="905"/>
        <v>107.91666666666669</v>
      </c>
      <c r="M807" s="5">
        <f t="shared" si="905"/>
        <v>108.41666666666667</v>
      </c>
      <c r="N807" s="5">
        <f t="shared" si="905"/>
        <v>114.29102671507026</v>
      </c>
      <c r="O807" s="5">
        <f t="shared" si="905"/>
        <v>129.33333333333334</v>
      </c>
      <c r="P807" s="5">
        <f t="shared" si="905"/>
        <v>92.761832061068688</v>
      </c>
      <c r="Q807" s="5">
        <f t="shared" si="905"/>
        <v>132.29669213915463</v>
      </c>
      <c r="R807" s="5">
        <f t="shared" si="905"/>
        <v>100.75</v>
      </c>
      <c r="S807" s="5">
        <f t="shared" si="905"/>
        <v>142.6574133333333</v>
      </c>
      <c r="T807" s="5">
        <f t="shared" si="905"/>
        <v>61.630239520958085</v>
      </c>
      <c r="U807" s="5" t="s">
        <v>137</v>
      </c>
      <c r="V807" s="5">
        <f t="shared" ref="V807:AB807" si="906">AVERAGE(V508:V511)</f>
        <v>105.08333333333333</v>
      </c>
      <c r="W807" s="5">
        <f t="shared" si="906"/>
        <v>105.75</v>
      </c>
      <c r="X807" s="5">
        <f t="shared" si="906"/>
        <v>73.313333333333333</v>
      </c>
      <c r="Y807" s="5">
        <f t="shared" si="906"/>
        <v>122.05083996463307</v>
      </c>
      <c r="Z807" s="5">
        <f t="shared" si="906"/>
        <v>14.078511235955057</v>
      </c>
      <c r="AA807" s="5">
        <f t="shared" si="906"/>
        <v>17.090771537622683</v>
      </c>
      <c r="AB807" s="5">
        <f t="shared" si="906"/>
        <v>12.708333333333332</v>
      </c>
      <c r="AC807" s="5" t="s">
        <v>137</v>
      </c>
      <c r="AD807" s="5">
        <f t="shared" ref="AD807:AU807" si="907">AVERAGE(AD508:AD511)</f>
        <v>23.4375</v>
      </c>
      <c r="AE807" s="5">
        <f t="shared" si="907"/>
        <v>22.114610957642729</v>
      </c>
      <c r="AF807" s="5">
        <f t="shared" si="907"/>
        <v>12.827062975027143</v>
      </c>
      <c r="AG807" s="5">
        <f t="shared" si="907"/>
        <v>21.157834457560419</v>
      </c>
      <c r="AH807" s="5">
        <f t="shared" si="907"/>
        <v>12.631666666666666</v>
      </c>
      <c r="AI807" s="5">
        <f t="shared" si="907"/>
        <v>10.604166666666668</v>
      </c>
      <c r="AJ807" s="5">
        <f t="shared" si="907"/>
        <v>9.6664215686274488</v>
      </c>
      <c r="AK807" s="5">
        <f t="shared" si="907"/>
        <v>11.195833333333333</v>
      </c>
      <c r="AL807" s="5">
        <f t="shared" si="907"/>
        <v>10.345901084010837</v>
      </c>
      <c r="AM807" s="5">
        <f t="shared" si="907"/>
        <v>11.034984276729562</v>
      </c>
      <c r="AN807" s="5">
        <f t="shared" si="907"/>
        <v>11.718250000000001</v>
      </c>
      <c r="AO807" s="5">
        <f t="shared" si="907"/>
        <v>16.169981292517004</v>
      </c>
      <c r="AP807" s="5">
        <f t="shared" si="907"/>
        <v>8.5922619047619051</v>
      </c>
      <c r="AQ807" s="5">
        <f t="shared" si="907"/>
        <v>8.3560185185185176</v>
      </c>
      <c r="AR807" s="5">
        <f t="shared" si="907"/>
        <v>14.083333333333334</v>
      </c>
      <c r="AS807" s="5">
        <f t="shared" si="907"/>
        <v>11.358333333333334</v>
      </c>
      <c r="AT807" s="5">
        <f t="shared" si="907"/>
        <v>8.6755319148936181</v>
      </c>
      <c r="AU807" s="5">
        <f t="shared" si="907"/>
        <v>11.895860042735045</v>
      </c>
      <c r="AV807" s="5">
        <f t="shared" si="881"/>
        <v>115.54288863049644</v>
      </c>
      <c r="AW807" s="5">
        <f t="shared" si="882"/>
        <v>15.067994909132024</v>
      </c>
      <c r="AX807" s="1">
        <v>1.6628521126760565</v>
      </c>
      <c r="AY807" s="3">
        <f t="shared" si="885"/>
        <v>2.0207077893501535</v>
      </c>
      <c r="AZ807" s="3">
        <v>113.61666666666666</v>
      </c>
      <c r="BA807" s="3">
        <f t="shared" si="886"/>
        <v>233.47841505966144</v>
      </c>
      <c r="BB807" s="1">
        <f t="shared" si="887"/>
        <v>30.448014682771539</v>
      </c>
      <c r="DA807" s="5"/>
    </row>
    <row r="808" spans="1:105" x14ac:dyDescent="0.25">
      <c r="A808" s="1">
        <v>1988</v>
      </c>
      <c r="D808" s="5">
        <f>AVERAGE(D512:D515)</f>
        <v>135.03746242195331</v>
      </c>
      <c r="E808" s="5">
        <f>AVERAGE(E512:E515)</f>
        <v>159.51592337623464</v>
      </c>
      <c r="F808" s="5">
        <f>AVERAGE(F512:F515)</f>
        <v>127.5</v>
      </c>
      <c r="G808" s="5" t="s">
        <v>137</v>
      </c>
      <c r="H808" s="5">
        <f t="shared" ref="H808:AB808" si="908">AVERAGE(H512:H515)</f>
        <v>159.75</v>
      </c>
      <c r="I808" s="5">
        <f t="shared" si="908"/>
        <v>158.19242361255456</v>
      </c>
      <c r="J808" s="5">
        <f t="shared" si="908"/>
        <v>133.53368962251386</v>
      </c>
      <c r="K808" s="5">
        <f t="shared" si="908"/>
        <v>172.93732574004858</v>
      </c>
      <c r="L808" s="5">
        <f t="shared" si="908"/>
        <v>129.75</v>
      </c>
      <c r="M808" s="5">
        <f t="shared" si="908"/>
        <v>128</v>
      </c>
      <c r="N808" s="5">
        <f t="shared" si="908"/>
        <v>131.15791678302151</v>
      </c>
      <c r="O808" s="5">
        <f t="shared" si="908"/>
        <v>144.25</v>
      </c>
      <c r="P808" s="5">
        <f t="shared" si="908"/>
        <v>92.819847328244265</v>
      </c>
      <c r="Q808" s="5">
        <f t="shared" si="908"/>
        <v>142.68893282744619</v>
      </c>
      <c r="R808" s="5">
        <f t="shared" si="908"/>
        <v>136.5</v>
      </c>
      <c r="S808" s="5">
        <f t="shared" si="908"/>
        <v>168.12771999999998</v>
      </c>
      <c r="T808" s="5">
        <f t="shared" si="908"/>
        <v>60.140718562874255</v>
      </c>
      <c r="U808" s="5">
        <f t="shared" si="908"/>
        <v>64.495884773662553</v>
      </c>
      <c r="V808" s="5">
        <f t="shared" si="908"/>
        <v>138.25</v>
      </c>
      <c r="W808" s="5">
        <f t="shared" si="908"/>
        <v>131.75</v>
      </c>
      <c r="X808" s="5">
        <f t="shared" si="908"/>
        <v>69.306666666666672</v>
      </c>
      <c r="Y808" s="5">
        <f t="shared" si="908"/>
        <v>139.27586206896549</v>
      </c>
      <c r="Z808" s="5">
        <f t="shared" si="908"/>
        <v>14.554142178046673</v>
      </c>
      <c r="AA808" s="5">
        <f t="shared" si="908"/>
        <v>16.31495365321701</v>
      </c>
      <c r="AB808" s="5">
        <f t="shared" si="908"/>
        <v>13.375</v>
      </c>
      <c r="AC808" s="5" t="s">
        <v>137</v>
      </c>
      <c r="AD808" s="5">
        <f t="shared" ref="AD808:AU808" si="909">AVERAGE(AD512:AD515)</f>
        <v>25.0825</v>
      </c>
      <c r="AE808" s="5">
        <f t="shared" si="909"/>
        <v>22.535069060773488</v>
      </c>
      <c r="AF808" s="5">
        <f t="shared" si="909"/>
        <v>13.009364820846905</v>
      </c>
      <c r="AG808" s="5">
        <f t="shared" si="909"/>
        <v>21.775763069139959</v>
      </c>
      <c r="AH808" s="5">
        <f t="shared" si="909"/>
        <v>15.217499999999999</v>
      </c>
      <c r="AI808" s="5">
        <f t="shared" si="909"/>
        <v>15.105</v>
      </c>
      <c r="AJ808" s="5">
        <f t="shared" si="909"/>
        <v>10.194852941176467</v>
      </c>
      <c r="AK808" s="5">
        <f t="shared" si="909"/>
        <v>13.0625</v>
      </c>
      <c r="AL808" s="5">
        <f t="shared" si="909"/>
        <v>9.9148983739837373</v>
      </c>
      <c r="AM808" s="5">
        <f t="shared" si="909"/>
        <v>12.284952830188683</v>
      </c>
      <c r="AN808" s="5">
        <f t="shared" si="909"/>
        <v>11.576750000000001</v>
      </c>
      <c r="AO808" s="5">
        <f t="shared" si="909"/>
        <v>15.74136224489796</v>
      </c>
      <c r="AP808" s="5">
        <f t="shared" si="909"/>
        <v>7.764107142857144</v>
      </c>
      <c r="AQ808" s="5">
        <f t="shared" si="909"/>
        <v>11.153148148148148</v>
      </c>
      <c r="AR808" s="5">
        <f t="shared" si="909"/>
        <v>13.4575</v>
      </c>
      <c r="AS808" s="5">
        <f t="shared" si="909"/>
        <v>13.35</v>
      </c>
      <c r="AT808" s="5">
        <f t="shared" si="909"/>
        <v>8.1037234042553195</v>
      </c>
      <c r="AU808" s="5">
        <f t="shared" si="909"/>
        <v>12.797275641025644</v>
      </c>
      <c r="AV808" s="5">
        <f t="shared" si="881"/>
        <v>132.72527377511247</v>
      </c>
      <c r="AW808" s="5">
        <f t="shared" si="882"/>
        <v>16.140072369971019</v>
      </c>
      <c r="AX808" s="1">
        <v>1.5967878275570584</v>
      </c>
      <c r="AY808" s="3">
        <f t="shared" si="885"/>
        <v>1.9411209751285836</v>
      </c>
      <c r="AZ808" s="3">
        <v>118.27500000000002</v>
      </c>
      <c r="BA808" s="3">
        <f t="shared" si="886"/>
        <v>257.63581285455456</v>
      </c>
      <c r="BB808" s="1">
        <f t="shared" si="887"/>
        <v>31.329833017444056</v>
      </c>
      <c r="DA808" s="5"/>
    </row>
    <row r="809" spans="1:105" x14ac:dyDescent="0.25">
      <c r="A809" s="1">
        <v>1989</v>
      </c>
      <c r="D809" s="5">
        <f>AVERAGE(D516:D519)</f>
        <v>140.69764125491409</v>
      </c>
      <c r="E809" s="5">
        <f>AVERAGE(E516:E519)</f>
        <v>176.58581263094879</v>
      </c>
      <c r="F809" s="5">
        <f>AVERAGE(F516:F519)</f>
        <v>127.75</v>
      </c>
      <c r="G809" s="5" t="s">
        <v>137</v>
      </c>
      <c r="H809" s="5">
        <f t="shared" ref="H809:AB809" si="910">AVERAGE(H516:H519)</f>
        <v>145</v>
      </c>
      <c r="I809" s="5">
        <f t="shared" si="910"/>
        <v>151.67532737476614</v>
      </c>
      <c r="J809" s="5">
        <f t="shared" si="910"/>
        <v>126.85421458530644</v>
      </c>
      <c r="K809" s="5">
        <f t="shared" si="910"/>
        <v>176.04297917778959</v>
      </c>
      <c r="L809" s="5">
        <f t="shared" si="910"/>
        <v>131.5</v>
      </c>
      <c r="M809" s="5">
        <f t="shared" si="910"/>
        <v>134</v>
      </c>
      <c r="N809" s="5">
        <f t="shared" si="910"/>
        <v>153.27087405752579</v>
      </c>
      <c r="O809" s="5">
        <f t="shared" si="910"/>
        <v>180.25</v>
      </c>
      <c r="P809" s="5">
        <f t="shared" si="910"/>
        <v>99.259694656488534</v>
      </c>
      <c r="Q809" s="5">
        <f t="shared" si="910"/>
        <v>159.26508309731207</v>
      </c>
      <c r="R809" s="5">
        <f t="shared" si="910"/>
        <v>95.25</v>
      </c>
      <c r="S809" s="5">
        <f t="shared" si="910"/>
        <v>160.7038</v>
      </c>
      <c r="T809" s="5">
        <f t="shared" si="910"/>
        <v>69.838323353293418</v>
      </c>
      <c r="U809" s="5">
        <f t="shared" si="910"/>
        <v>65.931412894375867</v>
      </c>
      <c r="V809" s="5">
        <f t="shared" si="910"/>
        <v>130</v>
      </c>
      <c r="W809" s="5">
        <f t="shared" si="910"/>
        <v>126.75</v>
      </c>
      <c r="X809" s="5">
        <f t="shared" si="910"/>
        <v>59.850000000000009</v>
      </c>
      <c r="Y809" s="5">
        <f t="shared" si="910"/>
        <v>134.66379310344826</v>
      </c>
      <c r="Z809" s="5">
        <f t="shared" si="910"/>
        <v>15.196735090751945</v>
      </c>
      <c r="AA809" s="5">
        <f t="shared" si="910"/>
        <v>17.437592693565975</v>
      </c>
      <c r="AB809" s="5">
        <f t="shared" si="910"/>
        <v>13.4725</v>
      </c>
      <c r="AC809" s="5" t="s">
        <v>137</v>
      </c>
      <c r="AD809" s="5">
        <f t="shared" ref="AD809:AU809" si="911">AVERAGE(AD516:AD519)</f>
        <v>33.707499999999996</v>
      </c>
      <c r="AE809" s="5">
        <f t="shared" si="911"/>
        <v>30.974768646408847</v>
      </c>
      <c r="AF809" s="5">
        <f t="shared" si="911"/>
        <v>16.58380293159609</v>
      </c>
      <c r="AG809" s="5">
        <f t="shared" si="911"/>
        <v>28.421142495784139</v>
      </c>
      <c r="AH809" s="5">
        <f t="shared" si="911"/>
        <v>16.7925</v>
      </c>
      <c r="AI809" s="5">
        <f t="shared" si="911"/>
        <v>14.5</v>
      </c>
      <c r="AJ809" s="5">
        <f t="shared" si="911"/>
        <v>11.185294117647056</v>
      </c>
      <c r="AK809" s="5">
        <f t="shared" si="911"/>
        <v>11.75</v>
      </c>
      <c r="AL809" s="5">
        <f t="shared" si="911"/>
        <v>11.128333333333332</v>
      </c>
      <c r="AM809" s="5">
        <f t="shared" si="911"/>
        <v>11.791132075471701</v>
      </c>
      <c r="AN809" s="5">
        <f t="shared" si="911"/>
        <v>13.079750000000001</v>
      </c>
      <c r="AO809" s="5">
        <f t="shared" si="911"/>
        <v>16.596433673469384</v>
      </c>
      <c r="AP809" s="5">
        <f t="shared" si="911"/>
        <v>8.6830357142857153</v>
      </c>
      <c r="AQ809" s="5">
        <f t="shared" si="911"/>
        <v>12.002314814814813</v>
      </c>
      <c r="AR809" s="5">
        <f t="shared" si="911"/>
        <v>14.25</v>
      </c>
      <c r="AS809" s="5">
        <f t="shared" si="911"/>
        <v>15</v>
      </c>
      <c r="AT809" s="5">
        <f t="shared" si="911"/>
        <v>9.9680851063829792</v>
      </c>
      <c r="AU809" s="5">
        <f t="shared" si="911"/>
        <v>12.844551282051285</v>
      </c>
      <c r="AV809" s="5">
        <f t="shared" si="881"/>
        <v>137.08842704212566</v>
      </c>
      <c r="AW809" s="5">
        <f t="shared" si="882"/>
        <v>19.294013360724179</v>
      </c>
      <c r="AX809" s="1">
        <v>1.5233870967741936</v>
      </c>
      <c r="AY809" s="3">
        <f t="shared" si="885"/>
        <v>1.8523720836414974</v>
      </c>
      <c r="AZ809" s="3">
        <v>123.94166666666668</v>
      </c>
      <c r="BA809" s="3">
        <f t="shared" si="886"/>
        <v>253.93877524315769</v>
      </c>
      <c r="BB809" s="1">
        <f t="shared" si="887"/>
        <v>35.739691730811536</v>
      </c>
      <c r="DA809" s="5"/>
    </row>
    <row r="810" spans="1:105" x14ac:dyDescent="0.25">
      <c r="A810" s="1">
        <v>1990</v>
      </c>
      <c r="D810" s="5">
        <f>AVERAGE(D520:D523)</f>
        <v>140.93089493563559</v>
      </c>
      <c r="E810" s="5">
        <f>AVERAGE(E520:E523)</f>
        <v>173.96043100868002</v>
      </c>
      <c r="F810" s="5">
        <f>AVERAGE(F520:F523)</f>
        <v>140.75</v>
      </c>
      <c r="G810" s="5" t="s">
        <v>137</v>
      </c>
      <c r="H810" s="5">
        <f t="shared" ref="H810:AB810" si="912">AVERAGE(H520:H523)</f>
        <v>161.25</v>
      </c>
      <c r="I810" s="5">
        <f t="shared" si="912"/>
        <v>158.13484722510913</v>
      </c>
      <c r="J810" s="5">
        <f t="shared" si="912"/>
        <v>161.2756731159518</v>
      </c>
      <c r="K810" s="5">
        <f t="shared" si="912"/>
        <v>192.07124636649456</v>
      </c>
      <c r="L810" s="5">
        <f t="shared" si="912"/>
        <v>141.5</v>
      </c>
      <c r="M810" s="5">
        <f t="shared" si="912"/>
        <v>149.25</v>
      </c>
      <c r="N810" s="5">
        <f t="shared" si="912"/>
        <v>149.43437587266126</v>
      </c>
      <c r="O810" s="5">
        <f t="shared" si="912"/>
        <v>172.5</v>
      </c>
      <c r="P810" s="5">
        <f t="shared" si="912"/>
        <v>103.20106870229006</v>
      </c>
      <c r="Q810" s="5">
        <f t="shared" si="912"/>
        <v>168.84051194356871</v>
      </c>
      <c r="R810" s="5">
        <f t="shared" si="912"/>
        <v>141.5</v>
      </c>
      <c r="S810" s="5">
        <f t="shared" si="912"/>
        <v>167.73792</v>
      </c>
      <c r="T810" s="5">
        <f t="shared" si="912"/>
        <v>70.477544910179631</v>
      </c>
      <c r="U810" s="5">
        <f t="shared" si="912"/>
        <v>64.349794238683131</v>
      </c>
      <c r="V810" s="5">
        <f t="shared" si="912"/>
        <v>127.5</v>
      </c>
      <c r="W810" s="5">
        <f t="shared" si="912"/>
        <v>127.25</v>
      </c>
      <c r="X810" s="5">
        <f t="shared" si="912"/>
        <v>62.568333333333342</v>
      </c>
      <c r="Y810" s="5">
        <f t="shared" si="912"/>
        <v>139.13925729442968</v>
      </c>
      <c r="Z810" s="5">
        <f t="shared" si="912"/>
        <v>19.905682800345723</v>
      </c>
      <c r="AA810" s="5">
        <f t="shared" si="912"/>
        <v>24.823200654307527</v>
      </c>
      <c r="AB810" s="5">
        <f t="shared" si="912"/>
        <v>15</v>
      </c>
      <c r="AC810" s="5" t="s">
        <v>137</v>
      </c>
      <c r="AD810" s="5">
        <f t="shared" ref="AD810:AP810" si="913">AVERAGE(AD520:AD523)</f>
        <v>34.625</v>
      </c>
      <c r="AE810" s="5">
        <f t="shared" si="913"/>
        <v>32.322237569060775</v>
      </c>
      <c r="AF810" s="5">
        <f t="shared" si="913"/>
        <v>21.692589576547231</v>
      </c>
      <c r="AG810" s="5">
        <f t="shared" si="913"/>
        <v>31.781197301854963</v>
      </c>
      <c r="AH810" s="5">
        <f t="shared" si="913"/>
        <v>17</v>
      </c>
      <c r="AI810" s="5">
        <f t="shared" si="913"/>
        <v>15.125</v>
      </c>
      <c r="AJ810" s="5">
        <f t="shared" si="913"/>
        <v>12.499999999999996</v>
      </c>
      <c r="AK810" s="5">
        <f t="shared" si="913"/>
        <v>14</v>
      </c>
      <c r="AL810" s="5">
        <f t="shared" si="913"/>
        <v>12.705081300813006</v>
      </c>
      <c r="AM810" s="5">
        <f t="shared" si="913"/>
        <v>13.221698113207548</v>
      </c>
      <c r="AN810" s="5">
        <f t="shared" si="913"/>
        <v>12.620000000000001</v>
      </c>
      <c r="AO810" s="5">
        <f t="shared" si="913"/>
        <v>16.4484693877551</v>
      </c>
      <c r="AP810" s="5">
        <f t="shared" si="913"/>
        <v>9.071428571428573</v>
      </c>
      <c r="AQ810" s="5" t="s">
        <v>137</v>
      </c>
      <c r="AR810" s="5">
        <f>AVERAGE(AR520:AR523)</f>
        <v>14.25</v>
      </c>
      <c r="AS810" s="5">
        <f>AVERAGE(AS520:AS523)</f>
        <v>14.5</v>
      </c>
      <c r="AT810" s="5">
        <f>AVERAGE(AT520:AT523)</f>
        <v>10.837588652482269</v>
      </c>
      <c r="AU810" s="5">
        <f>AVERAGE(AU520:AU523)</f>
        <v>13.717307692307696</v>
      </c>
      <c r="AV810" s="5">
        <f t="shared" si="881"/>
        <v>144.28470546458871</v>
      </c>
      <c r="AW810" s="5">
        <f t="shared" si="882"/>
        <v>20.440247697183899</v>
      </c>
      <c r="AX810" s="1">
        <v>1.4452945677123183</v>
      </c>
      <c r="AY810" s="3">
        <f t="shared" si="885"/>
        <v>1.7571484150774919</v>
      </c>
      <c r="AZ810" s="3">
        <v>130.65833333333333</v>
      </c>
      <c r="BA810" s="3">
        <f t="shared" si="886"/>
        <v>253.52964152702478</v>
      </c>
      <c r="BB810" s="1">
        <f t="shared" si="887"/>
        <v>35.916548844898038</v>
      </c>
      <c r="DA810" s="5"/>
    </row>
    <row r="811" spans="1:105" x14ac:dyDescent="0.25">
      <c r="A811" s="1">
        <v>1991</v>
      </c>
      <c r="D811" s="5">
        <f>AVERAGE(D524:D527)</f>
        <v>148.23113389347108</v>
      </c>
      <c r="E811" s="5">
        <f>AVERAGE(E524:E527)</f>
        <v>170.62795570188564</v>
      </c>
      <c r="F811" s="5">
        <f>AVERAGE(F524:F527)</f>
        <v>143</v>
      </c>
      <c r="G811" s="5" t="s">
        <v>137</v>
      </c>
      <c r="H811" s="5">
        <f t="shared" ref="H811:AB811" si="914">AVERAGE(H524:H527)</f>
        <v>161.75</v>
      </c>
      <c r="I811" s="5">
        <f t="shared" si="914"/>
        <v>150.40194346289752</v>
      </c>
      <c r="J811" s="5">
        <f t="shared" si="914"/>
        <v>132.5833784332296</v>
      </c>
      <c r="K811" s="5">
        <f t="shared" si="914"/>
        <v>182.08781218484893</v>
      </c>
      <c r="L811" s="5">
        <f t="shared" si="914"/>
        <v>152.25</v>
      </c>
      <c r="M811" s="5">
        <f t="shared" si="914"/>
        <v>143.75</v>
      </c>
      <c r="N811" s="5">
        <f t="shared" si="914"/>
        <v>151.08991901703433</v>
      </c>
      <c r="O811" s="5">
        <f t="shared" si="914"/>
        <v>174.75</v>
      </c>
      <c r="P811" s="5">
        <f t="shared" si="914"/>
        <v>100.30618320610685</v>
      </c>
      <c r="Q811" s="5">
        <f t="shared" si="914"/>
        <v>156.02010634318393</v>
      </c>
      <c r="R811" s="5">
        <f t="shared" si="914"/>
        <v>98.75</v>
      </c>
      <c r="S811" s="5">
        <f t="shared" si="914"/>
        <v>182.57488000000001</v>
      </c>
      <c r="T811" s="5">
        <f t="shared" si="914"/>
        <v>72.028443113772454</v>
      </c>
      <c r="U811" s="5">
        <f t="shared" si="914"/>
        <v>65.18518518518519</v>
      </c>
      <c r="V811" s="5">
        <f t="shared" si="914"/>
        <v>133.75</v>
      </c>
      <c r="W811" s="5">
        <f t="shared" si="914"/>
        <v>142.75</v>
      </c>
      <c r="X811" s="5">
        <f t="shared" si="914"/>
        <v>80.460000000000022</v>
      </c>
      <c r="Y811" s="5">
        <f t="shared" si="914"/>
        <v>125.3521220159151</v>
      </c>
      <c r="Z811" s="5">
        <f t="shared" si="914"/>
        <v>20.472191011235957</v>
      </c>
      <c r="AA811" s="5">
        <f t="shared" si="914"/>
        <v>24.393157033805892</v>
      </c>
      <c r="AB811" s="5">
        <f t="shared" si="914"/>
        <v>18.875</v>
      </c>
      <c r="AC811" s="5" t="s">
        <v>137</v>
      </c>
      <c r="AD811" s="5">
        <f t="shared" ref="AD811:AU811" si="915">AVERAGE(AD524:AD527)</f>
        <v>34</v>
      </c>
      <c r="AE811" s="5">
        <f t="shared" si="915"/>
        <v>34.809564917127076</v>
      </c>
      <c r="AF811" s="5">
        <f t="shared" si="915"/>
        <v>18.788680781758956</v>
      </c>
      <c r="AG811" s="5">
        <f t="shared" si="915"/>
        <v>28.332209106239453</v>
      </c>
      <c r="AH811" s="5">
        <f t="shared" si="915"/>
        <v>20.125</v>
      </c>
      <c r="AI811" s="5">
        <f t="shared" si="915"/>
        <v>20</v>
      </c>
      <c r="AJ811" s="5">
        <f t="shared" si="915"/>
        <v>14.088235294117643</v>
      </c>
      <c r="AK811" s="5">
        <f t="shared" si="915"/>
        <v>15.5</v>
      </c>
      <c r="AL811" s="5">
        <f t="shared" si="915"/>
        <v>15.308943089430892</v>
      </c>
      <c r="AM811" s="5">
        <f t="shared" si="915"/>
        <v>16.287735849056606</v>
      </c>
      <c r="AN811" s="5">
        <f t="shared" si="915"/>
        <v>15.3</v>
      </c>
      <c r="AO811" s="5">
        <f t="shared" si="915"/>
        <v>19.164030612244897</v>
      </c>
      <c r="AP811" s="5">
        <f t="shared" si="915"/>
        <v>10.10357142857143</v>
      </c>
      <c r="AQ811" s="5">
        <f t="shared" si="915"/>
        <v>9.6419753086419728</v>
      </c>
      <c r="AR811" s="5">
        <f t="shared" si="915"/>
        <v>17.25</v>
      </c>
      <c r="AS811" s="5">
        <f t="shared" si="915"/>
        <v>18</v>
      </c>
      <c r="AT811" s="5">
        <f t="shared" si="915"/>
        <v>9.3643617021276597</v>
      </c>
      <c r="AU811" s="5">
        <f t="shared" si="915"/>
        <v>11.866185897435901</v>
      </c>
      <c r="AV811" s="5">
        <f t="shared" si="881"/>
        <v>142.70879938659948</v>
      </c>
      <c r="AW811" s="5">
        <f t="shared" si="882"/>
        <v>21.7412073402249</v>
      </c>
      <c r="AX811" s="1">
        <v>1.3869309838472836</v>
      </c>
      <c r="AY811" s="3">
        <f t="shared" si="885"/>
        <v>1.68606670746634</v>
      </c>
      <c r="AZ811" s="3">
        <v>136.16666666666666</v>
      </c>
      <c r="BA811" s="3">
        <f t="shared" si="886"/>
        <v>240.61655550823824</v>
      </c>
      <c r="BB811" s="1">
        <f t="shared" si="887"/>
        <v>36.657125876476023</v>
      </c>
      <c r="DA811" s="5"/>
    </row>
    <row r="812" spans="1:105" x14ac:dyDescent="0.25">
      <c r="A812" s="1">
        <v>1992</v>
      </c>
      <c r="D812" s="5">
        <f t="shared" ref="D812:AU812" si="916">AVERAGE(D528:D531)</f>
        <v>182</v>
      </c>
      <c r="E812" s="5">
        <f t="shared" si="916"/>
        <v>194.25</v>
      </c>
      <c r="F812" s="5">
        <f t="shared" si="916"/>
        <v>185.5</v>
      </c>
      <c r="G812" s="5">
        <f t="shared" si="916"/>
        <v>164.25</v>
      </c>
      <c r="H812" s="5">
        <f t="shared" si="916"/>
        <v>170</v>
      </c>
      <c r="I812" s="5">
        <f t="shared" si="916"/>
        <v>181.75</v>
      </c>
      <c r="J812" s="5">
        <f t="shared" si="916"/>
        <v>203</v>
      </c>
      <c r="K812" s="5">
        <f t="shared" si="916"/>
        <v>215.75</v>
      </c>
      <c r="L812" s="5">
        <f t="shared" si="916"/>
        <v>192.25</v>
      </c>
      <c r="M812" s="5">
        <f t="shared" si="916"/>
        <v>177.75</v>
      </c>
      <c r="N812" s="5">
        <f t="shared" si="916"/>
        <v>170.75</v>
      </c>
      <c r="O812" s="5">
        <f t="shared" si="916"/>
        <v>199.75</v>
      </c>
      <c r="P812" s="5">
        <f t="shared" si="916"/>
        <v>94.5</v>
      </c>
      <c r="Q812" s="5">
        <f t="shared" si="916"/>
        <v>193.25</v>
      </c>
      <c r="R812" s="5">
        <f t="shared" si="916"/>
        <v>176.25</v>
      </c>
      <c r="S812" s="5">
        <f t="shared" si="916"/>
        <v>207.75</v>
      </c>
      <c r="T812" s="5">
        <f t="shared" si="916"/>
        <v>91.75</v>
      </c>
      <c r="U812" s="5">
        <f t="shared" si="916"/>
        <v>73</v>
      </c>
      <c r="V812" s="5">
        <f t="shared" si="916"/>
        <v>168</v>
      </c>
      <c r="W812" s="5">
        <f t="shared" si="916"/>
        <v>172.25</v>
      </c>
      <c r="X812" s="5">
        <f t="shared" si="916"/>
        <v>121.75</v>
      </c>
      <c r="Y812" s="5">
        <f t="shared" si="916"/>
        <v>146.75</v>
      </c>
      <c r="Z812" s="5">
        <f t="shared" si="916"/>
        <v>20.855</v>
      </c>
      <c r="AA812" s="5">
        <f t="shared" si="916"/>
        <v>24.975000000000001</v>
      </c>
      <c r="AB812" s="5">
        <f t="shared" si="916"/>
        <v>17.984999999999999</v>
      </c>
      <c r="AC812" s="5">
        <f t="shared" si="916"/>
        <v>17.03</v>
      </c>
      <c r="AD812" s="5">
        <f t="shared" si="916"/>
        <v>36.637500000000003</v>
      </c>
      <c r="AE812" s="5">
        <f t="shared" si="916"/>
        <v>35.0625</v>
      </c>
      <c r="AF812" s="5">
        <f t="shared" si="916"/>
        <v>28.810000000000002</v>
      </c>
      <c r="AG812" s="5">
        <f t="shared" si="916"/>
        <v>35.147500000000001</v>
      </c>
      <c r="AH812" s="5">
        <f t="shared" si="916"/>
        <v>22.9375</v>
      </c>
      <c r="AI812" s="5">
        <f t="shared" si="916"/>
        <v>22.22</v>
      </c>
      <c r="AJ812" s="5">
        <f t="shared" si="916"/>
        <v>17.815000000000001</v>
      </c>
      <c r="AK812" s="5">
        <f t="shared" si="916"/>
        <v>18.285</v>
      </c>
      <c r="AL812" s="5">
        <f t="shared" si="916"/>
        <v>15.535</v>
      </c>
      <c r="AM812" s="5">
        <f t="shared" si="916"/>
        <v>15.875</v>
      </c>
      <c r="AN812" s="5">
        <f t="shared" si="916"/>
        <v>20.107500000000002</v>
      </c>
      <c r="AO812" s="5">
        <f t="shared" si="916"/>
        <v>22.94</v>
      </c>
      <c r="AP812" s="5">
        <f t="shared" si="916"/>
        <v>11.817500000000001</v>
      </c>
      <c r="AQ812" s="5">
        <f t="shared" si="916"/>
        <v>12.545</v>
      </c>
      <c r="AR812" s="5">
        <f t="shared" si="916"/>
        <v>21.462500000000002</v>
      </c>
      <c r="AS812" s="5">
        <f t="shared" si="916"/>
        <v>20.55</v>
      </c>
      <c r="AT812" s="5">
        <f t="shared" si="916"/>
        <v>12.1875</v>
      </c>
      <c r="AU812" s="5">
        <f t="shared" si="916"/>
        <v>14.775</v>
      </c>
      <c r="AV812" s="5">
        <f t="shared" si="881"/>
        <v>173.52787591119161</v>
      </c>
      <c r="AW812" s="5">
        <f t="shared" si="882"/>
        <v>24.184462654924985</v>
      </c>
      <c r="AX812" s="1">
        <v>1.3464005702066999</v>
      </c>
      <c r="AY812" s="3">
        <f t="shared" si="885"/>
        <v>1.6362968462315137</v>
      </c>
      <c r="AZ812" s="3">
        <v>140.30833333333331</v>
      </c>
      <c r="BA812" s="3">
        <f t="shared" si="886"/>
        <v>283.94311608673632</v>
      </c>
      <c r="BB812" s="1">
        <f t="shared" si="887"/>
        <v>39.572959970057575</v>
      </c>
      <c r="DA812" s="5"/>
    </row>
    <row r="813" spans="1:105" x14ac:dyDescent="0.25">
      <c r="A813" s="1">
        <v>1993</v>
      </c>
      <c r="D813" s="5">
        <f t="shared" ref="D813:AU813" si="917">AVERAGE(D532:D535)</f>
        <v>211.25</v>
      </c>
      <c r="E813" s="5">
        <f t="shared" si="917"/>
        <v>267.5</v>
      </c>
      <c r="F813" s="5">
        <f t="shared" si="917"/>
        <v>237.25</v>
      </c>
      <c r="G813" s="5">
        <f t="shared" si="917"/>
        <v>213.25</v>
      </c>
      <c r="H813" s="5">
        <f t="shared" si="917"/>
        <v>189</v>
      </c>
      <c r="I813" s="5">
        <f t="shared" si="917"/>
        <v>199.25</v>
      </c>
      <c r="J813" s="5">
        <f t="shared" si="917"/>
        <v>219.75</v>
      </c>
      <c r="K813" s="5">
        <f t="shared" si="917"/>
        <v>265</v>
      </c>
      <c r="L813" s="5">
        <f t="shared" si="917"/>
        <v>207.75</v>
      </c>
      <c r="M813" s="5">
        <f t="shared" si="917"/>
        <v>202</v>
      </c>
      <c r="N813" s="5">
        <f t="shared" si="917"/>
        <v>220.75</v>
      </c>
      <c r="O813" s="5">
        <f t="shared" si="917"/>
        <v>245.75</v>
      </c>
      <c r="P813" s="5">
        <f t="shared" si="917"/>
        <v>108.25</v>
      </c>
      <c r="Q813" s="5">
        <f t="shared" si="917"/>
        <v>186.5</v>
      </c>
      <c r="R813" s="5">
        <f t="shared" si="917"/>
        <v>179.75</v>
      </c>
      <c r="S813" s="5">
        <f t="shared" si="917"/>
        <v>216</v>
      </c>
      <c r="T813" s="5">
        <f t="shared" si="917"/>
        <v>115.25</v>
      </c>
      <c r="U813" s="5">
        <f t="shared" si="917"/>
        <v>139</v>
      </c>
      <c r="V813" s="5">
        <f t="shared" si="917"/>
        <v>189.5</v>
      </c>
      <c r="W813" s="5">
        <f t="shared" si="917"/>
        <v>219.25</v>
      </c>
      <c r="X813" s="5">
        <f t="shared" si="917"/>
        <v>128.75</v>
      </c>
      <c r="Y813" s="5">
        <f t="shared" si="917"/>
        <v>184.5</v>
      </c>
      <c r="Z813" s="5">
        <f t="shared" si="917"/>
        <v>25.9375</v>
      </c>
      <c r="AA813" s="5">
        <f t="shared" si="917"/>
        <v>29.182499999999997</v>
      </c>
      <c r="AB813" s="5">
        <f t="shared" si="917"/>
        <v>20.9925</v>
      </c>
      <c r="AC813" s="5">
        <f t="shared" si="917"/>
        <v>19.822499999999998</v>
      </c>
      <c r="AD813" s="5">
        <f t="shared" si="917"/>
        <v>47.58</v>
      </c>
      <c r="AE813" s="5">
        <f t="shared" si="917"/>
        <v>41.547499999999999</v>
      </c>
      <c r="AF813" s="5">
        <f t="shared" si="917"/>
        <v>28.677500000000002</v>
      </c>
      <c r="AG813" s="5">
        <f t="shared" si="917"/>
        <v>38.802500000000002</v>
      </c>
      <c r="AH813" s="5">
        <f t="shared" si="917"/>
        <v>23.344999999999999</v>
      </c>
      <c r="AI813" s="5">
        <f t="shared" si="917"/>
        <v>22.047499999999999</v>
      </c>
      <c r="AJ813" s="5">
        <f t="shared" si="917"/>
        <v>24.07</v>
      </c>
      <c r="AK813" s="5">
        <f t="shared" si="917"/>
        <v>23.762499999999999</v>
      </c>
      <c r="AL813" s="5">
        <f t="shared" si="917"/>
        <v>18.032499999999999</v>
      </c>
      <c r="AM813" s="5">
        <f t="shared" si="917"/>
        <v>17.21</v>
      </c>
      <c r="AN813" s="5">
        <f t="shared" si="917"/>
        <v>21.72</v>
      </c>
      <c r="AO813" s="5">
        <f t="shared" si="917"/>
        <v>27.047499999999999</v>
      </c>
      <c r="AP813" s="5">
        <f t="shared" si="917"/>
        <v>13.0825</v>
      </c>
      <c r="AQ813" s="5">
        <f t="shared" si="917"/>
        <v>11.989999999999998</v>
      </c>
      <c r="AR813" s="5">
        <f t="shared" si="917"/>
        <v>22.112500000000001</v>
      </c>
      <c r="AS813" s="5">
        <f t="shared" si="917"/>
        <v>21.95</v>
      </c>
      <c r="AT813" s="5">
        <f t="shared" si="917"/>
        <v>13.272500000000001</v>
      </c>
      <c r="AU813" s="5">
        <f t="shared" si="917"/>
        <v>13.95</v>
      </c>
      <c r="AV813" s="5">
        <f t="shared" si="881"/>
        <v>208.6529866835009</v>
      </c>
      <c r="AW813" s="5">
        <f t="shared" si="882"/>
        <v>28.120536855838225</v>
      </c>
      <c r="AX813" s="1">
        <v>1.3072664359861592</v>
      </c>
      <c r="AY813" s="3">
        <f t="shared" si="885"/>
        <v>1.5891059583549632</v>
      </c>
      <c r="AZ813" s="3">
        <v>144.47499999999999</v>
      </c>
      <c r="BA813" s="3">
        <f t="shared" si="886"/>
        <v>331.57170436731008</v>
      </c>
      <c r="BB813" s="1">
        <f t="shared" si="887"/>
        <v>44.686512669752865</v>
      </c>
      <c r="DA813" s="5"/>
    </row>
    <row r="814" spans="1:105" x14ac:dyDescent="0.25">
      <c r="A814" s="1">
        <v>1994</v>
      </c>
      <c r="D814" s="5">
        <f t="shared" ref="D814:AU814" si="918">AVERAGE(D536:D539)</f>
        <v>228</v>
      </c>
      <c r="E814" s="5">
        <f t="shared" si="918"/>
        <v>360.25</v>
      </c>
      <c r="F814" s="5">
        <f t="shared" si="918"/>
        <v>314.25</v>
      </c>
      <c r="G814" s="5">
        <f t="shared" si="918"/>
        <v>286</v>
      </c>
      <c r="H814" s="5">
        <f t="shared" si="918"/>
        <v>237.25</v>
      </c>
      <c r="I814" s="5">
        <f t="shared" si="918"/>
        <v>233.75</v>
      </c>
      <c r="J814" s="5">
        <f t="shared" si="918"/>
        <v>258.25</v>
      </c>
      <c r="K814" s="5">
        <f t="shared" si="918"/>
        <v>296.5</v>
      </c>
      <c r="L814" s="5">
        <f t="shared" si="918"/>
        <v>239.25</v>
      </c>
      <c r="M814" s="5">
        <f t="shared" si="918"/>
        <v>275.75</v>
      </c>
      <c r="N814" s="5">
        <f t="shared" si="918"/>
        <v>284.5</v>
      </c>
      <c r="O814" s="5">
        <f t="shared" si="918"/>
        <v>342.25</v>
      </c>
      <c r="P814" s="5">
        <f t="shared" si="918"/>
        <v>133.75</v>
      </c>
      <c r="Q814" s="5">
        <f t="shared" si="918"/>
        <v>222</v>
      </c>
      <c r="R814" s="5">
        <f t="shared" si="918"/>
        <v>238.25</v>
      </c>
      <c r="S814" s="5">
        <f t="shared" si="918"/>
        <v>274.25</v>
      </c>
      <c r="T814" s="5">
        <f t="shared" si="918"/>
        <v>144.75</v>
      </c>
      <c r="U814" s="5">
        <f t="shared" si="918"/>
        <v>177.75</v>
      </c>
      <c r="V814" s="5">
        <f t="shared" si="918"/>
        <v>275</v>
      </c>
      <c r="W814" s="5">
        <f t="shared" si="918"/>
        <v>277.5</v>
      </c>
      <c r="X814" s="5">
        <f t="shared" si="918"/>
        <v>143.75</v>
      </c>
      <c r="Y814" s="5">
        <f t="shared" si="918"/>
        <v>206.75</v>
      </c>
      <c r="Z814" s="5">
        <f t="shared" si="918"/>
        <v>26.112500000000004</v>
      </c>
      <c r="AA814" s="5">
        <f t="shared" si="918"/>
        <v>31.720000000000002</v>
      </c>
      <c r="AB814" s="5">
        <f t="shared" si="918"/>
        <v>23.357500000000002</v>
      </c>
      <c r="AC814" s="5">
        <f t="shared" si="918"/>
        <v>22.217500000000001</v>
      </c>
      <c r="AD814" s="5">
        <f t="shared" si="918"/>
        <v>35.557500000000005</v>
      </c>
      <c r="AE814" s="5">
        <f t="shared" si="918"/>
        <v>34.737499999999997</v>
      </c>
      <c r="AF814" s="5">
        <f t="shared" si="918"/>
        <v>25.027499999999996</v>
      </c>
      <c r="AG814" s="5">
        <f t="shared" si="918"/>
        <v>32.912500000000001</v>
      </c>
      <c r="AH814" s="5">
        <f t="shared" si="918"/>
        <v>22.509999999999998</v>
      </c>
      <c r="AI814" s="5">
        <f t="shared" si="918"/>
        <v>22.61</v>
      </c>
      <c r="AJ814" s="5">
        <f t="shared" si="918"/>
        <v>26.44</v>
      </c>
      <c r="AK814" s="5">
        <f t="shared" si="918"/>
        <v>25.06</v>
      </c>
      <c r="AL814" s="5">
        <f t="shared" si="918"/>
        <v>16.927500000000002</v>
      </c>
      <c r="AM814" s="5">
        <f t="shared" si="918"/>
        <v>15.6525</v>
      </c>
      <c r="AN814" s="5">
        <f t="shared" si="918"/>
        <v>19.22</v>
      </c>
      <c r="AO814" s="5">
        <f t="shared" si="918"/>
        <v>22.704999999999998</v>
      </c>
      <c r="AP814" s="5">
        <f t="shared" si="918"/>
        <v>15.035</v>
      </c>
      <c r="AQ814" s="5">
        <f t="shared" si="918"/>
        <v>15.4275</v>
      </c>
      <c r="AR814" s="5">
        <f t="shared" si="918"/>
        <v>20.3825</v>
      </c>
      <c r="AS814" s="5">
        <f t="shared" si="918"/>
        <v>18.612500000000001</v>
      </c>
      <c r="AT814" s="5">
        <f t="shared" si="918"/>
        <v>11.702500000000001</v>
      </c>
      <c r="AU814" s="5">
        <f t="shared" si="918"/>
        <v>13.595000000000001</v>
      </c>
      <c r="AV814" s="5">
        <f t="shared" si="881"/>
        <v>257.18782755252749</v>
      </c>
      <c r="AW814" s="5">
        <f t="shared" si="882"/>
        <v>25.434931017612527</v>
      </c>
      <c r="AX814" s="1">
        <v>1.274628879892038</v>
      </c>
      <c r="AY814" s="3">
        <f t="shared" si="885"/>
        <v>1.5489025692921794</v>
      </c>
      <c r="AZ814" s="3">
        <v>148.22499999999999</v>
      </c>
      <c r="BA814" s="3">
        <f t="shared" si="886"/>
        <v>398.35888688678381</v>
      </c>
      <c r="BB814" s="1">
        <f t="shared" si="887"/>
        <v>39.396230002949387</v>
      </c>
      <c r="DA814" s="5"/>
    </row>
    <row r="815" spans="1:105" x14ac:dyDescent="0.25">
      <c r="A815" s="1">
        <v>1995</v>
      </c>
      <c r="D815" s="5">
        <f t="shared" ref="D815:AU815" si="919">AVERAGE(D540:D543)</f>
        <v>269</v>
      </c>
      <c r="E815" s="5">
        <f t="shared" si="919"/>
        <v>316.5</v>
      </c>
      <c r="F815" s="5">
        <f t="shared" si="919"/>
        <v>286.75</v>
      </c>
      <c r="G815" s="5">
        <f t="shared" si="919"/>
        <v>295.75</v>
      </c>
      <c r="H815" s="5">
        <f t="shared" si="919"/>
        <v>272</v>
      </c>
      <c r="I815" s="5">
        <f t="shared" si="919"/>
        <v>281</v>
      </c>
      <c r="J815" s="5">
        <f t="shared" si="919"/>
        <v>311.5</v>
      </c>
      <c r="K815" s="5">
        <f t="shared" si="919"/>
        <v>342.5</v>
      </c>
      <c r="L815" s="5">
        <f t="shared" si="919"/>
        <v>296.75</v>
      </c>
      <c r="M815" s="5">
        <f t="shared" si="919"/>
        <v>296.75</v>
      </c>
      <c r="N815" s="5">
        <f t="shared" si="919"/>
        <v>302.5</v>
      </c>
      <c r="O815" s="5">
        <f t="shared" si="919"/>
        <v>349.75</v>
      </c>
      <c r="P815" s="5">
        <f t="shared" si="919"/>
        <v>110</v>
      </c>
      <c r="Q815" s="5">
        <f t="shared" si="919"/>
        <v>230.75</v>
      </c>
      <c r="R815" s="5">
        <f t="shared" si="919"/>
        <v>233.5</v>
      </c>
      <c r="S815" s="5">
        <f t="shared" si="919"/>
        <v>319</v>
      </c>
      <c r="T815" s="5">
        <f t="shared" si="919"/>
        <v>153</v>
      </c>
      <c r="U815" s="5">
        <f t="shared" si="919"/>
        <v>185.75</v>
      </c>
      <c r="V815" s="5">
        <f t="shared" si="919"/>
        <v>310</v>
      </c>
      <c r="W815" s="5">
        <f t="shared" si="919"/>
        <v>318.5</v>
      </c>
      <c r="X815" s="5">
        <f t="shared" si="919"/>
        <v>158.25</v>
      </c>
      <c r="Y815" s="5">
        <f t="shared" si="919"/>
        <v>219.25</v>
      </c>
      <c r="Z815" s="5">
        <f t="shared" si="919"/>
        <v>28.642500000000002</v>
      </c>
      <c r="AA815" s="5">
        <f t="shared" si="919"/>
        <v>32.497500000000002</v>
      </c>
      <c r="AB815" s="5">
        <f t="shared" si="919"/>
        <v>17.600000000000001</v>
      </c>
      <c r="AC815" s="5">
        <f t="shared" si="919"/>
        <v>17.695</v>
      </c>
      <c r="AD815" s="5">
        <f t="shared" si="919"/>
        <v>39.667499999999997</v>
      </c>
      <c r="AE815" s="5">
        <f t="shared" si="919"/>
        <v>37.83</v>
      </c>
      <c r="AF815" s="5">
        <f t="shared" si="919"/>
        <v>31.102499999999999</v>
      </c>
      <c r="AG815" s="5">
        <f t="shared" si="919"/>
        <v>40.712500000000006</v>
      </c>
      <c r="AH815" s="5">
        <f t="shared" si="919"/>
        <v>24.837500000000002</v>
      </c>
      <c r="AI815" s="5">
        <f t="shared" si="919"/>
        <v>24.877500000000001</v>
      </c>
      <c r="AJ815" s="5">
        <f t="shared" si="919"/>
        <v>30.34</v>
      </c>
      <c r="AK815" s="5">
        <f t="shared" si="919"/>
        <v>29.385000000000002</v>
      </c>
      <c r="AL815" s="5">
        <f t="shared" si="919"/>
        <v>16.9175</v>
      </c>
      <c r="AM815" s="5">
        <f t="shared" si="919"/>
        <v>15.03</v>
      </c>
      <c r="AN815" s="5">
        <f t="shared" si="919"/>
        <v>20.25</v>
      </c>
      <c r="AO815" s="5">
        <f t="shared" si="919"/>
        <v>26.4</v>
      </c>
      <c r="AP815" s="5">
        <f t="shared" si="919"/>
        <v>13.139999999999999</v>
      </c>
      <c r="AQ815" s="5">
        <f t="shared" si="919"/>
        <v>15.895</v>
      </c>
      <c r="AR815" s="5">
        <f t="shared" si="919"/>
        <v>20.88</v>
      </c>
      <c r="AS815" s="5">
        <f t="shared" si="919"/>
        <v>21.2</v>
      </c>
      <c r="AT815" s="5">
        <f t="shared" si="919"/>
        <v>12.234999999999999</v>
      </c>
      <c r="AU815" s="5">
        <f t="shared" si="919"/>
        <v>13.64</v>
      </c>
      <c r="AV815" s="5">
        <f t="shared" si="881"/>
        <v>275.07770677497746</v>
      </c>
      <c r="AW815" s="5">
        <f t="shared" si="882"/>
        <v>27.698382093933468</v>
      </c>
      <c r="AX815" s="1">
        <v>1.2395013123359579</v>
      </c>
      <c r="AY815" s="3">
        <f t="shared" si="885"/>
        <v>1.5066351307010821</v>
      </c>
      <c r="AZ815" s="3">
        <v>152.38333333333335</v>
      </c>
      <c r="BA815" s="3">
        <f t="shared" si="886"/>
        <v>414.44173669987208</v>
      </c>
      <c r="BB815" s="1">
        <f t="shared" si="887"/>
        <v>41.731355526301961</v>
      </c>
      <c r="DA815" s="5"/>
    </row>
    <row r="816" spans="1:105" x14ac:dyDescent="0.25">
      <c r="A816" s="1">
        <v>1996</v>
      </c>
      <c r="D816" s="5">
        <f t="shared" ref="D816:AU816" si="920">AVERAGE(D544:D547)</f>
        <v>249.75</v>
      </c>
      <c r="E816" s="5">
        <f t="shared" si="920"/>
        <v>268.5</v>
      </c>
      <c r="F816" s="5">
        <f t="shared" si="920"/>
        <v>267.25</v>
      </c>
      <c r="G816" s="5">
        <f t="shared" si="920"/>
        <v>193</v>
      </c>
      <c r="H816" s="5">
        <f t="shared" si="920"/>
        <v>241.25</v>
      </c>
      <c r="I816" s="5">
        <f t="shared" si="920"/>
        <v>239</v>
      </c>
      <c r="J816" s="5">
        <f t="shared" si="920"/>
        <v>277.25</v>
      </c>
      <c r="K816" s="5">
        <f t="shared" si="920"/>
        <v>317</v>
      </c>
      <c r="L816" s="5">
        <f t="shared" si="920"/>
        <v>262</v>
      </c>
      <c r="M816" s="5">
        <f t="shared" si="920"/>
        <v>245.75</v>
      </c>
      <c r="N816" s="5">
        <f t="shared" si="920"/>
        <v>268.25</v>
      </c>
      <c r="O816" s="5">
        <f t="shared" si="920"/>
        <v>273</v>
      </c>
      <c r="P816" s="5">
        <f t="shared" si="920"/>
        <v>98</v>
      </c>
      <c r="Q816" s="5">
        <f t="shared" si="920"/>
        <v>262</v>
      </c>
      <c r="R816" s="5">
        <f t="shared" si="920"/>
        <v>256.5</v>
      </c>
      <c r="S816" s="5">
        <f t="shared" si="920"/>
        <v>302.25</v>
      </c>
      <c r="T816" s="5">
        <f t="shared" si="920"/>
        <v>138</v>
      </c>
      <c r="U816" s="5">
        <f t="shared" si="920"/>
        <v>149.5</v>
      </c>
      <c r="V816" s="5">
        <f t="shared" si="920"/>
        <v>263.5</v>
      </c>
      <c r="W816" s="5">
        <f t="shared" si="920"/>
        <v>269.25</v>
      </c>
      <c r="X816" s="5">
        <f t="shared" si="920"/>
        <v>142.5</v>
      </c>
      <c r="Y816" s="5">
        <f t="shared" si="920"/>
        <v>223</v>
      </c>
      <c r="Z816" s="5">
        <f t="shared" si="920"/>
        <v>24.797500000000003</v>
      </c>
      <c r="AA816" s="5">
        <f t="shared" si="920"/>
        <v>29.137499999999999</v>
      </c>
      <c r="AB816" s="5">
        <f t="shared" si="920"/>
        <v>18.655000000000001</v>
      </c>
      <c r="AC816" s="5">
        <f t="shared" si="920"/>
        <v>14.542499999999999</v>
      </c>
      <c r="AD816" s="5">
        <f t="shared" si="920"/>
        <v>41.234999999999999</v>
      </c>
      <c r="AE816" s="5">
        <f t="shared" si="920"/>
        <v>34.305</v>
      </c>
      <c r="AF816" s="5">
        <f t="shared" si="920"/>
        <v>27.335000000000001</v>
      </c>
      <c r="AG816" s="5">
        <f t="shared" si="920"/>
        <v>35.230000000000004</v>
      </c>
      <c r="AH816" s="5">
        <f t="shared" si="920"/>
        <v>22.895</v>
      </c>
      <c r="AI816" s="5">
        <f t="shared" si="920"/>
        <v>20.0625</v>
      </c>
      <c r="AJ816" s="5">
        <f t="shared" si="920"/>
        <v>28.995000000000001</v>
      </c>
      <c r="AK816" s="5">
        <f t="shared" si="920"/>
        <v>24.302499999999998</v>
      </c>
      <c r="AL816" s="5">
        <f t="shared" si="920"/>
        <v>13.975000000000001</v>
      </c>
      <c r="AM816" s="5">
        <f t="shared" si="920"/>
        <v>13.51</v>
      </c>
      <c r="AN816" s="5">
        <f t="shared" si="920"/>
        <v>21.362499999999997</v>
      </c>
      <c r="AO816" s="5">
        <f t="shared" si="920"/>
        <v>25.695</v>
      </c>
      <c r="AP816" s="5">
        <f t="shared" si="920"/>
        <v>23.177500000000002</v>
      </c>
      <c r="AQ816" s="5">
        <f t="shared" si="920"/>
        <v>27.42</v>
      </c>
      <c r="AR816" s="5">
        <f t="shared" si="920"/>
        <v>20.5625</v>
      </c>
      <c r="AS816" s="5">
        <f t="shared" si="920"/>
        <v>22.105</v>
      </c>
      <c r="AT816" s="5">
        <f t="shared" si="920"/>
        <v>15.327500000000001</v>
      </c>
      <c r="AU816" s="5">
        <f t="shared" si="920"/>
        <v>15.645000000000001</v>
      </c>
      <c r="AV816" s="5">
        <f t="shared" si="881"/>
        <v>246.27290128162366</v>
      </c>
      <c r="AW816" s="5">
        <f t="shared" si="882"/>
        <v>26.918311969993482</v>
      </c>
      <c r="AX816" s="1">
        <v>1.2039515615041427</v>
      </c>
      <c r="AY816" s="3">
        <f t="shared" si="885"/>
        <v>1.4636524464750569</v>
      </c>
      <c r="AZ816" s="3">
        <v>156.85833333333332</v>
      </c>
      <c r="BA816" s="3">
        <f t="shared" si="886"/>
        <v>360.45793446135866</v>
      </c>
      <c r="BB816" s="1">
        <f t="shared" si="887"/>
        <v>39.399053169859769</v>
      </c>
      <c r="DA816" s="5"/>
    </row>
    <row r="817" spans="1:105" x14ac:dyDescent="0.25">
      <c r="A817" s="1">
        <v>1997</v>
      </c>
      <c r="D817" s="5">
        <f t="shared" ref="D817:AU817" si="921">AVERAGE(D548:D551)</f>
        <v>346</v>
      </c>
      <c r="E817" s="5">
        <f t="shared" si="921"/>
        <v>389.5</v>
      </c>
      <c r="F817" s="5">
        <f t="shared" si="921"/>
        <v>327.5</v>
      </c>
      <c r="G817" s="5">
        <f t="shared" si="921"/>
        <v>206.25</v>
      </c>
      <c r="H817" s="5">
        <f t="shared" si="921"/>
        <v>285.25</v>
      </c>
      <c r="I817" s="5">
        <f t="shared" si="921"/>
        <v>314.5</v>
      </c>
      <c r="J817" s="5">
        <f t="shared" si="921"/>
        <v>320.25</v>
      </c>
      <c r="K817" s="5">
        <f t="shared" si="921"/>
        <v>355.25</v>
      </c>
      <c r="L817" s="5">
        <f t="shared" si="921"/>
        <v>326</v>
      </c>
      <c r="M817" s="5">
        <f t="shared" si="921"/>
        <v>349</v>
      </c>
      <c r="N817" s="5">
        <f t="shared" si="921"/>
        <v>345</v>
      </c>
      <c r="O817" s="5">
        <f t="shared" si="921"/>
        <v>346.25</v>
      </c>
      <c r="P817" s="5">
        <f t="shared" si="921"/>
        <v>145.75</v>
      </c>
      <c r="Q817" s="5">
        <f t="shared" si="921"/>
        <v>267.25</v>
      </c>
      <c r="R817" s="5">
        <f t="shared" si="921"/>
        <v>300.75</v>
      </c>
      <c r="S817" s="5">
        <f t="shared" si="921"/>
        <v>332.75</v>
      </c>
      <c r="T817" s="5">
        <f t="shared" si="921"/>
        <v>83</v>
      </c>
      <c r="U817" s="5">
        <f t="shared" si="921"/>
        <v>203.75</v>
      </c>
      <c r="V817" s="5">
        <f t="shared" si="921"/>
        <v>349.25</v>
      </c>
      <c r="W817" s="5">
        <f t="shared" si="921"/>
        <v>353.25</v>
      </c>
      <c r="X817" s="5">
        <f t="shared" si="921"/>
        <v>146</v>
      </c>
      <c r="Y817" s="5">
        <f t="shared" si="921"/>
        <v>251</v>
      </c>
      <c r="Z817" s="5">
        <f t="shared" si="921"/>
        <v>31.787500000000001</v>
      </c>
      <c r="AA817" s="5">
        <f t="shared" si="921"/>
        <v>33.012500000000003</v>
      </c>
      <c r="AB817" s="5">
        <f t="shared" si="921"/>
        <v>20.517499999999998</v>
      </c>
      <c r="AC817" s="5">
        <f t="shared" si="921"/>
        <v>13.227499999999999</v>
      </c>
      <c r="AD817" s="5">
        <f t="shared" si="921"/>
        <v>44.164999999999999</v>
      </c>
      <c r="AE817" s="5">
        <f t="shared" si="921"/>
        <v>35.674999999999997</v>
      </c>
      <c r="AF817" s="5">
        <f t="shared" si="921"/>
        <v>30.4375</v>
      </c>
      <c r="AG817" s="5">
        <f t="shared" si="921"/>
        <v>42.737499999999997</v>
      </c>
      <c r="AH817" s="5">
        <f t="shared" si="921"/>
        <v>29.68</v>
      </c>
      <c r="AI817" s="5">
        <f t="shared" si="921"/>
        <v>29.605</v>
      </c>
      <c r="AJ817" s="5">
        <f t="shared" si="921"/>
        <v>35.379999999999995</v>
      </c>
      <c r="AK817" s="5">
        <f t="shared" si="921"/>
        <v>30.307500000000005</v>
      </c>
      <c r="AL817" s="5">
        <f t="shared" si="921"/>
        <v>14.42</v>
      </c>
      <c r="AM817" s="5">
        <f t="shared" si="921"/>
        <v>14.42</v>
      </c>
      <c r="AN817" s="5">
        <f t="shared" si="921"/>
        <v>24.4725</v>
      </c>
      <c r="AO817" s="5">
        <f t="shared" si="921"/>
        <v>29.494999999999997</v>
      </c>
      <c r="AP817" s="5">
        <f t="shared" si="921"/>
        <v>12.51</v>
      </c>
      <c r="AQ817" s="5">
        <f t="shared" si="921"/>
        <v>31.3125</v>
      </c>
      <c r="AR817" s="5">
        <f t="shared" si="921"/>
        <v>27.537500000000001</v>
      </c>
      <c r="AS817" s="5">
        <f t="shared" si="921"/>
        <v>23.234999999999999</v>
      </c>
      <c r="AT817" s="5">
        <f t="shared" si="921"/>
        <v>20.162500000000001</v>
      </c>
      <c r="AU817" s="5">
        <f t="shared" si="921"/>
        <v>18.032499999999999</v>
      </c>
      <c r="AV817" s="5">
        <f t="shared" si="881"/>
        <v>306.13059102386967</v>
      </c>
      <c r="AW817" s="5">
        <f t="shared" si="882"/>
        <v>30.87474787997391</v>
      </c>
      <c r="AX817" s="1">
        <v>1.1769470404984423</v>
      </c>
      <c r="AY817" s="3">
        <f t="shared" si="885"/>
        <v>1.4302201110938064</v>
      </c>
      <c r="AZ817" s="3">
        <v>160.52500000000001</v>
      </c>
      <c r="BA817" s="3">
        <f t="shared" si="886"/>
        <v>437.8341279033715</v>
      </c>
      <c r="BB817" s="1">
        <f t="shared" si="887"/>
        <v>44.15768534288955</v>
      </c>
      <c r="DA817" s="5"/>
    </row>
    <row r="818" spans="1:105" x14ac:dyDescent="0.25">
      <c r="A818" s="1">
        <v>1998</v>
      </c>
      <c r="D818" s="5">
        <f t="shared" ref="D818:AU818" si="922">AVERAGE(D552:D555)</f>
        <v>359</v>
      </c>
      <c r="E818" s="5">
        <f t="shared" si="922"/>
        <v>393.75</v>
      </c>
      <c r="F818" s="5">
        <f t="shared" si="922"/>
        <v>339.5</v>
      </c>
      <c r="G818" s="5">
        <f t="shared" si="922"/>
        <v>259.75</v>
      </c>
      <c r="H818" s="5">
        <f t="shared" si="922"/>
        <v>302.25</v>
      </c>
      <c r="I818" s="5">
        <f t="shared" si="922"/>
        <v>318.25</v>
      </c>
      <c r="J818" s="5">
        <f t="shared" si="922"/>
        <v>344</v>
      </c>
      <c r="K818" s="5">
        <f t="shared" si="922"/>
        <v>380.75</v>
      </c>
      <c r="L818" s="5">
        <f t="shared" si="922"/>
        <v>315.5</v>
      </c>
      <c r="M818" s="5">
        <f t="shared" si="922"/>
        <v>335.25</v>
      </c>
      <c r="N818" s="5">
        <f t="shared" si="922"/>
        <v>347.25</v>
      </c>
      <c r="O818" s="5">
        <f t="shared" si="922"/>
        <v>369.5</v>
      </c>
      <c r="P818" s="5">
        <f t="shared" si="922"/>
        <v>164.75</v>
      </c>
      <c r="Q818" s="5">
        <f t="shared" si="922"/>
        <v>308.5</v>
      </c>
      <c r="R818" s="5">
        <f t="shared" si="922"/>
        <v>316.75</v>
      </c>
      <c r="S818" s="5">
        <f t="shared" si="922"/>
        <v>327</v>
      </c>
      <c r="T818" s="5">
        <f t="shared" si="922"/>
        <v>151.75</v>
      </c>
      <c r="U818" s="5">
        <f t="shared" si="922"/>
        <v>215.25</v>
      </c>
      <c r="V818" s="5">
        <f t="shared" si="922"/>
        <v>314.25</v>
      </c>
      <c r="W818" s="5">
        <f t="shared" si="922"/>
        <v>312.25</v>
      </c>
      <c r="X818" s="5">
        <f t="shared" si="922"/>
        <v>220.75</v>
      </c>
      <c r="Y818" s="5">
        <f t="shared" si="922"/>
        <v>282</v>
      </c>
      <c r="Z818" s="5">
        <f t="shared" si="922"/>
        <v>31.327500000000004</v>
      </c>
      <c r="AA818" s="5">
        <f t="shared" si="922"/>
        <v>34.397500000000001</v>
      </c>
      <c r="AB818" s="5">
        <f t="shared" si="922"/>
        <v>17.62</v>
      </c>
      <c r="AC818" s="5">
        <f t="shared" si="922"/>
        <v>14.824999999999999</v>
      </c>
      <c r="AD818" s="5">
        <f t="shared" si="922"/>
        <v>46.375</v>
      </c>
      <c r="AE818" s="5">
        <f t="shared" si="922"/>
        <v>37.317500000000003</v>
      </c>
      <c r="AF818" s="5">
        <f t="shared" si="922"/>
        <v>31.137500000000003</v>
      </c>
      <c r="AG818" s="5">
        <f t="shared" si="922"/>
        <v>42.215000000000003</v>
      </c>
      <c r="AH818" s="5">
        <f t="shared" si="922"/>
        <v>28.447499999999998</v>
      </c>
      <c r="AI818" s="5">
        <f t="shared" si="922"/>
        <v>27.817499999999999</v>
      </c>
      <c r="AJ818" s="5">
        <f t="shared" si="922"/>
        <v>37.945</v>
      </c>
      <c r="AK818" s="5">
        <f t="shared" si="922"/>
        <v>33.174999999999997</v>
      </c>
      <c r="AL818" s="5">
        <f t="shared" si="922"/>
        <v>15.624999999999998</v>
      </c>
      <c r="AM818" s="5">
        <f t="shared" si="922"/>
        <v>18.419999999999998</v>
      </c>
      <c r="AN818" s="5">
        <f t="shared" si="922"/>
        <v>23.607500000000002</v>
      </c>
      <c r="AO818" s="5">
        <f t="shared" si="922"/>
        <v>30.544999999999995</v>
      </c>
      <c r="AP818" s="5">
        <f t="shared" si="922"/>
        <v>21.004999999999999</v>
      </c>
      <c r="AQ818" s="5">
        <f t="shared" si="922"/>
        <v>28.6875</v>
      </c>
      <c r="AR818" s="5">
        <f t="shared" si="922"/>
        <v>31.2775</v>
      </c>
      <c r="AS818" s="5">
        <f t="shared" si="922"/>
        <v>30.002499999999998</v>
      </c>
      <c r="AT818" s="5">
        <f t="shared" si="922"/>
        <v>24.112500000000001</v>
      </c>
      <c r="AU818" s="5">
        <f t="shared" si="922"/>
        <v>22.182499999999997</v>
      </c>
      <c r="AV818" s="5">
        <f t="shared" si="881"/>
        <v>319.40645159369183</v>
      </c>
      <c r="AW818" s="5">
        <f t="shared" si="882"/>
        <v>31.709890737116773</v>
      </c>
      <c r="AX818" s="1">
        <v>1.1588957055214724</v>
      </c>
      <c r="AY818" s="3">
        <f t="shared" si="885"/>
        <v>1.4084315730279633</v>
      </c>
      <c r="AZ818" s="3">
        <v>163.00833333333335</v>
      </c>
      <c r="BA818" s="3">
        <f t="shared" si="886"/>
        <v>449.86213105338339</v>
      </c>
      <c r="BB818" s="1">
        <f t="shared" si="887"/>
        <v>44.661211291422219</v>
      </c>
      <c r="DA818" s="5"/>
    </row>
    <row r="819" spans="1:105" x14ac:dyDescent="0.25">
      <c r="A819" s="1">
        <v>1999</v>
      </c>
      <c r="D819" s="5">
        <f t="shared" ref="D819:AU819" si="923">AVERAGE(D556:D559)</f>
        <v>342.25</v>
      </c>
      <c r="E819" s="5">
        <f t="shared" si="923"/>
        <v>366.25</v>
      </c>
      <c r="F819" s="5">
        <f t="shared" si="923"/>
        <v>306.25</v>
      </c>
      <c r="G819" s="5">
        <f t="shared" si="923"/>
        <v>238.75</v>
      </c>
      <c r="H819" s="5">
        <f t="shared" si="923"/>
        <v>290.75</v>
      </c>
      <c r="I819" s="5">
        <f t="shared" si="923"/>
        <v>312.5</v>
      </c>
      <c r="J819" s="5">
        <f t="shared" si="923"/>
        <v>328.75</v>
      </c>
      <c r="K819" s="5">
        <f t="shared" si="923"/>
        <v>368</v>
      </c>
      <c r="L819" s="5">
        <f t="shared" si="923"/>
        <v>288.5</v>
      </c>
      <c r="M819" s="5">
        <f t="shared" si="923"/>
        <v>304</v>
      </c>
      <c r="N819" s="5">
        <f t="shared" si="923"/>
        <v>354.5</v>
      </c>
      <c r="O819" s="5">
        <f t="shared" si="923"/>
        <v>369.5</v>
      </c>
      <c r="P819" s="5">
        <f t="shared" si="923"/>
        <v>193.75</v>
      </c>
      <c r="Q819" s="5">
        <f t="shared" si="923"/>
        <v>329</v>
      </c>
      <c r="R819" s="5">
        <f t="shared" si="923"/>
        <v>310</v>
      </c>
      <c r="S819" s="5">
        <f t="shared" si="923"/>
        <v>324.25</v>
      </c>
      <c r="T819" s="5">
        <f t="shared" si="923"/>
        <v>179.25</v>
      </c>
      <c r="U819" s="5">
        <f t="shared" si="923"/>
        <v>197.25</v>
      </c>
      <c r="V819" s="5">
        <f t="shared" si="923"/>
        <v>279</v>
      </c>
      <c r="W819" s="5">
        <f t="shared" si="923"/>
        <v>283.75</v>
      </c>
      <c r="X819" s="5">
        <f t="shared" si="923"/>
        <v>192.25</v>
      </c>
      <c r="Y819" s="5">
        <f t="shared" si="923"/>
        <v>228</v>
      </c>
      <c r="Z819" s="5">
        <f t="shared" si="923"/>
        <v>25.032499999999999</v>
      </c>
      <c r="AA819" s="5">
        <f t="shared" si="923"/>
        <v>27.902499999999996</v>
      </c>
      <c r="AB819" s="5">
        <f t="shared" si="923"/>
        <v>18.21</v>
      </c>
      <c r="AC819" s="5">
        <f t="shared" si="923"/>
        <v>13.920000000000002</v>
      </c>
      <c r="AD819" s="5">
        <f t="shared" si="923"/>
        <v>37.682499999999997</v>
      </c>
      <c r="AE819" s="5">
        <f t="shared" si="923"/>
        <v>27.932499999999997</v>
      </c>
      <c r="AF819" s="5">
        <f t="shared" si="923"/>
        <v>22.625000000000004</v>
      </c>
      <c r="AG819" s="5">
        <f t="shared" si="923"/>
        <v>31.602500000000003</v>
      </c>
      <c r="AH819" s="5">
        <f t="shared" si="923"/>
        <v>27.980000000000004</v>
      </c>
      <c r="AI819" s="5">
        <f t="shared" si="923"/>
        <v>27.95</v>
      </c>
      <c r="AJ819" s="5">
        <f t="shared" si="923"/>
        <v>25.8125</v>
      </c>
      <c r="AK819" s="5">
        <f t="shared" si="923"/>
        <v>23.21</v>
      </c>
      <c r="AL819" s="5">
        <f t="shared" si="923"/>
        <v>14.955</v>
      </c>
      <c r="AM819" s="5">
        <f t="shared" si="923"/>
        <v>18.079999999999998</v>
      </c>
      <c r="AN819" s="5">
        <f t="shared" si="923"/>
        <v>21.32</v>
      </c>
      <c r="AO819" s="5">
        <f t="shared" si="923"/>
        <v>23.727499999999999</v>
      </c>
      <c r="AP819" s="5">
        <f t="shared" si="923"/>
        <v>18.87</v>
      </c>
      <c r="AQ819" s="5">
        <f t="shared" si="923"/>
        <v>27.065000000000001</v>
      </c>
      <c r="AR819" s="5">
        <f t="shared" si="923"/>
        <v>30.240000000000002</v>
      </c>
      <c r="AS819" s="5">
        <f t="shared" si="923"/>
        <v>27.317499999999999</v>
      </c>
      <c r="AT819" s="5">
        <f t="shared" si="923"/>
        <v>21.522500000000001</v>
      </c>
      <c r="AU819" s="5">
        <f t="shared" si="923"/>
        <v>21.684999999999999</v>
      </c>
      <c r="AV819" s="5">
        <f t="shared" si="881"/>
        <v>300.50790354471394</v>
      </c>
      <c r="AW819" s="5">
        <f t="shared" si="882"/>
        <v>26.396515655577307</v>
      </c>
      <c r="AX819" s="1">
        <v>1.1338535414165667</v>
      </c>
      <c r="AY819" s="3">
        <f t="shared" si="885"/>
        <v>1.3782056028014005</v>
      </c>
      <c r="AZ819" s="3">
        <v>166.58333333333331</v>
      </c>
      <c r="BA819" s="3">
        <f t="shared" si="886"/>
        <v>414.16167635142756</v>
      </c>
      <c r="BB819" s="1">
        <f t="shared" si="887"/>
        <v>36.379825770951527</v>
      </c>
      <c r="DA819" s="5"/>
    </row>
    <row r="820" spans="1:105" x14ac:dyDescent="0.25">
      <c r="A820" s="1">
        <v>2000</v>
      </c>
      <c r="D820" s="5">
        <f t="shared" ref="D820:AU820" si="924">AVERAGE(D560:D563)</f>
        <v>341.25</v>
      </c>
      <c r="E820" s="5">
        <f t="shared" si="924"/>
        <v>373.25</v>
      </c>
      <c r="F820" s="5">
        <f t="shared" si="924"/>
        <v>304.75</v>
      </c>
      <c r="G820" s="5">
        <f t="shared" si="924"/>
        <v>258</v>
      </c>
      <c r="H820" s="5">
        <f t="shared" si="924"/>
        <v>279.25</v>
      </c>
      <c r="I820" s="5">
        <f t="shared" si="924"/>
        <v>294</v>
      </c>
      <c r="J820" s="5">
        <f t="shared" si="924"/>
        <v>297.25</v>
      </c>
      <c r="K820" s="5">
        <f t="shared" si="924"/>
        <v>373.25</v>
      </c>
      <c r="L820" s="5">
        <f t="shared" si="924"/>
        <v>285.5</v>
      </c>
      <c r="M820" s="5">
        <f t="shared" si="924"/>
        <v>305</v>
      </c>
      <c r="N820" s="5">
        <f t="shared" si="924"/>
        <v>342</v>
      </c>
      <c r="O820" s="5">
        <f t="shared" si="924"/>
        <v>352</v>
      </c>
      <c r="P820" s="5">
        <f t="shared" si="924"/>
        <v>219.5</v>
      </c>
      <c r="Q820" s="5">
        <f t="shared" si="924"/>
        <v>345.25</v>
      </c>
      <c r="R820" s="5">
        <f t="shared" si="924"/>
        <v>296.25</v>
      </c>
      <c r="S820" s="5">
        <f t="shared" si="924"/>
        <v>324.75</v>
      </c>
      <c r="T820" s="5">
        <f t="shared" si="924"/>
        <v>176</v>
      </c>
      <c r="U820" s="5">
        <f t="shared" si="924"/>
        <v>236.5</v>
      </c>
      <c r="V820" s="5">
        <f t="shared" si="924"/>
        <v>284.5</v>
      </c>
      <c r="W820" s="5">
        <f t="shared" si="924"/>
        <v>276.25</v>
      </c>
      <c r="X820" s="5">
        <f t="shared" si="924"/>
        <v>206.5</v>
      </c>
      <c r="Y820" s="5">
        <f t="shared" si="924"/>
        <v>279.75</v>
      </c>
      <c r="Z820" s="5">
        <f t="shared" si="924"/>
        <v>22.052499999999998</v>
      </c>
      <c r="AA820" s="5">
        <f t="shared" si="924"/>
        <v>21.877499999999998</v>
      </c>
      <c r="AB820" s="5">
        <f t="shared" si="924"/>
        <v>14.372499999999999</v>
      </c>
      <c r="AC820" s="5">
        <f t="shared" si="924"/>
        <v>13.735000000000001</v>
      </c>
      <c r="AD820" s="5">
        <f t="shared" si="924"/>
        <v>31.324999999999999</v>
      </c>
      <c r="AE820" s="5">
        <f t="shared" si="924"/>
        <v>22.787499999999998</v>
      </c>
      <c r="AF820" s="5">
        <f t="shared" si="924"/>
        <v>17.974999999999998</v>
      </c>
      <c r="AG820" s="5">
        <f t="shared" si="924"/>
        <v>27.47</v>
      </c>
      <c r="AH820" s="5">
        <f t="shared" si="924"/>
        <v>21.22</v>
      </c>
      <c r="AI820" s="5">
        <f t="shared" si="924"/>
        <v>22.067499999999995</v>
      </c>
      <c r="AJ820" s="5">
        <f t="shared" si="924"/>
        <v>20.955000000000002</v>
      </c>
      <c r="AK820" s="5">
        <f t="shared" si="924"/>
        <v>19.3475</v>
      </c>
      <c r="AL820" s="5">
        <f t="shared" si="924"/>
        <v>15.44</v>
      </c>
      <c r="AM820" s="5">
        <f t="shared" si="924"/>
        <v>19.5625</v>
      </c>
      <c r="AN820" s="5">
        <f t="shared" si="924"/>
        <v>21.037500000000001</v>
      </c>
      <c r="AO820" s="5">
        <f t="shared" si="924"/>
        <v>23.47</v>
      </c>
      <c r="AP820" s="5">
        <f t="shared" si="924"/>
        <v>13.377500000000001</v>
      </c>
      <c r="AQ820" s="5">
        <f t="shared" si="924"/>
        <v>20.6175</v>
      </c>
      <c r="AR820" s="5">
        <f t="shared" si="924"/>
        <v>19.177500000000002</v>
      </c>
      <c r="AS820" s="5">
        <f t="shared" si="924"/>
        <v>18.7925</v>
      </c>
      <c r="AT820" s="5">
        <f t="shared" si="924"/>
        <v>26.9375</v>
      </c>
      <c r="AU820" s="5">
        <f t="shared" si="924"/>
        <v>30.004999999999999</v>
      </c>
      <c r="AV820" s="5">
        <f t="shared" si="881"/>
        <v>304.1685138644051</v>
      </c>
      <c r="AW820" s="5">
        <f t="shared" si="882"/>
        <v>22.404709393346373</v>
      </c>
      <c r="AX820" s="1">
        <v>1.0969802555168411</v>
      </c>
      <c r="AY820" s="3">
        <f t="shared" si="885"/>
        <v>1.3333170401200207</v>
      </c>
      <c r="AZ820" s="3">
        <v>172.19166666666669</v>
      </c>
      <c r="BA820" s="3">
        <f t="shared" si="886"/>
        <v>405.5530626033941</v>
      </c>
      <c r="BB820" s="1">
        <f t="shared" si="887"/>
        <v>29.872580813085811</v>
      </c>
      <c r="DA820" s="5"/>
    </row>
    <row r="821" spans="1:105" x14ac:dyDescent="0.25">
      <c r="A821" s="1">
        <v>2001</v>
      </c>
      <c r="D821" s="5">
        <f t="shared" ref="D821:AU821" si="925">AVERAGE(D564:D567)</f>
        <v>285.75</v>
      </c>
      <c r="E821" s="5">
        <f t="shared" si="925"/>
        <v>328.75</v>
      </c>
      <c r="F821" s="5">
        <f t="shared" si="925"/>
        <v>261.5</v>
      </c>
      <c r="G821" s="5">
        <f t="shared" si="925"/>
        <v>230</v>
      </c>
      <c r="H821" s="5">
        <f t="shared" si="925"/>
        <v>275.75</v>
      </c>
      <c r="I821" s="5">
        <f t="shared" si="925"/>
        <v>262</v>
      </c>
      <c r="J821" s="5">
        <f t="shared" si="925"/>
        <v>246.5</v>
      </c>
      <c r="K821" s="5">
        <f t="shared" si="925"/>
        <v>331.5</v>
      </c>
      <c r="L821" s="5">
        <f t="shared" si="925"/>
        <v>257</v>
      </c>
      <c r="M821" s="5">
        <f t="shared" si="925"/>
        <v>270.5</v>
      </c>
      <c r="N821" s="5">
        <f t="shared" si="925"/>
        <v>303.25</v>
      </c>
      <c r="O821" s="5">
        <f t="shared" si="925"/>
        <v>319.5</v>
      </c>
      <c r="P821" s="5">
        <f t="shared" si="925"/>
        <v>214.75</v>
      </c>
      <c r="Q821" s="5">
        <f t="shared" si="925"/>
        <v>332.5</v>
      </c>
      <c r="R821" s="5">
        <f t="shared" si="925"/>
        <v>276.5</v>
      </c>
      <c r="S821" s="5">
        <f t="shared" si="925"/>
        <v>311.25</v>
      </c>
      <c r="T821" s="5">
        <f t="shared" si="925"/>
        <v>132</v>
      </c>
      <c r="U821" s="5">
        <f t="shared" si="925"/>
        <v>179.25</v>
      </c>
      <c r="V821" s="5">
        <f t="shared" si="925"/>
        <v>255.5</v>
      </c>
      <c r="W821" s="5">
        <f t="shared" si="925"/>
        <v>254.75</v>
      </c>
      <c r="X821" s="5">
        <f t="shared" si="925"/>
        <v>189</v>
      </c>
      <c r="Y821" s="5">
        <f t="shared" si="925"/>
        <v>239</v>
      </c>
      <c r="Z821" s="5">
        <f t="shared" si="925"/>
        <v>14.404999999999999</v>
      </c>
      <c r="AA821" s="5">
        <f t="shared" si="925"/>
        <v>18.0275</v>
      </c>
      <c r="AB821" s="5">
        <f t="shared" si="925"/>
        <v>12.532499999999999</v>
      </c>
      <c r="AC821" s="5">
        <f t="shared" si="925"/>
        <v>11.0625</v>
      </c>
      <c r="AD821" s="5">
        <f t="shared" si="925"/>
        <v>26.647499999999997</v>
      </c>
      <c r="AE821" s="5">
        <f t="shared" si="925"/>
        <v>18.059999999999999</v>
      </c>
      <c r="AF821" s="5">
        <f t="shared" si="925"/>
        <v>16.295000000000002</v>
      </c>
      <c r="AG821" s="5">
        <f t="shared" si="925"/>
        <v>22.035</v>
      </c>
      <c r="AH821" s="5">
        <f t="shared" si="925"/>
        <v>16.692499999999999</v>
      </c>
      <c r="AI821" s="5">
        <f t="shared" si="925"/>
        <v>17.157499999999999</v>
      </c>
      <c r="AJ821" s="5">
        <f t="shared" si="925"/>
        <v>19.032499999999999</v>
      </c>
      <c r="AK821" s="5">
        <f t="shared" si="925"/>
        <v>17.637499999999999</v>
      </c>
      <c r="AL821" s="5">
        <f t="shared" si="925"/>
        <v>13.2475</v>
      </c>
      <c r="AM821" s="5">
        <f t="shared" si="925"/>
        <v>17.247500000000002</v>
      </c>
      <c r="AN821" s="5">
        <f t="shared" si="925"/>
        <v>18.512499999999996</v>
      </c>
      <c r="AO821" s="5">
        <f t="shared" si="925"/>
        <v>19.517499999999998</v>
      </c>
      <c r="AP821" s="5">
        <f t="shared" si="925"/>
        <v>10.272500000000001</v>
      </c>
      <c r="AQ821" s="5">
        <f t="shared" si="925"/>
        <v>18.28</v>
      </c>
      <c r="AR821" s="5">
        <f t="shared" si="925"/>
        <v>14.5425</v>
      </c>
      <c r="AS821" s="5">
        <f t="shared" si="925"/>
        <v>13.3</v>
      </c>
      <c r="AT821" s="5">
        <f t="shared" si="925"/>
        <v>22.875</v>
      </c>
      <c r="AU821" s="5">
        <f t="shared" si="925"/>
        <v>23.732499999999998</v>
      </c>
      <c r="AV821" s="5">
        <f t="shared" si="881"/>
        <v>268.79370563152133</v>
      </c>
      <c r="AW821" s="5">
        <f t="shared" si="882"/>
        <v>18.438311643835618</v>
      </c>
      <c r="AX821" s="1">
        <v>1.0666290231507622</v>
      </c>
      <c r="AY821" s="3">
        <f t="shared" si="885"/>
        <v>1.296791244998823</v>
      </c>
      <c r="AZ821" s="3">
        <v>177.04166666666666</v>
      </c>
      <c r="BA821" s="3">
        <f t="shared" si="886"/>
        <v>348.5693241737477</v>
      </c>
      <c r="BB821" s="1">
        <f t="shared" si="887"/>
        <v>23.910641112285887</v>
      </c>
      <c r="DA821" s="5"/>
    </row>
    <row r="822" spans="1:105" x14ac:dyDescent="0.25">
      <c r="A822" s="1">
        <v>2002</v>
      </c>
      <c r="D822" s="5">
        <f t="shared" ref="D822:AU822" si="926">AVERAGE(D568:D571)</f>
        <v>318</v>
      </c>
      <c r="E822" s="5">
        <f t="shared" si="926"/>
        <v>342.75</v>
      </c>
      <c r="F822" s="5">
        <f t="shared" si="926"/>
        <v>274.5</v>
      </c>
      <c r="G822" s="5">
        <f t="shared" si="926"/>
        <v>242.75</v>
      </c>
      <c r="H822" s="5">
        <f t="shared" si="926"/>
        <v>280.25</v>
      </c>
      <c r="I822" s="5">
        <f t="shared" si="926"/>
        <v>246.75</v>
      </c>
      <c r="J822" s="5">
        <f t="shared" si="926"/>
        <v>242.5</v>
      </c>
      <c r="K822" s="5">
        <f t="shared" si="926"/>
        <v>337.75</v>
      </c>
      <c r="L822" s="5">
        <f t="shared" si="926"/>
        <v>275.75</v>
      </c>
      <c r="M822" s="5">
        <f t="shared" si="926"/>
        <v>278.5</v>
      </c>
      <c r="N822" s="5">
        <f t="shared" si="926"/>
        <v>328.25</v>
      </c>
      <c r="O822" s="5">
        <f t="shared" si="926"/>
        <v>340.75</v>
      </c>
      <c r="P822" s="5">
        <f t="shared" si="926"/>
        <v>237.75</v>
      </c>
      <c r="Q822" s="5">
        <f t="shared" si="926"/>
        <v>316.75</v>
      </c>
      <c r="R822" s="5">
        <f t="shared" si="926"/>
        <v>281.25</v>
      </c>
      <c r="S822" s="5">
        <f t="shared" si="926"/>
        <v>307.75</v>
      </c>
      <c r="T822" s="5">
        <f t="shared" si="926"/>
        <v>139</v>
      </c>
      <c r="U822" s="5">
        <f t="shared" si="926"/>
        <v>235</v>
      </c>
      <c r="V822" s="5">
        <f t="shared" si="926"/>
        <v>265.5</v>
      </c>
      <c r="W822" s="5">
        <f t="shared" si="926"/>
        <v>274.5</v>
      </c>
      <c r="X822" s="5">
        <f t="shared" si="926"/>
        <v>209.25</v>
      </c>
      <c r="Y822" s="5">
        <f t="shared" si="926"/>
        <v>244.25</v>
      </c>
      <c r="Z822" s="5">
        <f t="shared" si="926"/>
        <v>15.129999999999999</v>
      </c>
      <c r="AA822" s="5">
        <f t="shared" si="926"/>
        <v>16.565000000000001</v>
      </c>
      <c r="AB822" s="5">
        <f t="shared" si="926"/>
        <v>12.870000000000001</v>
      </c>
      <c r="AC822" s="5">
        <f t="shared" si="926"/>
        <v>12.46</v>
      </c>
      <c r="AD822" s="5">
        <f t="shared" si="926"/>
        <v>22.482500000000002</v>
      </c>
      <c r="AE822" s="5">
        <f t="shared" si="926"/>
        <v>18.802499999999998</v>
      </c>
      <c r="AF822" s="5">
        <f t="shared" si="926"/>
        <v>13.850000000000001</v>
      </c>
      <c r="AG822" s="5">
        <f t="shared" si="926"/>
        <v>18.43</v>
      </c>
      <c r="AH822" s="5">
        <f t="shared" si="926"/>
        <v>15.545</v>
      </c>
      <c r="AI822" s="5">
        <f t="shared" si="926"/>
        <v>18.489999999999998</v>
      </c>
      <c r="AJ822" s="5">
        <f t="shared" si="926"/>
        <v>15.5025</v>
      </c>
      <c r="AK822" s="5">
        <f t="shared" si="926"/>
        <v>19.177500000000002</v>
      </c>
      <c r="AL822" s="5">
        <f t="shared" si="926"/>
        <v>11.84</v>
      </c>
      <c r="AM822" s="5">
        <f t="shared" si="926"/>
        <v>15.247499999999999</v>
      </c>
      <c r="AN822" s="5">
        <f t="shared" si="926"/>
        <v>14.934999999999999</v>
      </c>
      <c r="AO822" s="5">
        <f t="shared" si="926"/>
        <v>16.440000000000001</v>
      </c>
      <c r="AP822" s="5">
        <f t="shared" si="926"/>
        <v>13.245000000000001</v>
      </c>
      <c r="AQ822" s="5">
        <f t="shared" si="926"/>
        <v>18.97</v>
      </c>
      <c r="AR822" s="5">
        <f t="shared" si="926"/>
        <v>14.719999999999999</v>
      </c>
      <c r="AS822" s="5">
        <f t="shared" si="926"/>
        <v>12.19</v>
      </c>
      <c r="AT822" s="5">
        <f t="shared" si="926"/>
        <v>21.41</v>
      </c>
      <c r="AU822" s="5">
        <f t="shared" si="926"/>
        <v>20.335000000000001</v>
      </c>
      <c r="AV822" s="5">
        <f t="shared" si="881"/>
        <v>282.36107842203069</v>
      </c>
      <c r="AW822" s="5">
        <f t="shared" si="882"/>
        <v>17.096673679060668</v>
      </c>
      <c r="AX822" s="1">
        <v>1.0500277932184547</v>
      </c>
      <c r="AY822" s="3">
        <f t="shared" si="885"/>
        <v>1.2764237398072642</v>
      </c>
      <c r="AZ822" s="3">
        <v>179.86666666666667</v>
      </c>
      <c r="BA822" s="3">
        <f t="shared" si="886"/>
        <v>360.41238369546062</v>
      </c>
      <c r="BB822" s="1">
        <f t="shared" si="887"/>
        <v>21.822600155691038</v>
      </c>
    </row>
    <row r="823" spans="1:105" x14ac:dyDescent="0.25">
      <c r="A823" s="1">
        <v>2003</v>
      </c>
      <c r="D823" s="5">
        <f t="shared" ref="D823:AU823" si="927">AVERAGE(D572:D575)</f>
        <v>331.25</v>
      </c>
      <c r="E823" s="5">
        <f t="shared" si="927"/>
        <v>359</v>
      </c>
      <c r="F823" s="5">
        <f t="shared" si="927"/>
        <v>268.75</v>
      </c>
      <c r="G823" s="5">
        <f t="shared" si="927"/>
        <v>250.5</v>
      </c>
      <c r="H823" s="5">
        <f t="shared" si="927"/>
        <v>281</v>
      </c>
      <c r="I823" s="5">
        <f t="shared" si="927"/>
        <v>252.75</v>
      </c>
      <c r="J823" s="5">
        <f t="shared" si="927"/>
        <v>267.5</v>
      </c>
      <c r="K823" s="5">
        <f t="shared" si="927"/>
        <v>327.75</v>
      </c>
      <c r="L823" s="5">
        <f t="shared" si="927"/>
        <v>248.75</v>
      </c>
      <c r="M823" s="5">
        <f t="shared" si="927"/>
        <v>274.25</v>
      </c>
      <c r="N823" s="5">
        <f t="shared" si="927"/>
        <v>336</v>
      </c>
      <c r="O823" s="5">
        <f t="shared" si="927"/>
        <v>327.5</v>
      </c>
      <c r="P823" s="5">
        <f t="shared" si="927"/>
        <v>249.75</v>
      </c>
      <c r="Q823" s="5">
        <f t="shared" si="927"/>
        <v>292.25</v>
      </c>
      <c r="R823" s="5">
        <f t="shared" si="927"/>
        <v>273.75</v>
      </c>
      <c r="S823" s="5">
        <f t="shared" si="927"/>
        <v>287</v>
      </c>
      <c r="T823" s="5">
        <f t="shared" si="927"/>
        <v>170.25</v>
      </c>
      <c r="U823" s="5">
        <f t="shared" si="927"/>
        <v>186.25</v>
      </c>
      <c r="V823" s="5">
        <f t="shared" si="927"/>
        <v>251</v>
      </c>
      <c r="W823" s="5">
        <f t="shared" si="927"/>
        <v>276</v>
      </c>
      <c r="X823" s="5">
        <f t="shared" si="927"/>
        <v>191.75</v>
      </c>
      <c r="Y823" s="5">
        <f t="shared" si="927"/>
        <v>247.75</v>
      </c>
      <c r="Z823" s="5">
        <f t="shared" si="927"/>
        <v>20.672499999999999</v>
      </c>
      <c r="AA823" s="5">
        <f t="shared" si="927"/>
        <v>21.767499999999998</v>
      </c>
      <c r="AB823" s="5">
        <f t="shared" si="927"/>
        <v>15.465</v>
      </c>
      <c r="AC823" s="5">
        <f t="shared" si="927"/>
        <v>13.1225</v>
      </c>
      <c r="AD823" s="5">
        <f t="shared" si="927"/>
        <v>23.942499999999999</v>
      </c>
      <c r="AE823" s="5">
        <f t="shared" si="927"/>
        <v>20.6875</v>
      </c>
      <c r="AF823" s="5">
        <f t="shared" si="927"/>
        <v>16.59</v>
      </c>
      <c r="AG823" s="5">
        <f t="shared" si="927"/>
        <v>17.722499999999997</v>
      </c>
      <c r="AH823" s="5">
        <f t="shared" si="927"/>
        <v>17.637499999999999</v>
      </c>
      <c r="AI823" s="5">
        <f t="shared" si="927"/>
        <v>20.702500000000001</v>
      </c>
      <c r="AJ823" s="5">
        <f t="shared" si="927"/>
        <v>19.297499999999999</v>
      </c>
      <c r="AK823" s="5">
        <f t="shared" si="927"/>
        <v>22.41</v>
      </c>
      <c r="AL823" s="5">
        <f t="shared" si="927"/>
        <v>14.067500000000001</v>
      </c>
      <c r="AM823" s="5">
        <f t="shared" si="927"/>
        <v>17.622499999999999</v>
      </c>
      <c r="AN823" s="5">
        <f t="shared" si="927"/>
        <v>14.9275</v>
      </c>
      <c r="AO823" s="5">
        <f t="shared" si="927"/>
        <v>16.547499999999999</v>
      </c>
      <c r="AP823" s="5">
        <f t="shared" si="927"/>
        <v>15.455</v>
      </c>
      <c r="AQ823" s="5">
        <f t="shared" si="927"/>
        <v>19.774999999999999</v>
      </c>
      <c r="AR823" s="5">
        <f t="shared" si="927"/>
        <v>15.7425</v>
      </c>
      <c r="AS823" s="5">
        <f t="shared" si="927"/>
        <v>14.577500000000001</v>
      </c>
      <c r="AT823" s="5">
        <f t="shared" si="927"/>
        <v>23.092500000000001</v>
      </c>
      <c r="AU823" s="5">
        <f t="shared" si="927"/>
        <v>22.127499999999998</v>
      </c>
      <c r="AV823" s="5">
        <f t="shared" si="881"/>
        <v>275.67897112773358</v>
      </c>
      <c r="AW823" s="5">
        <f t="shared" si="882"/>
        <v>19.283281474233529</v>
      </c>
      <c r="AX823" s="1">
        <v>1.0266304347826087</v>
      </c>
      <c r="AY823" s="3">
        <f t="shared" si="885"/>
        <v>1.2477504528985504</v>
      </c>
      <c r="AZ823" s="3">
        <v>184</v>
      </c>
      <c r="BA823" s="3">
        <f t="shared" si="886"/>
        <v>343.97856107923593</v>
      </c>
      <c r="BB823" s="1">
        <f t="shared" si="887"/>
        <v>24.060723192845114</v>
      </c>
    </row>
    <row r="824" spans="1:105" x14ac:dyDescent="0.25">
      <c r="A824" s="1">
        <v>2004</v>
      </c>
      <c r="D824" s="5">
        <f t="shared" ref="D824:AU824" si="928">AVERAGE(D576:D579)</f>
        <v>339.25</v>
      </c>
      <c r="E824" s="5">
        <f t="shared" si="928"/>
        <v>369</v>
      </c>
      <c r="F824" s="5">
        <f t="shared" si="928"/>
        <v>303.5</v>
      </c>
      <c r="G824" s="5">
        <f t="shared" si="928"/>
        <v>255.25</v>
      </c>
      <c r="H824" s="5">
        <f t="shared" si="928"/>
        <v>309.5</v>
      </c>
      <c r="I824" s="5">
        <f t="shared" si="928"/>
        <v>277.5</v>
      </c>
      <c r="J824" s="5">
        <f t="shared" si="928"/>
        <v>277</v>
      </c>
      <c r="K824" s="5">
        <f t="shared" si="928"/>
        <v>340</v>
      </c>
      <c r="L824" s="5">
        <f t="shared" si="928"/>
        <v>287.5</v>
      </c>
      <c r="M824" s="5">
        <f t="shared" si="928"/>
        <v>272</v>
      </c>
      <c r="N824" s="5">
        <f t="shared" si="928"/>
        <v>352.25</v>
      </c>
      <c r="O824" s="5">
        <f t="shared" si="928"/>
        <v>345</v>
      </c>
      <c r="P824" s="5">
        <f t="shared" si="928"/>
        <v>187.5</v>
      </c>
      <c r="Q824" s="5">
        <f t="shared" si="928"/>
        <v>286.25</v>
      </c>
      <c r="R824" s="5">
        <f t="shared" si="928"/>
        <v>284.5</v>
      </c>
      <c r="S824" s="5">
        <f t="shared" si="928"/>
        <v>306.5</v>
      </c>
      <c r="T824" s="5">
        <f t="shared" si="928"/>
        <v>223.5</v>
      </c>
      <c r="U824" s="5">
        <f t="shared" si="928"/>
        <v>260.25</v>
      </c>
      <c r="V824" s="5">
        <f t="shared" si="928"/>
        <v>297</v>
      </c>
      <c r="W824" s="5">
        <f t="shared" si="928"/>
        <v>281.75</v>
      </c>
      <c r="X824" s="5">
        <f t="shared" si="928"/>
        <v>178.25</v>
      </c>
      <c r="Y824" s="5">
        <f t="shared" si="928"/>
        <v>249.5</v>
      </c>
      <c r="Z824" s="5">
        <f t="shared" si="928"/>
        <v>17.107500000000002</v>
      </c>
      <c r="AA824" s="5">
        <f t="shared" si="928"/>
        <v>20.349999999999998</v>
      </c>
      <c r="AB824" s="5">
        <f t="shared" si="928"/>
        <v>16.767500000000002</v>
      </c>
      <c r="AC824" s="5">
        <f t="shared" si="928"/>
        <v>12.395000000000001</v>
      </c>
      <c r="AD824" s="5">
        <f t="shared" si="928"/>
        <v>22.369999999999997</v>
      </c>
      <c r="AE824" s="5">
        <f t="shared" si="928"/>
        <v>19.592500000000001</v>
      </c>
      <c r="AF824" s="5">
        <f t="shared" si="928"/>
        <v>16.45</v>
      </c>
      <c r="AG824" s="5">
        <f t="shared" si="928"/>
        <v>17.565000000000001</v>
      </c>
      <c r="AH824" s="5">
        <f t="shared" si="928"/>
        <v>18.285</v>
      </c>
      <c r="AI824" s="5">
        <f t="shared" si="928"/>
        <v>16.41</v>
      </c>
      <c r="AJ824" s="5">
        <f t="shared" si="928"/>
        <v>19.355</v>
      </c>
      <c r="AK824" s="5">
        <f t="shared" si="928"/>
        <v>19.774999999999999</v>
      </c>
      <c r="AL824" s="5">
        <f t="shared" si="928"/>
        <v>11.69</v>
      </c>
      <c r="AM824" s="5">
        <f t="shared" si="928"/>
        <v>16.9375</v>
      </c>
      <c r="AN824" s="5">
        <f t="shared" si="928"/>
        <v>14.577500000000001</v>
      </c>
      <c r="AO824" s="5">
        <f t="shared" si="928"/>
        <v>15.71</v>
      </c>
      <c r="AP824" s="5">
        <f t="shared" si="928"/>
        <v>17.995000000000001</v>
      </c>
      <c r="AQ824" s="5">
        <f t="shared" si="928"/>
        <v>17.32</v>
      </c>
      <c r="AR824" s="5">
        <f t="shared" si="928"/>
        <v>18.765000000000001</v>
      </c>
      <c r="AS824" s="5">
        <f t="shared" si="928"/>
        <v>15.1175</v>
      </c>
      <c r="AT824" s="5">
        <f t="shared" si="928"/>
        <v>19.592500000000001</v>
      </c>
      <c r="AU824" s="5">
        <f t="shared" si="928"/>
        <v>20.782500000000002</v>
      </c>
      <c r="AV824" s="5">
        <f t="shared" si="881"/>
        <v>296.08477833627137</v>
      </c>
      <c r="AW824" s="5">
        <f t="shared" si="882"/>
        <v>18.237196673189825</v>
      </c>
      <c r="AX824" s="64">
        <v>1</v>
      </c>
      <c r="AY824" s="3">
        <f t="shared" si="885"/>
        <v>1.2153306277294984</v>
      </c>
      <c r="AZ824" s="3">
        <v>188.9083333333333</v>
      </c>
      <c r="BA824" s="3">
        <f t="shared" si="886"/>
        <v>359.84089951657006</v>
      </c>
      <c r="BB824" s="1">
        <f t="shared" si="887"/>
        <v>22.164223680854111</v>
      </c>
    </row>
    <row r="825" spans="1:105" x14ac:dyDescent="0.25">
      <c r="A825" s="1">
        <v>2005</v>
      </c>
      <c r="D825" s="5">
        <f t="shared" ref="D825:AU825" si="929">AVERAGE(D580:D583)</f>
        <v>370.5</v>
      </c>
      <c r="E825" s="5">
        <f t="shared" si="929"/>
        <v>367.25</v>
      </c>
      <c r="F825" s="5">
        <f t="shared" si="929"/>
        <v>354.75</v>
      </c>
      <c r="G825" s="5">
        <f t="shared" si="929"/>
        <v>276.25</v>
      </c>
      <c r="H825" s="5">
        <f t="shared" si="929"/>
        <v>315.25</v>
      </c>
      <c r="I825" s="5">
        <f t="shared" si="929"/>
        <v>298</v>
      </c>
      <c r="J825" s="5">
        <f t="shared" si="929"/>
        <v>309.5</v>
      </c>
      <c r="K825" s="5">
        <f t="shared" si="929"/>
        <v>357.5</v>
      </c>
      <c r="L825" s="5">
        <f t="shared" si="929"/>
        <v>311.5</v>
      </c>
      <c r="M825" s="5">
        <f t="shared" si="929"/>
        <v>267.5</v>
      </c>
      <c r="N825" s="5">
        <f t="shared" si="929"/>
        <v>327.25</v>
      </c>
      <c r="O825" s="5">
        <f t="shared" si="929"/>
        <v>325.75</v>
      </c>
      <c r="P825" s="5">
        <f t="shared" si="929"/>
        <v>220.5</v>
      </c>
      <c r="Q825" s="5">
        <f t="shared" si="929"/>
        <v>299</v>
      </c>
      <c r="R825" s="5">
        <f t="shared" si="929"/>
        <v>298.5</v>
      </c>
      <c r="S825" s="5">
        <f t="shared" si="929"/>
        <v>327</v>
      </c>
      <c r="T825" s="5">
        <f t="shared" si="929"/>
        <v>219.5</v>
      </c>
      <c r="U825" s="5">
        <f t="shared" si="929"/>
        <v>240.25</v>
      </c>
      <c r="V825" s="5">
        <f t="shared" si="929"/>
        <v>321.5</v>
      </c>
      <c r="W825" s="5">
        <f t="shared" si="929"/>
        <v>319</v>
      </c>
      <c r="X825" s="5">
        <f t="shared" si="929"/>
        <v>199.25</v>
      </c>
      <c r="Y825" s="5">
        <f t="shared" si="929"/>
        <v>278.75</v>
      </c>
      <c r="Z825" s="5">
        <f t="shared" si="929"/>
        <v>20.357499999999998</v>
      </c>
      <c r="AA825" s="5">
        <f t="shared" si="929"/>
        <v>20.865000000000002</v>
      </c>
      <c r="AB825" s="5">
        <f t="shared" si="929"/>
        <v>23.79</v>
      </c>
      <c r="AC825" s="5">
        <f t="shared" si="929"/>
        <v>16.5</v>
      </c>
      <c r="AD825" s="5">
        <f t="shared" si="929"/>
        <v>20.327500000000001</v>
      </c>
      <c r="AE825" s="5">
        <f t="shared" si="929"/>
        <v>20.215</v>
      </c>
      <c r="AF825" s="5">
        <f t="shared" si="929"/>
        <v>18.164999999999999</v>
      </c>
      <c r="AG825" s="5">
        <f t="shared" si="929"/>
        <v>18.587499999999999</v>
      </c>
      <c r="AH825" s="5">
        <f t="shared" si="929"/>
        <v>22.622499999999999</v>
      </c>
      <c r="AI825" s="5">
        <f t="shared" si="929"/>
        <v>17.342500000000001</v>
      </c>
      <c r="AJ825" s="5">
        <f t="shared" si="929"/>
        <v>22.765000000000001</v>
      </c>
      <c r="AK825" s="5">
        <f t="shared" si="929"/>
        <v>21.975000000000001</v>
      </c>
      <c r="AL825" s="5">
        <f t="shared" si="929"/>
        <v>12.9125</v>
      </c>
      <c r="AM825" s="5">
        <f t="shared" si="929"/>
        <v>16.355</v>
      </c>
      <c r="AN825" s="5">
        <f t="shared" si="929"/>
        <v>16.245000000000001</v>
      </c>
      <c r="AO825" s="5">
        <f t="shared" si="929"/>
        <v>17.454999999999998</v>
      </c>
      <c r="AP825" s="5">
        <f t="shared" si="929"/>
        <v>16.4375</v>
      </c>
      <c r="AQ825" s="5">
        <f t="shared" si="929"/>
        <v>19.579999999999998</v>
      </c>
      <c r="AR825" s="5">
        <f t="shared" si="929"/>
        <v>29.195000000000004</v>
      </c>
      <c r="AS825" s="5">
        <f t="shared" si="929"/>
        <v>19.5</v>
      </c>
      <c r="AT825" s="5">
        <f t="shared" si="929"/>
        <v>20.07</v>
      </c>
      <c r="AU825" s="5">
        <f t="shared" si="929"/>
        <v>20.754999999999999</v>
      </c>
      <c r="AV825" s="5">
        <f t="shared" ref="AV825" si="930">SUMPRODUCT(D825:Y825,D$697:Y$697)</f>
        <v>310.90611272571346</v>
      </c>
      <c r="AW825" s="5">
        <f t="shared" ref="AW825" si="931">SUMPRODUCT(Z825:AU825,Z$697:AU$697)</f>
        <v>19.721245270711034</v>
      </c>
      <c r="AX825" s="64"/>
      <c r="AY825" s="3">
        <f t="shared" si="885"/>
        <v>1.1757566575623077</v>
      </c>
      <c r="AZ825" s="3">
        <v>195.26666666666665</v>
      </c>
      <c r="BA825" s="3">
        <f t="shared" si="886"/>
        <v>365.54993191407493</v>
      </c>
      <c r="BB825" s="1">
        <f t="shared" si="887"/>
        <v>23.187385422457673</v>
      </c>
    </row>
    <row r="826" spans="1:105" x14ac:dyDescent="0.25">
      <c r="A826" s="1">
        <v>2006</v>
      </c>
      <c r="D826" s="5">
        <f t="shared" ref="D826:AU826" si="932">AVERAGE(D584:D587)</f>
        <v>326.25</v>
      </c>
      <c r="E826" s="5">
        <f t="shared" si="932"/>
        <v>345.75</v>
      </c>
      <c r="F826" s="5">
        <f t="shared" si="932"/>
        <v>333.25</v>
      </c>
      <c r="G826" s="5">
        <f t="shared" si="932"/>
        <v>274</v>
      </c>
      <c r="H826" s="5">
        <f t="shared" si="932"/>
        <v>287.25</v>
      </c>
      <c r="I826" s="5">
        <f t="shared" si="932"/>
        <v>285.5</v>
      </c>
      <c r="J826" s="5">
        <f t="shared" si="932"/>
        <v>299.25</v>
      </c>
      <c r="K826" s="5">
        <f t="shared" si="932"/>
        <v>336.5</v>
      </c>
      <c r="L826" s="5">
        <f t="shared" si="932"/>
        <v>307.25</v>
      </c>
      <c r="M826" s="5">
        <f t="shared" si="932"/>
        <v>264</v>
      </c>
      <c r="N826" s="5">
        <f t="shared" si="932"/>
        <v>316.75</v>
      </c>
      <c r="O826" s="5">
        <f t="shared" si="932"/>
        <v>302.5</v>
      </c>
      <c r="P826" s="5">
        <f t="shared" si="932"/>
        <v>216.5</v>
      </c>
      <c r="Q826" s="5">
        <f t="shared" si="932"/>
        <v>309.75</v>
      </c>
      <c r="R826" s="5">
        <f t="shared" si="932"/>
        <v>292.25</v>
      </c>
      <c r="S826" s="5">
        <f t="shared" si="932"/>
        <v>317.75</v>
      </c>
      <c r="T826" s="5">
        <f t="shared" si="932"/>
        <v>203.25</v>
      </c>
      <c r="U826" s="5">
        <f t="shared" si="932"/>
        <v>217</v>
      </c>
      <c r="V826" s="5">
        <f t="shared" si="932"/>
        <v>282.5</v>
      </c>
      <c r="W826" s="5">
        <f t="shared" si="932"/>
        <v>324.25</v>
      </c>
      <c r="X826" s="5">
        <f t="shared" si="932"/>
        <v>208.5</v>
      </c>
      <c r="Y826" s="5">
        <f t="shared" si="932"/>
        <v>261.5</v>
      </c>
      <c r="Z826" s="5">
        <f t="shared" si="932"/>
        <v>17.164999999999999</v>
      </c>
      <c r="AA826" s="5">
        <f t="shared" si="932"/>
        <v>18.962499999999999</v>
      </c>
      <c r="AB826" s="5">
        <f t="shared" si="932"/>
        <v>19.954999999999998</v>
      </c>
      <c r="AC826" s="5">
        <f t="shared" si="932"/>
        <v>14.037500000000001</v>
      </c>
      <c r="AD826" s="5">
        <f t="shared" si="932"/>
        <v>20.5825</v>
      </c>
      <c r="AE826" s="5">
        <f t="shared" si="932"/>
        <v>19.682500000000001</v>
      </c>
      <c r="AF826" s="5">
        <f t="shared" si="932"/>
        <v>15.557500000000001</v>
      </c>
      <c r="AG826" s="5">
        <f t="shared" si="932"/>
        <v>18.032499999999999</v>
      </c>
      <c r="AH826" s="5">
        <f t="shared" si="932"/>
        <v>19.664999999999999</v>
      </c>
      <c r="AI826" s="5">
        <f t="shared" si="932"/>
        <v>14.745000000000001</v>
      </c>
      <c r="AJ826" s="5">
        <f t="shared" si="932"/>
        <v>20.029999999999998</v>
      </c>
      <c r="AK826" s="5">
        <f t="shared" si="932"/>
        <v>16.190000000000001</v>
      </c>
      <c r="AL826" s="5">
        <f t="shared" si="932"/>
        <v>12.525</v>
      </c>
      <c r="AM826" s="5">
        <f t="shared" si="932"/>
        <v>16.265000000000001</v>
      </c>
      <c r="AN826" s="5">
        <f t="shared" si="932"/>
        <v>18.217500000000001</v>
      </c>
      <c r="AO826" s="5">
        <f t="shared" si="932"/>
        <v>18.845000000000002</v>
      </c>
      <c r="AP826" s="5">
        <f t="shared" si="932"/>
        <v>15.0625</v>
      </c>
      <c r="AQ826" s="5">
        <f t="shared" si="932"/>
        <v>17.587500000000002</v>
      </c>
      <c r="AR826" s="5">
        <f t="shared" si="932"/>
        <v>20.73</v>
      </c>
      <c r="AS826" s="5">
        <f t="shared" si="932"/>
        <v>16.2925</v>
      </c>
      <c r="AT826" s="5">
        <f t="shared" si="932"/>
        <v>16.952500000000001</v>
      </c>
      <c r="AU826" s="5">
        <f t="shared" si="932"/>
        <v>19.310000000000002</v>
      </c>
      <c r="AV826" s="5">
        <f t="shared" ref="AV826" si="933">SUMPRODUCT(D826:Y826,D$697:Y$697)</f>
        <v>294.75593465624854</v>
      </c>
      <c r="AW826" s="5">
        <f t="shared" ref="AW826" si="934">SUMPRODUCT(Z826:AU826,Z$697:AU$697)</f>
        <v>17.971904924983701</v>
      </c>
      <c r="AX826" s="64"/>
      <c r="AY826" s="3">
        <f t="shared" si="885"/>
        <v>1.1390552776284777</v>
      </c>
      <c r="AZ826" s="3">
        <v>201.55833333333337</v>
      </c>
      <c r="BA826" s="3">
        <f t="shared" si="886"/>
        <v>335.74330298251459</v>
      </c>
      <c r="BB826" s="1">
        <f t="shared" si="887"/>
        <v>20.470993153839913</v>
      </c>
    </row>
    <row r="827" spans="1:105" x14ac:dyDescent="0.25">
      <c r="A827" s="1">
        <v>2007</v>
      </c>
      <c r="D827" s="5">
        <f t="shared" ref="D827:AU827" si="935">AVERAGE(D588:D591)</f>
        <v>283</v>
      </c>
      <c r="E827" s="5">
        <f t="shared" si="935"/>
        <v>298.75</v>
      </c>
      <c r="F827" s="5">
        <f t="shared" si="935"/>
        <v>360.5</v>
      </c>
      <c r="G827" s="5">
        <f t="shared" si="935"/>
        <v>253</v>
      </c>
      <c r="H827" s="5">
        <f t="shared" si="935"/>
        <v>280.25</v>
      </c>
      <c r="I827" s="5">
        <f t="shared" si="935"/>
        <v>268.25</v>
      </c>
      <c r="J827" s="5">
        <f t="shared" si="935"/>
        <v>279.75</v>
      </c>
      <c r="K827" s="5">
        <f t="shared" si="935"/>
        <v>293.5</v>
      </c>
      <c r="L827" s="5">
        <f t="shared" si="935"/>
        <v>322.75</v>
      </c>
      <c r="M827" s="5">
        <f t="shared" si="935"/>
        <v>306</v>
      </c>
      <c r="N827" s="5">
        <f t="shared" si="935"/>
        <v>279.25</v>
      </c>
      <c r="O827" s="5">
        <f t="shared" si="935"/>
        <v>298.25</v>
      </c>
      <c r="P827" s="5">
        <f t="shared" si="935"/>
        <v>202</v>
      </c>
      <c r="Q827" s="5">
        <f t="shared" si="935"/>
        <v>296.5</v>
      </c>
      <c r="R827" s="5">
        <f t="shared" si="935"/>
        <v>280.5</v>
      </c>
      <c r="S827" s="5">
        <f t="shared" si="935"/>
        <v>305.5</v>
      </c>
      <c r="T827" s="5">
        <f t="shared" si="935"/>
        <v>135.25</v>
      </c>
      <c r="U827" s="5">
        <f t="shared" si="935"/>
        <v>177.75</v>
      </c>
      <c r="V827" s="5">
        <f t="shared" si="935"/>
        <v>316.5</v>
      </c>
      <c r="W827" s="5">
        <f t="shared" si="935"/>
        <v>338</v>
      </c>
      <c r="X827" s="5">
        <f t="shared" si="935"/>
        <v>259.75</v>
      </c>
      <c r="Y827" s="5">
        <f t="shared" si="935"/>
        <v>277</v>
      </c>
      <c r="Z827" s="5">
        <f t="shared" si="935"/>
        <v>17.605</v>
      </c>
      <c r="AA827" s="5">
        <f t="shared" si="935"/>
        <v>19.954999999999998</v>
      </c>
      <c r="AB827" s="5">
        <f t="shared" si="935"/>
        <v>27.27</v>
      </c>
      <c r="AC827" s="5">
        <f t="shared" si="935"/>
        <v>25.880000000000003</v>
      </c>
      <c r="AD827" s="5">
        <f t="shared" si="935"/>
        <v>22.11</v>
      </c>
      <c r="AE827" s="5">
        <f t="shared" si="935"/>
        <v>19.899999999999999</v>
      </c>
      <c r="AF827" s="5">
        <f t="shared" si="935"/>
        <v>14.9625</v>
      </c>
      <c r="AG827" s="5">
        <f t="shared" si="935"/>
        <v>19.38</v>
      </c>
      <c r="AH827" s="5">
        <f t="shared" si="935"/>
        <v>25.7775</v>
      </c>
      <c r="AI827" s="5">
        <f t="shared" si="935"/>
        <v>17.684999999999999</v>
      </c>
      <c r="AJ827" s="5">
        <f t="shared" si="935"/>
        <v>21.747499999999999</v>
      </c>
      <c r="AK827" s="5">
        <f t="shared" si="935"/>
        <v>20.309999999999999</v>
      </c>
      <c r="AL827" s="5">
        <f t="shared" si="935"/>
        <v>12.2575</v>
      </c>
      <c r="AM827" s="5">
        <f t="shared" si="935"/>
        <v>18.252500000000001</v>
      </c>
      <c r="AN827" s="5">
        <f t="shared" si="935"/>
        <v>17.272500000000001</v>
      </c>
      <c r="AO827" s="5">
        <f t="shared" si="935"/>
        <v>18.8475</v>
      </c>
      <c r="AP827" s="5">
        <f t="shared" si="935"/>
        <v>23.247499999999999</v>
      </c>
      <c r="AQ827" s="5">
        <f t="shared" si="935"/>
        <v>18.350000000000001</v>
      </c>
      <c r="AR827" s="5">
        <f t="shared" si="935"/>
        <v>32.267499999999998</v>
      </c>
      <c r="AS827" s="5">
        <f t="shared" si="935"/>
        <v>29.857500000000002</v>
      </c>
      <c r="AT827" s="5">
        <f t="shared" si="935"/>
        <v>18.857500000000002</v>
      </c>
      <c r="AU827" s="5">
        <f t="shared" si="935"/>
        <v>21.422499999999999</v>
      </c>
      <c r="AV827" s="5">
        <f t="shared" ref="AV827" si="936">SUMPRODUCT(D827:Y827,D$697:Y$697)</f>
        <v>286.91117490113868</v>
      </c>
      <c r="AW827" s="5">
        <f t="shared" ref="AW827" si="937">SUMPRODUCT(Z827:AU827,Z$697:AU$697)</f>
        <v>20.267251630789303</v>
      </c>
      <c r="AX827" s="64"/>
      <c r="AY827" s="3">
        <f t="shared" si="885"/>
        <v>1.107270520431006</v>
      </c>
      <c r="AZ827" s="3">
        <v>207.34416666666667</v>
      </c>
      <c r="BA827" s="3">
        <f t="shared" si="886"/>
        <v>317.68828595025525</v>
      </c>
      <c r="BB827" s="1">
        <f t="shared" si="887"/>
        <v>22.441330260930229</v>
      </c>
    </row>
    <row r="828" spans="1:105" x14ac:dyDescent="0.25">
      <c r="A828" s="1">
        <v>2008</v>
      </c>
      <c r="D828" s="5">
        <f t="shared" ref="D828:AU828" si="938">AVERAGE(D592:D595)</f>
        <v>239</v>
      </c>
      <c r="E828" s="5">
        <f t="shared" si="938"/>
        <v>270.75</v>
      </c>
      <c r="F828" s="5">
        <f t="shared" si="938"/>
        <v>256.75</v>
      </c>
      <c r="G828" s="5">
        <f t="shared" si="938"/>
        <v>198.25</v>
      </c>
      <c r="H828" s="5">
        <f t="shared" si="938"/>
        <v>247.25</v>
      </c>
      <c r="I828" s="5">
        <f t="shared" si="938"/>
        <v>252.25</v>
      </c>
      <c r="J828" s="5">
        <f t="shared" si="938"/>
        <v>215.5</v>
      </c>
      <c r="K828" s="5">
        <f t="shared" si="938"/>
        <v>240</v>
      </c>
      <c r="L828" s="5">
        <f t="shared" si="938"/>
        <v>256.75</v>
      </c>
      <c r="M828" s="5">
        <f t="shared" si="938"/>
        <v>241.5</v>
      </c>
      <c r="N828" s="5">
        <f t="shared" si="938"/>
        <v>232.25</v>
      </c>
      <c r="O828" s="5">
        <f t="shared" si="938"/>
        <v>270.5</v>
      </c>
      <c r="P828" s="5">
        <f t="shared" si="938"/>
        <v>216.5</v>
      </c>
      <c r="Q828" s="5">
        <f t="shared" si="938"/>
        <v>261.75</v>
      </c>
      <c r="R828" s="5">
        <f t="shared" si="938"/>
        <v>253.25</v>
      </c>
      <c r="S828" s="5">
        <f t="shared" si="938"/>
        <v>260.5</v>
      </c>
      <c r="T828" s="5">
        <f t="shared" si="938"/>
        <v>110.75</v>
      </c>
      <c r="U828" s="5">
        <f t="shared" si="938"/>
        <v>186.75</v>
      </c>
      <c r="V828" s="5">
        <f t="shared" si="938"/>
        <v>234.25</v>
      </c>
      <c r="W828" s="5">
        <f t="shared" si="938"/>
        <v>254.5</v>
      </c>
      <c r="X828" s="5">
        <f t="shared" si="938"/>
        <v>194.25</v>
      </c>
      <c r="Y828" s="5">
        <f t="shared" si="938"/>
        <v>234.5</v>
      </c>
      <c r="Z828" s="5">
        <f t="shared" si="938"/>
        <v>19.984999999999999</v>
      </c>
      <c r="AA828" s="5">
        <f t="shared" si="938"/>
        <v>25.4</v>
      </c>
      <c r="AB828" s="5">
        <f t="shared" si="938"/>
        <v>31.0075</v>
      </c>
      <c r="AC828" s="5">
        <f t="shared" si="938"/>
        <v>28.022500000000001</v>
      </c>
      <c r="AD828" s="5">
        <f t="shared" si="938"/>
        <v>25.017499999999998</v>
      </c>
      <c r="AE828" s="5">
        <f t="shared" si="938"/>
        <v>24.655000000000001</v>
      </c>
      <c r="AF828" s="5">
        <f t="shared" si="938"/>
        <v>17.38</v>
      </c>
      <c r="AG828" s="5">
        <f t="shared" si="938"/>
        <v>22.310000000000002</v>
      </c>
      <c r="AH828" s="5">
        <f t="shared" si="938"/>
        <v>33.159999999999997</v>
      </c>
      <c r="AI828" s="5">
        <f t="shared" si="938"/>
        <v>24.134999999999998</v>
      </c>
      <c r="AJ828" s="5">
        <f t="shared" si="938"/>
        <v>22.6675</v>
      </c>
      <c r="AK828" s="5">
        <f t="shared" si="938"/>
        <v>26.52</v>
      </c>
      <c r="AL828" s="5">
        <f t="shared" si="938"/>
        <v>13.7875</v>
      </c>
      <c r="AM828" s="5">
        <f t="shared" si="938"/>
        <v>18.422499999999999</v>
      </c>
      <c r="AN828" s="5">
        <f t="shared" si="938"/>
        <v>18.552499999999998</v>
      </c>
      <c r="AO828" s="5">
        <f t="shared" si="938"/>
        <v>21.692500000000003</v>
      </c>
      <c r="AP828" s="5">
        <f t="shared" si="938"/>
        <v>23.267499999999998</v>
      </c>
      <c r="AQ828" s="5">
        <f t="shared" si="938"/>
        <v>21.88</v>
      </c>
      <c r="AR828" s="5">
        <f t="shared" si="938"/>
        <v>29.887499999999999</v>
      </c>
      <c r="AS828" s="5">
        <f t="shared" si="938"/>
        <v>24.307500000000001</v>
      </c>
      <c r="AT828" s="5">
        <f t="shared" si="938"/>
        <v>16.925000000000001</v>
      </c>
      <c r="AU828" s="5">
        <f t="shared" si="938"/>
        <v>20.655000000000001</v>
      </c>
      <c r="AV828" s="5">
        <f t="shared" ref="AV828" si="939">SUMPRODUCT(D828:Y828,D$697:Y$697)</f>
        <v>239.80502942017245</v>
      </c>
      <c r="AW828" s="5">
        <f t="shared" ref="AW828" si="940">SUMPRODUCT(Z828:AU828,Z$697:AU$697)</f>
        <v>23.541840508806267</v>
      </c>
      <c r="AX828" s="64"/>
      <c r="AY828" s="3">
        <f t="shared" si="885"/>
        <v>1.0665809540733031</v>
      </c>
      <c r="AZ828" s="3">
        <v>215.25424999999998</v>
      </c>
      <c r="BA828" s="3">
        <f t="shared" si="886"/>
        <v>255.77147707054405</v>
      </c>
      <c r="BB828" s="1">
        <f t="shared" si="887"/>
        <v>25.109278710524123</v>
      </c>
    </row>
    <row r="829" spans="1:105" x14ac:dyDescent="0.25">
      <c r="A829" s="1">
        <v>2009</v>
      </c>
      <c r="D829" s="5">
        <f t="shared" ref="D829:AU829" si="941">AVERAGE(D596:D599)</f>
        <v>199</v>
      </c>
      <c r="E829" s="5">
        <f t="shared" si="941"/>
        <v>214.25</v>
      </c>
      <c r="F829" s="5">
        <f t="shared" si="941"/>
        <v>219</v>
      </c>
      <c r="G829" s="5">
        <f t="shared" si="941"/>
        <v>174.5</v>
      </c>
      <c r="H829" s="5">
        <f t="shared" si="941"/>
        <v>223.5</v>
      </c>
      <c r="I829" s="5">
        <f t="shared" si="941"/>
        <v>205.5</v>
      </c>
      <c r="J829" s="5">
        <f t="shared" si="941"/>
        <v>190.75</v>
      </c>
      <c r="K829" s="5">
        <f t="shared" si="941"/>
        <v>212.75</v>
      </c>
      <c r="L829" s="5">
        <f t="shared" si="941"/>
        <v>233.25</v>
      </c>
      <c r="M829" s="5">
        <f t="shared" si="941"/>
        <v>211.75</v>
      </c>
      <c r="N829" s="5">
        <f t="shared" si="941"/>
        <v>220.75</v>
      </c>
      <c r="O829" s="5">
        <f t="shared" si="941"/>
        <v>227</v>
      </c>
      <c r="P829" s="5">
        <f t="shared" si="941"/>
        <v>174</v>
      </c>
      <c r="Q829" s="5">
        <f t="shared" si="941"/>
        <v>219.75</v>
      </c>
      <c r="R829" s="5">
        <f t="shared" si="941"/>
        <v>228.25</v>
      </c>
      <c r="S829" s="5">
        <f t="shared" si="941"/>
        <v>232</v>
      </c>
      <c r="T829" s="5">
        <f t="shared" si="941"/>
        <v>110.75</v>
      </c>
      <c r="U829" s="5">
        <f t="shared" si="941"/>
        <v>175.75</v>
      </c>
      <c r="V829" s="5">
        <f t="shared" si="941"/>
        <v>198</v>
      </c>
      <c r="W829" s="5">
        <f t="shared" si="941"/>
        <v>206.5</v>
      </c>
      <c r="X829" s="5">
        <f t="shared" si="941"/>
        <v>164.25</v>
      </c>
      <c r="Y829" s="5">
        <f t="shared" si="941"/>
        <v>201</v>
      </c>
      <c r="Z829" s="5">
        <f t="shared" si="941"/>
        <v>22.837499999999999</v>
      </c>
      <c r="AA829" s="5">
        <f t="shared" si="941"/>
        <v>25.0625</v>
      </c>
      <c r="AB829" s="5">
        <f t="shared" si="941"/>
        <v>27.442500000000003</v>
      </c>
      <c r="AC829" s="5">
        <f t="shared" si="941"/>
        <v>23.035</v>
      </c>
      <c r="AD829" s="5">
        <f t="shared" si="941"/>
        <v>25.494999999999997</v>
      </c>
      <c r="AE829" s="5">
        <f t="shared" si="941"/>
        <v>23.729999999999997</v>
      </c>
      <c r="AF829" s="5">
        <f t="shared" si="941"/>
        <v>18.0625</v>
      </c>
      <c r="AG829" s="5">
        <f t="shared" si="941"/>
        <v>23.495000000000001</v>
      </c>
      <c r="AH829" s="5">
        <f t="shared" si="941"/>
        <v>25.445</v>
      </c>
      <c r="AI829" s="5">
        <f t="shared" si="941"/>
        <v>21.7225</v>
      </c>
      <c r="AJ829" s="5">
        <f t="shared" si="941"/>
        <v>22.375</v>
      </c>
      <c r="AK829" s="5">
        <f t="shared" si="941"/>
        <v>25.075000000000003</v>
      </c>
      <c r="AL829" s="5">
        <f t="shared" si="941"/>
        <v>14.032499999999999</v>
      </c>
      <c r="AM829" s="5">
        <f t="shared" si="941"/>
        <v>18.942500000000003</v>
      </c>
      <c r="AN829" s="5">
        <f t="shared" si="941"/>
        <v>20.68</v>
      </c>
      <c r="AO829" s="5">
        <f t="shared" si="941"/>
        <v>23.2775</v>
      </c>
      <c r="AP829" s="5">
        <f t="shared" si="941"/>
        <v>17.75</v>
      </c>
      <c r="AQ829" s="5">
        <f t="shared" si="941"/>
        <v>20.497500000000002</v>
      </c>
      <c r="AR829" s="5">
        <f t="shared" si="941"/>
        <v>24.404999999999998</v>
      </c>
      <c r="AS829" s="5">
        <f t="shared" si="941"/>
        <v>18.977499999999999</v>
      </c>
      <c r="AT829" s="5">
        <f t="shared" si="941"/>
        <v>17.515000000000001</v>
      </c>
      <c r="AU829" s="5">
        <f t="shared" si="941"/>
        <v>20.212499999999999</v>
      </c>
      <c r="AV829" s="5">
        <f t="shared" ref="AV829" si="942">SUMPRODUCT(D829:Y829,D$697:Y$697)</f>
        <v>207.72994961646575</v>
      </c>
      <c r="AW829" s="5">
        <f t="shared" ref="AW829" si="943">SUMPRODUCT(Z829:AU829,Z$697:AU$697)</f>
        <v>22.520939171559036</v>
      </c>
      <c r="AX829" s="64"/>
      <c r="AY829" s="3">
        <f t="shared" si="885"/>
        <v>1.0700088085332469</v>
      </c>
      <c r="AZ829" s="3">
        <v>214.56466666666668</v>
      </c>
      <c r="BA829" s="3">
        <f t="shared" si="886"/>
        <v>222.27287588578591</v>
      </c>
      <c r="BB829" s="1">
        <f t="shared" si="887"/>
        <v>24.097603290009612</v>
      </c>
    </row>
    <row r="830" spans="1:105" x14ac:dyDescent="0.25">
      <c r="A830" s="1">
        <v>2010</v>
      </c>
      <c r="D830" s="5">
        <f t="shared" ref="D830:AU830" si="944">AVERAGE(D600:D603)</f>
        <v>201</v>
      </c>
      <c r="E830" s="5">
        <f t="shared" si="944"/>
        <v>218.75</v>
      </c>
      <c r="F830" s="5">
        <f t="shared" si="944"/>
        <v>214.25</v>
      </c>
      <c r="G830" s="5">
        <f t="shared" si="944"/>
        <v>196.75</v>
      </c>
      <c r="H830" s="5">
        <f t="shared" si="944"/>
        <v>227.75</v>
      </c>
      <c r="I830" s="5">
        <f t="shared" si="944"/>
        <v>213.25</v>
      </c>
      <c r="J830" s="5">
        <f t="shared" si="944"/>
        <v>217.25</v>
      </c>
      <c r="K830" s="5">
        <f t="shared" si="944"/>
        <v>222.75</v>
      </c>
      <c r="L830" s="5">
        <f t="shared" si="944"/>
        <v>239.5</v>
      </c>
      <c r="M830" s="5">
        <f t="shared" si="944"/>
        <v>222</v>
      </c>
      <c r="N830" s="5">
        <f t="shared" si="944"/>
        <v>226.25</v>
      </c>
      <c r="O830" s="5">
        <f t="shared" si="944"/>
        <v>259.75</v>
      </c>
      <c r="P830" s="5">
        <f t="shared" si="944"/>
        <v>210.25</v>
      </c>
      <c r="Q830" s="5">
        <f t="shared" si="944"/>
        <v>247.5</v>
      </c>
      <c r="R830" s="5">
        <f t="shared" si="944"/>
        <v>210.25</v>
      </c>
      <c r="S830" s="5">
        <f t="shared" si="944"/>
        <v>222.25</v>
      </c>
      <c r="T830" s="5">
        <f t="shared" si="944"/>
        <v>121.75</v>
      </c>
      <c r="U830" s="5">
        <f t="shared" si="944"/>
        <v>155</v>
      </c>
      <c r="V830" s="5">
        <f t="shared" si="944"/>
        <v>196.25</v>
      </c>
      <c r="W830" s="5">
        <f t="shared" si="944"/>
        <v>241.5</v>
      </c>
      <c r="X830" s="5">
        <f t="shared" si="944"/>
        <v>159</v>
      </c>
      <c r="Y830" s="5">
        <f t="shared" si="944"/>
        <v>206</v>
      </c>
      <c r="Z830" s="5">
        <f t="shared" si="944"/>
        <v>25.155000000000001</v>
      </c>
      <c r="AA830" s="5">
        <f t="shared" si="944"/>
        <v>29.597499999999997</v>
      </c>
      <c r="AB830" s="5">
        <f t="shared" si="944"/>
        <v>31.835000000000001</v>
      </c>
      <c r="AC830" s="5">
        <f t="shared" si="944"/>
        <v>25.6675</v>
      </c>
      <c r="AD830" s="5">
        <f t="shared" si="944"/>
        <v>27.085000000000001</v>
      </c>
      <c r="AE830" s="5">
        <f t="shared" si="944"/>
        <v>32.155000000000001</v>
      </c>
      <c r="AF830" s="5">
        <f t="shared" si="944"/>
        <v>21.229999999999997</v>
      </c>
      <c r="AG830" s="5">
        <f t="shared" si="944"/>
        <v>29.03</v>
      </c>
      <c r="AH830" s="5">
        <f t="shared" si="944"/>
        <v>31.875</v>
      </c>
      <c r="AI830" s="5">
        <f t="shared" si="944"/>
        <v>26.372499999999999</v>
      </c>
      <c r="AJ830" s="5">
        <f t="shared" si="944"/>
        <v>28.484999999999999</v>
      </c>
      <c r="AK830" s="5">
        <f t="shared" si="944"/>
        <v>31.29</v>
      </c>
      <c r="AL830" s="5">
        <f t="shared" si="944"/>
        <v>19.814999999999998</v>
      </c>
      <c r="AM830" s="5">
        <f t="shared" si="944"/>
        <v>23.9025</v>
      </c>
      <c r="AN830" s="5">
        <f t="shared" si="944"/>
        <v>24.564999999999998</v>
      </c>
      <c r="AO830" s="5">
        <f t="shared" si="944"/>
        <v>27.022500000000001</v>
      </c>
      <c r="AP830" s="5">
        <f t="shared" si="944"/>
        <v>16.9575</v>
      </c>
      <c r="AQ830" s="5">
        <f t="shared" si="944"/>
        <v>19.03</v>
      </c>
      <c r="AR830" s="5">
        <f t="shared" si="944"/>
        <v>29.28</v>
      </c>
      <c r="AS830" s="5">
        <f t="shared" si="944"/>
        <v>23.517499999999998</v>
      </c>
      <c r="AT830" s="5">
        <f t="shared" si="944"/>
        <v>19.297499999999999</v>
      </c>
      <c r="AU830" s="5">
        <f t="shared" si="944"/>
        <v>22.17</v>
      </c>
      <c r="AV830" s="5">
        <f t="shared" ref="AV830" si="945">SUMPRODUCT(D830:Y830,D$697:Y$697)</f>
        <v>214.32976023154981</v>
      </c>
      <c r="AW830" s="5">
        <f t="shared" ref="AW830" si="946">SUMPRODUCT(Z830:AU830,Z$697:AU$697)</f>
        <v>26.455849804305291</v>
      </c>
      <c r="AX830" s="64"/>
      <c r="AY830" s="3">
        <f t="shared" si="885"/>
        <v>1.0527793423857255</v>
      </c>
      <c r="AZ830" s="3">
        <v>218.07616666666672</v>
      </c>
      <c r="BA830" s="3">
        <f t="shared" si="886"/>
        <v>225.64194403026121</v>
      </c>
      <c r="BB830" s="1">
        <f t="shared" si="887"/>
        <v>27.852172159232047</v>
      </c>
    </row>
    <row r="831" spans="1:105" x14ac:dyDescent="0.25">
      <c r="A831" s="1">
        <v>2011</v>
      </c>
      <c r="D831" s="5">
        <f t="shared" ref="D831:AU831" si="947">AVERAGE(D604:D607)</f>
        <v>173.75</v>
      </c>
      <c r="E831" s="5">
        <f t="shared" si="947"/>
        <v>201.25</v>
      </c>
      <c r="F831" s="5">
        <f t="shared" si="947"/>
        <v>178.5</v>
      </c>
      <c r="G831" s="5">
        <f t="shared" si="947"/>
        <v>156.25</v>
      </c>
      <c r="H831" s="5">
        <f t="shared" si="947"/>
        <v>219.75</v>
      </c>
      <c r="I831" s="5">
        <f t="shared" si="947"/>
        <v>183.25</v>
      </c>
      <c r="J831" s="5">
        <f t="shared" si="947"/>
        <v>188.5</v>
      </c>
      <c r="K831" s="5">
        <f t="shared" si="947"/>
        <v>194.5</v>
      </c>
      <c r="L831" s="5">
        <f t="shared" si="947"/>
        <v>206.25</v>
      </c>
      <c r="M831" s="5">
        <f t="shared" si="947"/>
        <v>183</v>
      </c>
      <c r="N831" s="5">
        <f t="shared" si="947"/>
        <v>170</v>
      </c>
      <c r="O831" s="5">
        <f t="shared" si="947"/>
        <v>185.75</v>
      </c>
      <c r="P831" s="5">
        <f t="shared" si="947"/>
        <v>152.5</v>
      </c>
      <c r="Q831" s="5">
        <f t="shared" si="947"/>
        <v>208.75</v>
      </c>
      <c r="R831" s="5">
        <f t="shared" si="947"/>
        <v>191</v>
      </c>
      <c r="S831" s="5">
        <f t="shared" si="947"/>
        <v>201.5</v>
      </c>
      <c r="T831" s="5">
        <f t="shared" si="947"/>
        <v>111.75</v>
      </c>
      <c r="U831" s="5">
        <f t="shared" si="947"/>
        <v>121</v>
      </c>
      <c r="V831" s="5">
        <f t="shared" si="947"/>
        <v>174.5</v>
      </c>
      <c r="W831" s="5">
        <f t="shared" si="947"/>
        <v>226.75</v>
      </c>
      <c r="X831" s="5">
        <f t="shared" si="947"/>
        <v>149.25</v>
      </c>
      <c r="Y831" s="5">
        <f t="shared" si="947"/>
        <v>176.75</v>
      </c>
      <c r="Z831" s="5">
        <f t="shared" si="947"/>
        <v>21.85</v>
      </c>
      <c r="AA831" s="5">
        <f t="shared" si="947"/>
        <v>25.587499999999999</v>
      </c>
      <c r="AB831" s="5">
        <f t="shared" si="947"/>
        <v>21.125</v>
      </c>
      <c r="AC831" s="5">
        <f t="shared" si="947"/>
        <v>19.314999999999998</v>
      </c>
      <c r="AD831" s="5">
        <f t="shared" si="947"/>
        <v>25.034999999999997</v>
      </c>
      <c r="AE831" s="5">
        <f t="shared" si="947"/>
        <v>28.35</v>
      </c>
      <c r="AF831" s="5">
        <f t="shared" si="947"/>
        <v>20.875</v>
      </c>
      <c r="AG831" s="5">
        <f t="shared" si="947"/>
        <v>26.675000000000001</v>
      </c>
      <c r="AH831" s="5">
        <f t="shared" si="947"/>
        <v>20.952500000000001</v>
      </c>
      <c r="AI831" s="5">
        <f t="shared" si="947"/>
        <v>23.164999999999999</v>
      </c>
      <c r="AJ831" s="5">
        <f t="shared" si="947"/>
        <v>18.532499999999999</v>
      </c>
      <c r="AK831" s="5">
        <f t="shared" si="947"/>
        <v>24.067500000000003</v>
      </c>
      <c r="AL831" s="5">
        <f t="shared" si="947"/>
        <v>16.3825</v>
      </c>
      <c r="AM831" s="5">
        <f t="shared" si="947"/>
        <v>19.094999999999999</v>
      </c>
      <c r="AN831" s="5">
        <f t="shared" si="947"/>
        <v>21.8125</v>
      </c>
      <c r="AO831" s="5">
        <f t="shared" si="947"/>
        <v>25.202500000000001</v>
      </c>
      <c r="AP831" s="5">
        <f t="shared" si="947"/>
        <v>19.454999999999998</v>
      </c>
      <c r="AQ831" s="5">
        <f t="shared" si="947"/>
        <v>21.552499999999998</v>
      </c>
      <c r="AR831" s="5">
        <f t="shared" si="947"/>
        <v>18.939999999999998</v>
      </c>
      <c r="AS831" s="5">
        <f t="shared" si="947"/>
        <v>18.71</v>
      </c>
      <c r="AT831" s="5">
        <f t="shared" si="947"/>
        <v>21.844999999999999</v>
      </c>
      <c r="AU831" s="5">
        <f t="shared" si="947"/>
        <v>22.717500000000001</v>
      </c>
      <c r="AV831" s="5">
        <f t="shared" ref="AV831" si="948">SUMPRODUCT(D831:Y831,D$697:Y$697)</f>
        <v>182.01485718709807</v>
      </c>
      <c r="AW831" s="5">
        <f t="shared" ref="AW831" si="949">SUMPRODUCT(Z831:AU831,Z$697:AU$697)</f>
        <v>22.465747716894981</v>
      </c>
      <c r="AX831" s="64"/>
      <c r="AY831" s="3">
        <f t="shared" si="885"/>
        <v>1.0207319097350349</v>
      </c>
      <c r="AZ831" s="3">
        <v>224.923</v>
      </c>
      <c r="BA831" s="3">
        <f t="shared" si="886"/>
        <v>185.78837277673625</v>
      </c>
      <c r="BB831" s="1">
        <f t="shared" si="887"/>
        <v>22.931505570691716</v>
      </c>
    </row>
    <row r="832" spans="1:105" x14ac:dyDescent="0.25">
      <c r="A832" s="1">
        <v>2012</v>
      </c>
      <c r="D832" s="5">
        <f t="shared" ref="D832:AU832" si="950">AVERAGE(D608:D611)</f>
        <v>179.75</v>
      </c>
      <c r="E832" s="5">
        <f t="shared" si="950"/>
        <v>204.25</v>
      </c>
      <c r="F832" s="5">
        <f t="shared" si="950"/>
        <v>167.5</v>
      </c>
      <c r="G832" s="5">
        <f t="shared" si="950"/>
        <v>147.5</v>
      </c>
      <c r="H832" s="5">
        <f t="shared" si="950"/>
        <v>188.75</v>
      </c>
      <c r="I832" s="5">
        <f t="shared" si="950"/>
        <v>183.75</v>
      </c>
      <c r="J832" s="5">
        <f t="shared" si="950"/>
        <v>170.25</v>
      </c>
      <c r="K832" s="5">
        <f t="shared" si="950"/>
        <v>188.25</v>
      </c>
      <c r="L832" s="5">
        <f t="shared" si="950"/>
        <v>206</v>
      </c>
      <c r="M832" s="5">
        <f t="shared" si="950"/>
        <v>186.25</v>
      </c>
      <c r="N832" s="5">
        <f t="shared" si="950"/>
        <v>155</v>
      </c>
      <c r="O832" s="5">
        <f t="shared" si="950"/>
        <v>187.75</v>
      </c>
      <c r="P832" s="5">
        <f t="shared" si="950"/>
        <v>163.25</v>
      </c>
      <c r="Q832" s="5">
        <f t="shared" si="950"/>
        <v>202.75</v>
      </c>
      <c r="R832" s="5">
        <f t="shared" si="950"/>
        <v>172.75</v>
      </c>
      <c r="S832" s="5">
        <f t="shared" si="950"/>
        <v>188.5</v>
      </c>
      <c r="T832" s="5">
        <f t="shared" si="950"/>
        <v>119.75</v>
      </c>
      <c r="U832" s="5">
        <f t="shared" si="950"/>
        <v>122</v>
      </c>
      <c r="V832" s="5">
        <f t="shared" si="950"/>
        <v>185.75</v>
      </c>
      <c r="W832" s="5">
        <f t="shared" si="950"/>
        <v>203.25</v>
      </c>
      <c r="X832" s="5">
        <f t="shared" si="950"/>
        <v>149.5</v>
      </c>
      <c r="Y832" s="5">
        <f t="shared" si="950"/>
        <v>177</v>
      </c>
      <c r="Z832" s="5">
        <f t="shared" si="950"/>
        <v>21.324999999999999</v>
      </c>
      <c r="AA832" s="5">
        <f t="shared" si="950"/>
        <v>29.115000000000002</v>
      </c>
      <c r="AB832" s="5">
        <f t="shared" si="950"/>
        <v>24.094999999999999</v>
      </c>
      <c r="AC832" s="5">
        <f t="shared" si="950"/>
        <v>17.462499999999999</v>
      </c>
      <c r="AD832" s="5">
        <f t="shared" si="950"/>
        <v>30.675000000000001</v>
      </c>
      <c r="AE832" s="5">
        <f t="shared" si="950"/>
        <v>31</v>
      </c>
      <c r="AF832" s="5">
        <f t="shared" si="950"/>
        <v>20.557499999999997</v>
      </c>
      <c r="AG832" s="5">
        <f t="shared" si="950"/>
        <v>28.037499999999998</v>
      </c>
      <c r="AH832" s="5">
        <f t="shared" si="950"/>
        <v>24.655000000000001</v>
      </c>
      <c r="AI832" s="5">
        <f t="shared" si="950"/>
        <v>24.662500000000001</v>
      </c>
      <c r="AJ832" s="5">
        <f t="shared" si="950"/>
        <v>17.5</v>
      </c>
      <c r="AK832" s="5">
        <f t="shared" si="950"/>
        <v>24.424999999999997</v>
      </c>
      <c r="AL832" s="5">
        <f t="shared" si="950"/>
        <v>15.172500000000001</v>
      </c>
      <c r="AM832" s="5">
        <f t="shared" si="950"/>
        <v>20.532499999999999</v>
      </c>
      <c r="AN832" s="5">
        <f t="shared" si="950"/>
        <v>21.97</v>
      </c>
      <c r="AO832" s="5">
        <f t="shared" si="950"/>
        <v>26.614999999999998</v>
      </c>
      <c r="AP832" s="5">
        <f t="shared" si="950"/>
        <v>20.82</v>
      </c>
      <c r="AQ832" s="5">
        <f t="shared" si="950"/>
        <v>22.68</v>
      </c>
      <c r="AR832" s="5">
        <f t="shared" si="950"/>
        <v>24.747499999999999</v>
      </c>
      <c r="AS832" s="5">
        <f t="shared" si="950"/>
        <v>22.557499999999997</v>
      </c>
      <c r="AT832" s="5">
        <f t="shared" si="950"/>
        <v>23.315000000000001</v>
      </c>
      <c r="AU832" s="5">
        <f t="shared" si="950"/>
        <v>25.022500000000001</v>
      </c>
      <c r="AV832" s="5">
        <f t="shared" ref="AV832" si="951">SUMPRODUCT(D832:Y832,D$697:Y$697)</f>
        <v>177.90445709657442</v>
      </c>
      <c r="AW832" s="5">
        <f t="shared" ref="AW832" si="952">SUMPRODUCT(Z832:AU832,Z$697:AU$697)</f>
        <v>24.736888943248541</v>
      </c>
      <c r="AX832" s="64"/>
      <c r="AY832" s="3">
        <f t="shared" si="885"/>
        <v>1</v>
      </c>
      <c r="AZ832" s="3">
        <v>229.58608333333328</v>
      </c>
      <c r="BA832" s="3">
        <f t="shared" si="886"/>
        <v>177.90445709657442</v>
      </c>
      <c r="BB832" s="1">
        <f t="shared" si="887"/>
        <v>24.736888943248541</v>
      </c>
    </row>
    <row r="833" spans="1:98" x14ac:dyDescent="0.25">
      <c r="A833" s="1">
        <v>2013</v>
      </c>
      <c r="D833" s="5">
        <f t="shared" ref="D833:AU833" si="953">AVERAGE(D612:D615)</f>
        <v>185.75</v>
      </c>
      <c r="E833" s="5">
        <f t="shared" si="953"/>
        <v>208</v>
      </c>
      <c r="F833" s="5">
        <f t="shared" si="953"/>
        <v>177.5</v>
      </c>
      <c r="G833" s="5">
        <f t="shared" si="953"/>
        <v>151.25</v>
      </c>
      <c r="H833" s="5">
        <f t="shared" si="953"/>
        <v>204</v>
      </c>
      <c r="I833" s="5">
        <f t="shared" si="953"/>
        <v>211.5</v>
      </c>
      <c r="J833" s="5">
        <f t="shared" si="953"/>
        <v>177.25</v>
      </c>
      <c r="K833" s="5">
        <f t="shared" si="953"/>
        <v>218.75</v>
      </c>
      <c r="L833" s="5">
        <f t="shared" si="953"/>
        <v>202.25</v>
      </c>
      <c r="M833" s="5">
        <f t="shared" si="953"/>
        <v>196.5</v>
      </c>
      <c r="N833" s="5">
        <f t="shared" si="953"/>
        <v>168.75</v>
      </c>
      <c r="O833" s="5">
        <f t="shared" si="953"/>
        <v>191.5</v>
      </c>
      <c r="P833" s="5">
        <f t="shared" si="953"/>
        <v>184.25</v>
      </c>
      <c r="Q833" s="5">
        <f t="shared" si="953"/>
        <v>217</v>
      </c>
      <c r="R833" s="5">
        <f t="shared" si="953"/>
        <v>174.75</v>
      </c>
      <c r="S833" s="5">
        <f t="shared" si="953"/>
        <v>194.5</v>
      </c>
      <c r="T833" s="5">
        <f t="shared" si="953"/>
        <v>112.5</v>
      </c>
      <c r="U833" s="5">
        <f t="shared" si="953"/>
        <v>124.5</v>
      </c>
      <c r="V833" s="5">
        <f t="shared" si="953"/>
        <v>209.75</v>
      </c>
      <c r="W833" s="5">
        <f t="shared" si="953"/>
        <v>205.75</v>
      </c>
      <c r="X833" s="5">
        <f t="shared" si="953"/>
        <v>156.75</v>
      </c>
      <c r="Y833" s="5">
        <f t="shared" si="953"/>
        <v>189.5</v>
      </c>
      <c r="Z833" s="5">
        <f t="shared" si="953"/>
        <v>24.34</v>
      </c>
      <c r="AA833" s="5">
        <f t="shared" si="953"/>
        <v>33.195</v>
      </c>
      <c r="AB833" s="5">
        <f t="shared" si="953"/>
        <v>24.8825</v>
      </c>
      <c r="AC833" s="5">
        <f t="shared" si="953"/>
        <v>19.07</v>
      </c>
      <c r="AD833" s="5">
        <f t="shared" si="953"/>
        <v>35.365000000000002</v>
      </c>
      <c r="AE833" s="5">
        <f t="shared" si="953"/>
        <v>36.892499999999998</v>
      </c>
      <c r="AF833" s="5">
        <f t="shared" si="953"/>
        <v>21.5075</v>
      </c>
      <c r="AG833" s="5">
        <f t="shared" si="953"/>
        <v>34.725000000000001</v>
      </c>
      <c r="AH833" s="5">
        <f t="shared" si="953"/>
        <v>25.849999999999998</v>
      </c>
      <c r="AI833" s="5">
        <f t="shared" si="953"/>
        <v>26.44</v>
      </c>
      <c r="AJ833" s="5">
        <f t="shared" si="953"/>
        <v>20.67</v>
      </c>
      <c r="AK833" s="5">
        <f t="shared" si="953"/>
        <v>27.502499999999998</v>
      </c>
      <c r="AL833" s="5">
        <f t="shared" si="953"/>
        <v>17.59</v>
      </c>
      <c r="AM833" s="5">
        <f t="shared" si="953"/>
        <v>24.807500000000005</v>
      </c>
      <c r="AN833" s="5">
        <f t="shared" si="953"/>
        <v>23.2075</v>
      </c>
      <c r="AO833" s="5">
        <f t="shared" si="953"/>
        <v>28.774999999999999</v>
      </c>
      <c r="AP833" s="5">
        <f t="shared" si="953"/>
        <v>17.86</v>
      </c>
      <c r="AQ833" s="5">
        <f t="shared" si="953"/>
        <v>20.630000000000003</v>
      </c>
      <c r="AR833" s="5">
        <f t="shared" si="953"/>
        <v>21.5275</v>
      </c>
      <c r="AS833" s="5">
        <f t="shared" si="953"/>
        <v>23</v>
      </c>
      <c r="AT833" s="5">
        <f t="shared" si="953"/>
        <v>30.255000000000003</v>
      </c>
      <c r="AU833" s="5">
        <f t="shared" si="953"/>
        <v>32.650000000000006</v>
      </c>
      <c r="AV833" s="5">
        <f t="shared" ref="AV833" si="954">SUMPRODUCT(D833:Y833,D$697:Y$697)</f>
        <v>187.34780539806567</v>
      </c>
      <c r="AW833" s="5">
        <f t="shared" ref="AW833" si="955">SUMPRODUCT(Z833:AU833,Z$697:AU$697)</f>
        <v>27.986030169602095</v>
      </c>
      <c r="AX833" s="64"/>
      <c r="AY833" s="3">
        <f t="shared" si="885"/>
        <v>0.98555208678764294</v>
      </c>
      <c r="AZ833" s="3">
        <v>232.95174999999998</v>
      </c>
      <c r="BA833" s="3">
        <f t="shared" si="886"/>
        <v>184.64102056514886</v>
      </c>
      <c r="BB833" s="1">
        <f t="shared" si="887"/>
        <v>27.581690434553277</v>
      </c>
    </row>
    <row r="834" spans="1:98" x14ac:dyDescent="0.25">
      <c r="A834" s="1">
        <v>2014</v>
      </c>
      <c r="D834" s="5">
        <f t="shared" ref="D834:AU834" si="956">AVERAGE(D616:D619)</f>
        <v>186.25</v>
      </c>
      <c r="E834" s="5">
        <f t="shared" si="956"/>
        <v>212.75</v>
      </c>
      <c r="F834" s="5">
        <f t="shared" si="956"/>
        <v>183.25</v>
      </c>
      <c r="G834" s="5">
        <f t="shared" si="956"/>
        <v>165.5</v>
      </c>
      <c r="H834" s="5">
        <f t="shared" si="956"/>
        <v>219.5</v>
      </c>
      <c r="I834" s="5">
        <f t="shared" si="956"/>
        <v>210.25</v>
      </c>
      <c r="J834" s="5">
        <f t="shared" si="956"/>
        <v>199</v>
      </c>
      <c r="K834" s="5">
        <f t="shared" si="956"/>
        <v>228</v>
      </c>
      <c r="L834" s="5">
        <f t="shared" si="956"/>
        <v>215.5</v>
      </c>
      <c r="M834" s="5">
        <f t="shared" si="956"/>
        <v>200.5</v>
      </c>
      <c r="N834" s="5">
        <f t="shared" si="956"/>
        <v>164.5</v>
      </c>
      <c r="O834" s="5">
        <f t="shared" si="956"/>
        <v>190.25</v>
      </c>
      <c r="P834" s="5">
        <f t="shared" si="956"/>
        <v>184.75</v>
      </c>
      <c r="Q834" s="5">
        <f t="shared" si="956"/>
        <v>212.75</v>
      </c>
      <c r="R834" s="5">
        <f t="shared" si="956"/>
        <v>184.5</v>
      </c>
      <c r="S834" s="5">
        <f t="shared" si="956"/>
        <v>203.5</v>
      </c>
      <c r="T834" s="5">
        <f t="shared" si="956"/>
        <v>118.75</v>
      </c>
      <c r="U834" s="5">
        <f t="shared" si="956"/>
        <v>131.5</v>
      </c>
      <c r="V834" s="5">
        <f t="shared" si="956"/>
        <v>214.25</v>
      </c>
      <c r="W834" s="5">
        <f t="shared" si="956"/>
        <v>239.5</v>
      </c>
      <c r="X834" s="5">
        <f t="shared" si="956"/>
        <v>175</v>
      </c>
      <c r="Y834" s="5">
        <f t="shared" si="956"/>
        <v>185.75</v>
      </c>
      <c r="Z834" s="5">
        <f t="shared" si="956"/>
        <v>24.8675</v>
      </c>
      <c r="AA834" s="5">
        <f t="shared" si="956"/>
        <v>32.1875</v>
      </c>
      <c r="AB834" s="5">
        <f t="shared" si="956"/>
        <v>23.82</v>
      </c>
      <c r="AC834" s="5">
        <f t="shared" si="956"/>
        <v>19.5</v>
      </c>
      <c r="AD834" s="5">
        <f t="shared" si="956"/>
        <v>39.647500000000001</v>
      </c>
      <c r="AE834" s="5">
        <f t="shared" si="956"/>
        <v>39.392499999999998</v>
      </c>
      <c r="AF834" s="5">
        <f t="shared" si="956"/>
        <v>25.754999999999999</v>
      </c>
      <c r="AG834" s="5">
        <f t="shared" si="956"/>
        <v>38.627500000000005</v>
      </c>
      <c r="AH834" s="5">
        <f t="shared" si="956"/>
        <v>31.542499999999997</v>
      </c>
      <c r="AI834" s="5">
        <f t="shared" si="956"/>
        <v>27.300000000000004</v>
      </c>
      <c r="AJ834" s="5">
        <f t="shared" si="956"/>
        <v>16.189999999999998</v>
      </c>
      <c r="AK834" s="5">
        <f t="shared" si="956"/>
        <v>26.835000000000001</v>
      </c>
      <c r="AL834" s="5">
        <f t="shared" si="956"/>
        <v>17.009999999999998</v>
      </c>
      <c r="AM834" s="5">
        <f t="shared" si="956"/>
        <v>24.094999999999999</v>
      </c>
      <c r="AN834" s="5">
        <f t="shared" si="956"/>
        <v>26.954999999999998</v>
      </c>
      <c r="AO834" s="5">
        <f t="shared" si="956"/>
        <v>35.137499999999996</v>
      </c>
      <c r="AP834" s="5">
        <f t="shared" si="956"/>
        <v>20.6525</v>
      </c>
      <c r="AQ834" s="5">
        <f t="shared" si="956"/>
        <v>19.5825</v>
      </c>
      <c r="AR834" s="5">
        <f t="shared" si="956"/>
        <v>27.19</v>
      </c>
      <c r="AS834" s="5">
        <f t="shared" si="956"/>
        <v>27.047499999999999</v>
      </c>
      <c r="AT834" s="5">
        <f t="shared" si="956"/>
        <v>31.397500000000001</v>
      </c>
      <c r="AU834" s="5">
        <f t="shared" si="956"/>
        <v>35.07</v>
      </c>
      <c r="AV834" s="5">
        <f t="shared" ref="AV834" si="957">SUMPRODUCT(D834:Y834,D$697:Y$697)</f>
        <v>193.06947925103623</v>
      </c>
      <c r="AW834" s="5">
        <f t="shared" ref="AW834" si="958">SUMPRODUCT(Z834:AU834,Z$697:AU$697)</f>
        <v>29.83268020221788</v>
      </c>
      <c r="AX834" s="64"/>
      <c r="AY834" s="3">
        <f t="shared" si="885"/>
        <v>0.96988396735877858</v>
      </c>
      <c r="AZ834" s="3">
        <v>236.715</v>
      </c>
      <c r="BA834" s="3">
        <f t="shared" si="886"/>
        <v>187.25499251188839</v>
      </c>
      <c r="BB834" s="1">
        <f t="shared" si="887"/>
        <v>28.934238231472765</v>
      </c>
    </row>
    <row r="835" spans="1:98" x14ac:dyDescent="0.25">
      <c r="A835" s="1">
        <v>2015</v>
      </c>
      <c r="D835" s="5">
        <f t="shared" ref="D835:AU835" si="959">AVERAGE(D620:D623)</f>
        <v>182.5</v>
      </c>
      <c r="E835" s="5">
        <f t="shared" si="959"/>
        <v>190.25</v>
      </c>
      <c r="F835" s="5">
        <f t="shared" si="959"/>
        <v>189.25</v>
      </c>
      <c r="G835" s="5">
        <f t="shared" si="959"/>
        <v>172.5</v>
      </c>
      <c r="H835" s="5">
        <f t="shared" si="959"/>
        <v>226.75</v>
      </c>
      <c r="I835" s="5">
        <f t="shared" si="959"/>
        <v>207.5</v>
      </c>
      <c r="J835" s="5">
        <f t="shared" si="959"/>
        <v>196.75</v>
      </c>
      <c r="K835" s="5">
        <f t="shared" si="959"/>
        <v>217.75</v>
      </c>
      <c r="L835" s="5">
        <f t="shared" si="959"/>
        <v>230.5</v>
      </c>
      <c r="M835" s="5">
        <f t="shared" si="959"/>
        <v>199.75</v>
      </c>
      <c r="N835" s="5">
        <f t="shared" si="959"/>
        <v>176.5</v>
      </c>
      <c r="O835" s="5">
        <f t="shared" si="959"/>
        <v>199.5</v>
      </c>
      <c r="P835" s="5">
        <f t="shared" si="959"/>
        <v>160.75</v>
      </c>
      <c r="Q835" s="5">
        <f t="shared" si="959"/>
        <v>201.25</v>
      </c>
      <c r="R835" s="5">
        <f t="shared" si="959"/>
        <v>187.75</v>
      </c>
      <c r="S835" s="5">
        <f t="shared" si="959"/>
        <v>210.25</v>
      </c>
      <c r="T835" s="5">
        <f t="shared" si="959"/>
        <v>145</v>
      </c>
      <c r="U835" s="5">
        <f t="shared" si="959"/>
        <v>149.25</v>
      </c>
      <c r="V835" s="5">
        <f t="shared" si="959"/>
        <v>223.5</v>
      </c>
      <c r="W835" s="5">
        <f t="shared" si="959"/>
        <v>235.75</v>
      </c>
      <c r="X835" s="5">
        <f t="shared" si="959"/>
        <v>168.75</v>
      </c>
      <c r="Y835" s="5">
        <f t="shared" si="959"/>
        <v>179</v>
      </c>
      <c r="Z835" s="5">
        <f t="shared" si="959"/>
        <v>22.704999999999998</v>
      </c>
      <c r="AA835" s="5">
        <f t="shared" si="959"/>
        <v>30.020000000000003</v>
      </c>
      <c r="AB835" s="5">
        <f t="shared" si="959"/>
        <v>21.504999999999999</v>
      </c>
      <c r="AC835" s="5">
        <f t="shared" si="959"/>
        <v>19.59</v>
      </c>
      <c r="AD835" s="5">
        <f t="shared" si="959"/>
        <v>41.975000000000009</v>
      </c>
      <c r="AE835" s="5">
        <f t="shared" si="959"/>
        <v>33.885000000000005</v>
      </c>
      <c r="AF835" s="5">
        <f t="shared" si="959"/>
        <v>26.172499999999999</v>
      </c>
      <c r="AG835" s="5">
        <f t="shared" si="959"/>
        <v>38.9</v>
      </c>
      <c r="AH835" s="5">
        <f t="shared" si="959"/>
        <v>28.927500000000002</v>
      </c>
      <c r="AI835" s="5">
        <f t="shared" si="959"/>
        <v>25.102499999999999</v>
      </c>
      <c r="AJ835" s="5">
        <f t="shared" si="959"/>
        <v>14.25</v>
      </c>
      <c r="AK835" s="5">
        <f t="shared" si="959"/>
        <v>26.7225</v>
      </c>
      <c r="AL835" s="5">
        <f t="shared" si="959"/>
        <v>16.672499999999999</v>
      </c>
      <c r="AM835" s="5">
        <f t="shared" si="959"/>
        <v>25.674999999999997</v>
      </c>
      <c r="AN835" s="5">
        <f t="shared" si="959"/>
        <v>26.8475</v>
      </c>
      <c r="AO835" s="5">
        <f t="shared" si="959"/>
        <v>36.342500000000001</v>
      </c>
      <c r="AP835" s="5">
        <f t="shared" si="959"/>
        <v>19.484999999999999</v>
      </c>
      <c r="AQ835" s="5">
        <f t="shared" si="959"/>
        <v>21.227499999999999</v>
      </c>
      <c r="AR835" s="5">
        <f t="shared" si="959"/>
        <v>26.677499999999998</v>
      </c>
      <c r="AS835" s="5">
        <f t="shared" si="959"/>
        <v>28.904999999999998</v>
      </c>
      <c r="AT835" s="5">
        <f t="shared" si="959"/>
        <v>31.305000000000003</v>
      </c>
      <c r="AU835" s="5">
        <f t="shared" si="959"/>
        <v>34.377500000000005</v>
      </c>
      <c r="AV835" s="5">
        <f t="shared" ref="AV835" si="960">SUMPRODUCT(D835:Y835,D$697:Y$697)</f>
        <v>194.09274024489019</v>
      </c>
      <c r="AW835" s="5">
        <f t="shared" ref="AW835" si="961">SUMPRODUCT(Z835:AU835,Z$697:AU$697)</f>
        <v>29.066641715590343</v>
      </c>
      <c r="AX835" s="64"/>
      <c r="AY835" s="3">
        <f t="shared" si="885"/>
        <v>0.96872650734500354</v>
      </c>
      <c r="AZ835" s="3">
        <v>236.99783333333335</v>
      </c>
      <c r="BA835" s="3">
        <f t="shared" si="886"/>
        <v>188.0227823584535</v>
      </c>
      <c r="BB835" s="1">
        <f t="shared" si="887"/>
        <v>28.157626309392416</v>
      </c>
    </row>
    <row r="836" spans="1:98" x14ac:dyDescent="0.25">
      <c r="A836" s="1">
        <v>2016</v>
      </c>
      <c r="D836" s="5">
        <f t="shared" ref="D836:AU836" si="962">AVERAGE(D624:D627)</f>
        <v>180.75</v>
      </c>
      <c r="E836" s="5">
        <f t="shared" si="962"/>
        <v>183.5</v>
      </c>
      <c r="F836" s="5">
        <f t="shared" si="962"/>
        <v>176.75</v>
      </c>
      <c r="G836" s="5">
        <f t="shared" si="962"/>
        <v>172.75</v>
      </c>
      <c r="H836" s="5">
        <f t="shared" si="962"/>
        <v>220.25</v>
      </c>
      <c r="I836" s="5">
        <f t="shared" si="962"/>
        <v>205</v>
      </c>
      <c r="J836" s="5">
        <f t="shared" si="962"/>
        <v>180.5</v>
      </c>
      <c r="K836" s="5">
        <f t="shared" si="962"/>
        <v>208.5</v>
      </c>
      <c r="L836" s="5">
        <f t="shared" si="962"/>
        <v>213.75</v>
      </c>
      <c r="M836" s="5">
        <f t="shared" si="962"/>
        <v>198.5</v>
      </c>
      <c r="N836" s="5">
        <f t="shared" si="962"/>
        <v>167</v>
      </c>
      <c r="O836" s="5">
        <f t="shared" si="962"/>
        <v>187.75</v>
      </c>
      <c r="P836" s="5">
        <f t="shared" si="962"/>
        <v>160.5</v>
      </c>
      <c r="Q836" s="5">
        <f t="shared" si="962"/>
        <v>220.75</v>
      </c>
      <c r="R836" s="5">
        <f t="shared" si="962"/>
        <v>184.75</v>
      </c>
      <c r="S836" s="5">
        <f t="shared" si="962"/>
        <v>212.75</v>
      </c>
      <c r="T836" s="5">
        <f t="shared" si="962"/>
        <v>156.5</v>
      </c>
      <c r="U836" s="5">
        <f t="shared" si="962"/>
        <v>139.75</v>
      </c>
      <c r="V836" s="5">
        <f t="shared" si="962"/>
        <v>195.5</v>
      </c>
      <c r="W836" s="5">
        <f t="shared" si="962"/>
        <v>222.25</v>
      </c>
      <c r="X836" s="5">
        <f t="shared" si="962"/>
        <v>156.5</v>
      </c>
      <c r="Y836" s="5">
        <f t="shared" si="962"/>
        <v>163.5</v>
      </c>
      <c r="Z836" s="5">
        <f t="shared" si="962"/>
        <v>22.252500000000001</v>
      </c>
      <c r="AA836" s="5">
        <f t="shared" si="962"/>
        <v>28.1175</v>
      </c>
      <c r="AB836" s="5">
        <f t="shared" si="962"/>
        <v>19.7575</v>
      </c>
      <c r="AC836" s="5">
        <f t="shared" si="962"/>
        <v>17.18</v>
      </c>
      <c r="AD836" s="5">
        <f t="shared" si="962"/>
        <v>41.657499999999999</v>
      </c>
      <c r="AE836" s="5">
        <f t="shared" si="962"/>
        <v>34.58</v>
      </c>
      <c r="AF836" s="5">
        <f t="shared" si="962"/>
        <v>26.685000000000002</v>
      </c>
      <c r="AG836" s="5">
        <f t="shared" si="962"/>
        <v>39.765000000000001</v>
      </c>
      <c r="AH836" s="5">
        <f t="shared" si="962"/>
        <v>31.465000000000003</v>
      </c>
      <c r="AI836" s="5">
        <f t="shared" si="962"/>
        <v>25.097499999999997</v>
      </c>
      <c r="AJ836" s="5">
        <f t="shared" si="962"/>
        <v>16.244999999999997</v>
      </c>
      <c r="AK836" s="5">
        <f t="shared" si="962"/>
        <v>24.7225</v>
      </c>
      <c r="AL836" s="5">
        <f t="shared" si="962"/>
        <v>18.657499999999999</v>
      </c>
      <c r="AM836" s="5">
        <f t="shared" si="962"/>
        <v>34.417499999999997</v>
      </c>
      <c r="AN836" s="5">
        <f t="shared" si="962"/>
        <v>26.89</v>
      </c>
      <c r="AO836" s="5">
        <f t="shared" si="962"/>
        <v>38.477499999999999</v>
      </c>
      <c r="AP836" s="5">
        <f t="shared" si="962"/>
        <v>17.962499999999999</v>
      </c>
      <c r="AQ836" s="5">
        <f t="shared" si="962"/>
        <v>16.119999999999997</v>
      </c>
      <c r="AR836" s="5">
        <f t="shared" si="962"/>
        <v>26.274999999999999</v>
      </c>
      <c r="AS836" s="5">
        <f t="shared" si="962"/>
        <v>23.827500000000001</v>
      </c>
      <c r="AT836" s="5">
        <f t="shared" si="962"/>
        <v>34.352500000000006</v>
      </c>
      <c r="AU836" s="5">
        <f t="shared" si="962"/>
        <v>34.1175</v>
      </c>
      <c r="AV836" s="5">
        <f t="shared" ref="AV836" si="963">SUMPRODUCT(D836:Y836,D$697:Y$697)</f>
        <v>185.35560591262092</v>
      </c>
      <c r="AW836" s="5">
        <f t="shared" ref="AW836" si="964">SUMPRODUCT(Z836:AU836,Z$697:AU$697)</f>
        <v>29.41053114807567</v>
      </c>
      <c r="AX836" s="64"/>
      <c r="AY836" s="3">
        <f t="shared" si="885"/>
        <v>0.95657779106438556</v>
      </c>
      <c r="AZ836" s="3">
        <v>240.00774999999999</v>
      </c>
      <c r="BA836" s="3">
        <f t="shared" si="886"/>
        <v>177.30705606529568</v>
      </c>
      <c r="BB836" s="1">
        <f t="shared" si="887"/>
        <v>28.133460919656532</v>
      </c>
    </row>
    <row r="837" spans="1:98" x14ac:dyDescent="0.25">
      <c r="A837" s="1">
        <v>2017</v>
      </c>
      <c r="D837" s="5">
        <f t="shared" ref="D837:AU837" si="965">AVERAGE(D628:D631)</f>
        <v>171.5</v>
      </c>
      <c r="E837" s="5">
        <f t="shared" si="965"/>
        <v>179</v>
      </c>
      <c r="F837" s="5">
        <f t="shared" si="965"/>
        <v>172</v>
      </c>
      <c r="G837" s="5">
        <f t="shared" si="965"/>
        <v>160.5</v>
      </c>
      <c r="H837" s="5">
        <f t="shared" si="965"/>
        <v>224.25</v>
      </c>
      <c r="I837" s="5">
        <f t="shared" si="965"/>
        <v>201</v>
      </c>
      <c r="J837" s="5">
        <f t="shared" si="965"/>
        <v>163</v>
      </c>
      <c r="K837" s="5">
        <f t="shared" si="965"/>
        <v>201.25</v>
      </c>
      <c r="L837" s="5">
        <f t="shared" si="965"/>
        <v>190.75</v>
      </c>
      <c r="M837" s="5">
        <f t="shared" si="965"/>
        <v>177</v>
      </c>
      <c r="N837" s="5">
        <f t="shared" si="965"/>
        <v>158.5</v>
      </c>
      <c r="O837" s="5">
        <f t="shared" si="965"/>
        <v>184.5</v>
      </c>
      <c r="P837" s="5">
        <f t="shared" si="965"/>
        <v>155.5</v>
      </c>
      <c r="Q837" s="5">
        <f t="shared" si="965"/>
        <v>204.5</v>
      </c>
      <c r="R837" s="5">
        <f t="shared" si="965"/>
        <v>177</v>
      </c>
      <c r="S837" s="5">
        <f t="shared" si="965"/>
        <v>204.25</v>
      </c>
      <c r="T837" s="5">
        <f t="shared" si="965"/>
        <v>140.25</v>
      </c>
      <c r="U837" s="5">
        <f t="shared" si="965"/>
        <v>136</v>
      </c>
      <c r="V837" s="5">
        <f t="shared" si="965"/>
        <v>198</v>
      </c>
      <c r="W837" s="5">
        <f t="shared" si="965"/>
        <v>202.75</v>
      </c>
      <c r="X837" s="5">
        <f t="shared" si="965"/>
        <v>146</v>
      </c>
      <c r="Y837" s="5">
        <f t="shared" si="965"/>
        <v>151.75</v>
      </c>
      <c r="Z837" s="5">
        <f t="shared" si="965"/>
        <v>20.395000000000003</v>
      </c>
      <c r="AA837" s="5">
        <f t="shared" si="965"/>
        <v>24.54</v>
      </c>
      <c r="AB837" s="5">
        <f t="shared" si="965"/>
        <v>17.0625</v>
      </c>
      <c r="AC837" s="5">
        <f t="shared" si="965"/>
        <v>16.195</v>
      </c>
      <c r="AD837" s="5">
        <f t="shared" si="965"/>
        <v>40.067499999999995</v>
      </c>
      <c r="AE837" s="5">
        <f t="shared" si="965"/>
        <v>31.432500000000001</v>
      </c>
      <c r="AF837" s="5">
        <f t="shared" si="965"/>
        <v>24.377500000000001</v>
      </c>
      <c r="AG837" s="5">
        <f t="shared" si="965"/>
        <v>37.94</v>
      </c>
      <c r="AH837" s="5">
        <f t="shared" si="965"/>
        <v>29.152500000000003</v>
      </c>
      <c r="AI837" s="5">
        <f t="shared" si="965"/>
        <v>25.457499999999996</v>
      </c>
      <c r="AJ837" s="5">
        <f t="shared" si="965"/>
        <v>13.935</v>
      </c>
      <c r="AK837" s="5">
        <f t="shared" si="965"/>
        <v>21.977499999999999</v>
      </c>
      <c r="AL837" s="5">
        <f t="shared" si="965"/>
        <v>21.775000000000002</v>
      </c>
      <c r="AM837" s="5">
        <f t="shared" si="965"/>
        <v>38.517499999999998</v>
      </c>
      <c r="AN837" s="5">
        <f t="shared" si="965"/>
        <v>23.369999999999997</v>
      </c>
      <c r="AO837" s="5">
        <f t="shared" si="965"/>
        <v>32.962499999999999</v>
      </c>
      <c r="AP837" s="5">
        <f t="shared" si="965"/>
        <v>17.384999999999998</v>
      </c>
      <c r="AQ837" s="5">
        <f t="shared" si="965"/>
        <v>18.1875</v>
      </c>
      <c r="AR837" s="5">
        <f t="shared" si="965"/>
        <v>20.985000000000003</v>
      </c>
      <c r="AS837" s="5">
        <f t="shared" si="965"/>
        <v>23.922499999999999</v>
      </c>
      <c r="AT837" s="5">
        <f t="shared" si="965"/>
        <v>25.675000000000001</v>
      </c>
      <c r="AU837" s="5">
        <f t="shared" si="965"/>
        <v>31.954999999999998</v>
      </c>
      <c r="AV837" s="5">
        <f t="shared" ref="AV837" si="966">SUMPRODUCT(D837:Y837,D$697:Y$697)</f>
        <v>176.06997474867791</v>
      </c>
      <c r="AW837" s="5">
        <f t="shared" ref="AW837" si="967">SUMPRODUCT(Z837:AU837,Z$697:AU$697)</f>
        <v>27.742179223744294</v>
      </c>
      <c r="AX837" s="64"/>
      <c r="AY837" s="3">
        <f t="shared" si="885"/>
        <v>0.93657316911487243</v>
      </c>
      <c r="AZ837" s="3">
        <v>245.13416666666663</v>
      </c>
      <c r="BA837" s="3">
        <f t="shared" si="886"/>
        <v>164.90241423634484</v>
      </c>
      <c r="BB837" s="1">
        <f t="shared" si="887"/>
        <v>25.982580713734965</v>
      </c>
    </row>
    <row r="838" spans="1:98" x14ac:dyDescent="0.25">
      <c r="A838" s="1">
        <v>2018</v>
      </c>
      <c r="D838" s="5">
        <f t="shared" ref="D838:AU838" si="968">AVERAGE(D632:D635)</f>
        <v>176.25</v>
      </c>
      <c r="E838" s="5">
        <f t="shared" si="968"/>
        <v>184.75</v>
      </c>
      <c r="F838" s="5">
        <f t="shared" si="968"/>
        <v>176.25</v>
      </c>
      <c r="G838" s="5">
        <f t="shared" si="968"/>
        <v>163.25</v>
      </c>
      <c r="H838" s="5">
        <f t="shared" si="968"/>
        <v>229.25</v>
      </c>
      <c r="I838" s="5">
        <f t="shared" si="968"/>
        <v>203.75</v>
      </c>
      <c r="J838" s="5">
        <f t="shared" si="968"/>
        <v>168.75</v>
      </c>
      <c r="K838" s="5">
        <f t="shared" si="968"/>
        <v>207.5</v>
      </c>
      <c r="L838" s="5">
        <f t="shared" si="968"/>
        <v>196.5</v>
      </c>
      <c r="M838" s="5">
        <f t="shared" si="968"/>
        <v>165.5</v>
      </c>
      <c r="N838" s="5">
        <f t="shared" si="968"/>
        <v>169</v>
      </c>
      <c r="O838" s="5">
        <f t="shared" si="968"/>
        <v>184.75</v>
      </c>
      <c r="P838" s="5">
        <f t="shared" si="968"/>
        <v>166</v>
      </c>
      <c r="Q838" s="5">
        <f t="shared" si="968"/>
        <v>211</v>
      </c>
      <c r="R838" s="5">
        <f t="shared" si="968"/>
        <v>167.5</v>
      </c>
      <c r="S838" s="5">
        <f t="shared" si="968"/>
        <v>205</v>
      </c>
      <c r="T838" s="5">
        <f t="shared" si="968"/>
        <v>139.25</v>
      </c>
      <c r="U838" s="5">
        <f t="shared" si="968"/>
        <v>140.75</v>
      </c>
      <c r="V838" s="5">
        <f t="shared" si="968"/>
        <v>194.25</v>
      </c>
      <c r="W838" s="5">
        <f t="shared" si="968"/>
        <v>187.5</v>
      </c>
      <c r="X838" s="5">
        <f t="shared" si="968"/>
        <v>145</v>
      </c>
      <c r="Y838" s="5">
        <f t="shared" si="968"/>
        <v>157.25</v>
      </c>
      <c r="Z838" s="5">
        <f t="shared" si="968"/>
        <v>17.82</v>
      </c>
      <c r="AA838" s="5">
        <f t="shared" si="968"/>
        <v>26.702500000000001</v>
      </c>
      <c r="AB838" s="5">
        <f t="shared" si="968"/>
        <v>18.657499999999999</v>
      </c>
      <c r="AC838" s="5">
        <f t="shared" si="968"/>
        <v>17.585000000000001</v>
      </c>
      <c r="AD838" s="5">
        <f t="shared" si="968"/>
        <v>42.16</v>
      </c>
      <c r="AE838" s="5">
        <f t="shared" si="968"/>
        <v>29.215</v>
      </c>
      <c r="AF838" s="5">
        <f t="shared" si="968"/>
        <v>24.2575</v>
      </c>
      <c r="AG838" s="5">
        <f t="shared" si="968"/>
        <v>36.855000000000004</v>
      </c>
      <c r="AH838" s="5">
        <f t="shared" si="968"/>
        <v>27.55</v>
      </c>
      <c r="AI838" s="5">
        <f t="shared" si="968"/>
        <v>21.4725</v>
      </c>
      <c r="AJ838" s="5">
        <f t="shared" si="968"/>
        <v>11.217500000000001</v>
      </c>
      <c r="AK838" s="5">
        <f t="shared" si="968"/>
        <v>19.13</v>
      </c>
      <c r="AL838" s="5">
        <f t="shared" si="968"/>
        <v>21.505000000000003</v>
      </c>
      <c r="AM838" s="5">
        <f t="shared" si="968"/>
        <v>36.682499999999997</v>
      </c>
      <c r="AN838" s="5">
        <f t="shared" si="968"/>
        <v>22.55</v>
      </c>
      <c r="AO838" s="5">
        <f t="shared" si="968"/>
        <v>32.827500000000001</v>
      </c>
      <c r="AP838" s="5">
        <f t="shared" si="968"/>
        <v>13.7775</v>
      </c>
      <c r="AQ838" s="5">
        <f t="shared" si="968"/>
        <v>14.605</v>
      </c>
      <c r="AR838" s="5">
        <f t="shared" si="968"/>
        <v>24.945</v>
      </c>
      <c r="AS838" s="5">
        <f t="shared" si="968"/>
        <v>20.689999999999998</v>
      </c>
      <c r="AT838" s="5">
        <f t="shared" si="968"/>
        <v>27.774999999999999</v>
      </c>
      <c r="AU838" s="5">
        <f t="shared" si="968"/>
        <v>31.68</v>
      </c>
      <c r="AV838" s="5">
        <f>SUMPRODUCT(D838:Y838,D$697:Y$697)</f>
        <v>180.21169541188237</v>
      </c>
      <c r="AW838" s="5">
        <f>SUMPRODUCT(Z838:AU838,Z$697:AU$697)</f>
        <v>27.049132909328119</v>
      </c>
      <c r="AX838" s="64"/>
      <c r="AY838" s="3">
        <f t="shared" si="885"/>
        <v>0.91430614784700881</v>
      </c>
      <c r="AZ838" s="3">
        <v>251.10416666666666</v>
      </c>
      <c r="BA838" s="3">
        <f t="shared" ref="BA838" si="969">AY838*AV838</f>
        <v>164.76866102901664</v>
      </c>
      <c r="BB838" s="1">
        <f t="shared" ref="BB838" si="970">AY838*AW838</f>
        <v>24.731188512929545</v>
      </c>
    </row>
    <row r="839" spans="1:98" x14ac:dyDescent="0.25">
      <c r="A839" s="1">
        <v>2019</v>
      </c>
      <c r="D839" s="5">
        <f t="shared" ref="D839:AU839" si="971">AVERAGE(D636:D639)</f>
        <v>161.36000000000001</v>
      </c>
      <c r="E839" s="5">
        <f t="shared" si="971"/>
        <v>167.48500000000001</v>
      </c>
      <c r="F839" s="5">
        <f t="shared" si="971"/>
        <v>178.92</v>
      </c>
      <c r="G839" s="5">
        <f t="shared" si="971"/>
        <v>162.1275</v>
      </c>
      <c r="H839" s="5">
        <f t="shared" si="971"/>
        <v>203.38749999999999</v>
      </c>
      <c r="I839" s="5">
        <f t="shared" si="971"/>
        <v>190.99250000000001</v>
      </c>
      <c r="J839" s="5">
        <f t="shared" si="971"/>
        <v>158.815</v>
      </c>
      <c r="K839" s="5">
        <f t="shared" si="971"/>
        <v>186.3725</v>
      </c>
      <c r="L839" s="5">
        <f t="shared" si="971"/>
        <v>184.63249999999999</v>
      </c>
      <c r="M839" s="5">
        <f t="shared" si="971"/>
        <v>157.2175</v>
      </c>
      <c r="N839" s="5">
        <f t="shared" si="971"/>
        <v>151.04499999999999</v>
      </c>
      <c r="O839" s="5">
        <f t="shared" si="971"/>
        <v>171.3075</v>
      </c>
      <c r="P839" s="5">
        <f t="shared" si="971"/>
        <v>160.85</v>
      </c>
      <c r="Q839" s="5">
        <f t="shared" si="971"/>
        <v>236.47500000000002</v>
      </c>
      <c r="R839" s="5">
        <f t="shared" si="971"/>
        <v>153.55500000000001</v>
      </c>
      <c r="S839" s="5">
        <f t="shared" si="971"/>
        <v>180.9</v>
      </c>
      <c r="T839" s="5">
        <f t="shared" si="971"/>
        <v>133.62</v>
      </c>
      <c r="U839" s="5">
        <f t="shared" si="971"/>
        <v>128.77000000000001</v>
      </c>
      <c r="V839" s="5">
        <f t="shared" si="971"/>
        <v>199.58</v>
      </c>
      <c r="W839" s="5">
        <f t="shared" si="971"/>
        <v>187.89</v>
      </c>
      <c r="X839" s="5">
        <f t="shared" si="971"/>
        <v>142.52250000000001</v>
      </c>
      <c r="Y839" s="5">
        <f t="shared" si="971"/>
        <v>148.66749999999999</v>
      </c>
      <c r="Z839" s="5">
        <f t="shared" si="971"/>
        <v>16.2227</v>
      </c>
      <c r="AA839" s="5">
        <f t="shared" si="971"/>
        <v>24.081199999999999</v>
      </c>
      <c r="AB839" s="5">
        <f t="shared" si="971"/>
        <v>19.932200000000002</v>
      </c>
      <c r="AC839" s="5">
        <f t="shared" si="971"/>
        <v>18.616099999999999</v>
      </c>
      <c r="AD839" s="5">
        <f t="shared" si="971"/>
        <v>41.443600000000004</v>
      </c>
      <c r="AE839" s="5">
        <f t="shared" si="971"/>
        <v>27.898499999999999</v>
      </c>
      <c r="AF839" s="5">
        <f t="shared" si="971"/>
        <v>25.323399999999999</v>
      </c>
      <c r="AG839" s="5">
        <f t="shared" si="971"/>
        <v>37.410499999999999</v>
      </c>
      <c r="AH839" s="5">
        <f t="shared" si="971"/>
        <v>26.421099999999999</v>
      </c>
      <c r="AI839" s="5">
        <f t="shared" si="971"/>
        <v>20.4255</v>
      </c>
      <c r="AJ839" s="5">
        <f t="shared" si="971"/>
        <v>10.3223</v>
      </c>
      <c r="AK839" s="5">
        <f t="shared" si="971"/>
        <v>19.002600000000001</v>
      </c>
      <c r="AL839" s="5">
        <f t="shared" si="971"/>
        <v>21.540099999999999</v>
      </c>
      <c r="AM839" s="5">
        <f t="shared" si="971"/>
        <v>28.4559</v>
      </c>
      <c r="AN839" s="5">
        <f t="shared" si="971"/>
        <v>23.5991</v>
      </c>
      <c r="AO839" s="5">
        <f t="shared" si="971"/>
        <v>32.657499999999999</v>
      </c>
      <c r="AP839" s="5">
        <f t="shared" si="971"/>
        <v>15.4062</v>
      </c>
      <c r="AQ839" s="5">
        <f t="shared" si="971"/>
        <v>13.1989</v>
      </c>
      <c r="AR839" s="5">
        <f t="shared" si="971"/>
        <v>27.340800000000002</v>
      </c>
      <c r="AS839" s="5">
        <f t="shared" si="971"/>
        <v>27.850500000000004</v>
      </c>
      <c r="AT839" s="5">
        <f t="shared" si="971"/>
        <v>31.002100000000002</v>
      </c>
      <c r="AU839" s="5">
        <f t="shared" si="971"/>
        <v>33.326100000000004</v>
      </c>
      <c r="AV839" s="5">
        <f>SUMPRODUCT(D839:Y839,D$697:Y$697)</f>
        <v>170.10615758254326</v>
      </c>
      <c r="AW839" s="5">
        <f>SUMPRODUCT(Z839:AU839,Z$697:AU$697)</f>
        <v>26.145925172863681</v>
      </c>
      <c r="AY839" s="3">
        <f t="shared" si="885"/>
        <v>0.90066291919826347</v>
      </c>
      <c r="AZ839" s="3">
        <v>254.90788888888892</v>
      </c>
      <c r="BA839" s="3">
        <f t="shared" ref="BA839:BA840" si="972">AY839*AV839</f>
        <v>153.20830846189324</v>
      </c>
      <c r="BB839" s="1">
        <f t="shared" ref="BB839:BB840" si="973">AY839*AW839</f>
        <v>23.548665291330764</v>
      </c>
    </row>
    <row r="840" spans="1:98" x14ac:dyDescent="0.25">
      <c r="A840" s="1">
        <v>2020</v>
      </c>
      <c r="D840" s="5">
        <f t="shared" ref="D840:AU840" si="974">AVERAGE(D640:D643)</f>
        <v>158.5</v>
      </c>
      <c r="E840" s="5">
        <f t="shared" si="974"/>
        <v>169</v>
      </c>
      <c r="F840" s="5">
        <f t="shared" si="974"/>
        <v>174</v>
      </c>
      <c r="G840" s="5">
        <f t="shared" si="974"/>
        <v>156.5</v>
      </c>
      <c r="H840" s="5">
        <f t="shared" si="974"/>
        <v>200.5</v>
      </c>
      <c r="I840" s="5">
        <f t="shared" si="974"/>
        <v>188</v>
      </c>
      <c r="J840" s="5">
        <f t="shared" si="974"/>
        <v>149.25</v>
      </c>
      <c r="K840" s="5">
        <f t="shared" si="974"/>
        <v>190.75</v>
      </c>
      <c r="L840" s="5">
        <f t="shared" si="974"/>
        <v>184.25</v>
      </c>
      <c r="M840" s="5">
        <f t="shared" si="974"/>
        <v>158.75</v>
      </c>
      <c r="N840" s="5">
        <f t="shared" si="974"/>
        <v>151.25</v>
      </c>
      <c r="O840" s="5">
        <f t="shared" si="974"/>
        <v>161.5</v>
      </c>
      <c r="P840" s="5">
        <f t="shared" si="974"/>
        <v>139.75</v>
      </c>
      <c r="Q840" s="5">
        <f t="shared" si="974"/>
        <v>208.75</v>
      </c>
      <c r="R840" s="5">
        <f t="shared" si="974"/>
        <v>142.5</v>
      </c>
      <c r="S840" s="5">
        <f t="shared" si="974"/>
        <v>171.25</v>
      </c>
      <c r="T840" s="5">
        <f t="shared" si="974"/>
        <v>120.5</v>
      </c>
      <c r="U840" s="5">
        <f t="shared" si="974"/>
        <v>115.75</v>
      </c>
      <c r="V840" s="5">
        <f t="shared" si="974"/>
        <v>177.75</v>
      </c>
      <c r="W840" s="5">
        <f t="shared" si="974"/>
        <v>188</v>
      </c>
      <c r="X840" s="5">
        <f t="shared" si="974"/>
        <v>146.75</v>
      </c>
      <c r="Y840" s="5">
        <f t="shared" si="974"/>
        <v>145.25</v>
      </c>
      <c r="Z840" s="5">
        <f t="shared" si="974"/>
        <v>14.797499999999999</v>
      </c>
      <c r="AA840" s="5">
        <f t="shared" si="974"/>
        <v>21.86</v>
      </c>
      <c r="AB840" s="5">
        <f t="shared" si="974"/>
        <v>15.8125</v>
      </c>
      <c r="AC840" s="5">
        <f t="shared" si="974"/>
        <v>14.975</v>
      </c>
      <c r="AD840" s="5">
        <f t="shared" si="974"/>
        <v>40.1325</v>
      </c>
      <c r="AE840" s="5">
        <f t="shared" si="974"/>
        <v>30.122500000000002</v>
      </c>
      <c r="AF840" s="5">
        <f t="shared" si="974"/>
        <v>21.314999999999998</v>
      </c>
      <c r="AG840" s="5">
        <f t="shared" si="974"/>
        <v>35.92</v>
      </c>
      <c r="AH840" s="5">
        <f t="shared" si="974"/>
        <v>21.814999999999998</v>
      </c>
      <c r="AI840" s="5">
        <f t="shared" si="974"/>
        <v>16.625</v>
      </c>
      <c r="AJ840" s="5">
        <f t="shared" si="974"/>
        <v>9.3375000000000004</v>
      </c>
      <c r="AK840" s="5">
        <f t="shared" si="974"/>
        <v>15.225000000000001</v>
      </c>
      <c r="AL840" s="5">
        <f t="shared" si="974"/>
        <v>19.855</v>
      </c>
      <c r="AM840" s="5">
        <f t="shared" si="974"/>
        <v>31.432500000000001</v>
      </c>
      <c r="AN840" s="5">
        <f t="shared" si="974"/>
        <v>21.977499999999999</v>
      </c>
      <c r="AO840" s="5">
        <f t="shared" si="974"/>
        <v>27.287500000000001</v>
      </c>
      <c r="AP840" s="5">
        <f t="shared" si="974"/>
        <v>16.657499999999999</v>
      </c>
      <c r="AQ840" s="5">
        <f t="shared" si="974"/>
        <v>15.844999999999999</v>
      </c>
      <c r="AR840" s="5">
        <f t="shared" si="974"/>
        <v>21.762499999999999</v>
      </c>
      <c r="AS840" s="5">
        <f t="shared" si="974"/>
        <v>26.055</v>
      </c>
      <c r="AT840" s="5">
        <f t="shared" si="974"/>
        <v>26.692500000000003</v>
      </c>
      <c r="AU840" s="5">
        <f t="shared" si="974"/>
        <v>32.034999999999997</v>
      </c>
      <c r="AV840" s="5">
        <f>SUMPRODUCT(D840:Y840,D$697:Y$697)</f>
        <v>165.92894611463154</v>
      </c>
      <c r="AW840" s="5">
        <f>SUMPRODUCT(Z840:AU840,Z$697:AU$697)</f>
        <v>24.786465753424661</v>
      </c>
      <c r="AY840" s="3">
        <f t="shared" si="885"/>
        <v>0.88742087124466584</v>
      </c>
      <c r="AZ840" s="65">
        <v>258.71161111111098</v>
      </c>
      <c r="BA840" s="3">
        <f t="shared" si="972"/>
        <v>147.24880992575552</v>
      </c>
      <c r="BB840" s="1">
        <f t="shared" si="973"/>
        <v>21.996027033980184</v>
      </c>
    </row>
    <row r="841" spans="1:98" x14ac:dyDescent="0.25">
      <c r="A841" s="1">
        <v>2021</v>
      </c>
      <c r="F841" s="5"/>
      <c r="G841" s="5"/>
      <c r="H841" s="5"/>
      <c r="I841" s="5"/>
      <c r="J841" s="5"/>
      <c r="K841" s="5"/>
      <c r="L841" s="5"/>
      <c r="M841" s="5"/>
      <c r="Q841" s="5"/>
      <c r="R841" s="5"/>
      <c r="U841" s="5"/>
      <c r="V841" s="5"/>
      <c r="W841" s="5"/>
      <c r="Y841" s="5"/>
      <c r="AA841" s="5"/>
      <c r="AB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Z841" s="65"/>
    </row>
    <row r="842" spans="1:98" x14ac:dyDescent="0.25">
      <c r="C842" s="3" t="s">
        <v>166</v>
      </c>
      <c r="D842" s="59">
        <f>Area_Weights_Data!$H$5</f>
        <v>6.0283958263852494E-2</v>
      </c>
      <c r="E842" s="59">
        <f>Area_Weights_Data!$H$6</f>
        <v>8.1113916813569012E-2</v>
      </c>
      <c r="F842" s="59">
        <f>Area_Weights_Data!$H$8</f>
        <v>0.10857115631997714</v>
      </c>
      <c r="G842" s="59">
        <f>Area_Weights_Data!$H$9</f>
        <v>3.4113106865500975E-3</v>
      </c>
      <c r="H842" s="59">
        <f>Area_Weights_Data!$H$11</f>
        <v>5.9535947401019577E-2</v>
      </c>
      <c r="I842" s="59">
        <f>Area_Weights_Data!$H$12</f>
        <v>4.58430606508171E-2</v>
      </c>
      <c r="J842" s="59">
        <f>Area_Weights_Data!$H$14</f>
        <v>3.5213683357949402E-2</v>
      </c>
      <c r="K842" s="59">
        <f>Area_Weights_Data!$H$15</f>
        <v>8.0313497546333795E-2</v>
      </c>
      <c r="L842" s="59">
        <f>Area_Weights_Data!$H$20</f>
        <v>0.13867740244890181</v>
      </c>
      <c r="M842" s="59">
        <f>Area_Weights_Data!$H$21</f>
        <v>3.08590213921578E-2</v>
      </c>
      <c r="N842" s="59">
        <f>Area_Weights_Data!$H$23</f>
        <v>3.7181380723235978E-2</v>
      </c>
      <c r="O842" s="59">
        <f>Area_Weights_Data!$H$24</f>
        <v>6.9769879460669884E-2</v>
      </c>
      <c r="P842" s="59">
        <f>Area_Weights_Data!$H$26</f>
        <v>7.8017056553432752E-3</v>
      </c>
      <c r="Q842" s="59">
        <f>Area_Weights_Data!$H$27</f>
        <v>4.4578112344561438E-2</v>
      </c>
      <c r="R842" s="59">
        <f>Area_Weights_Data!$H$29</f>
        <v>6.2032493210729426E-3</v>
      </c>
      <c r="S842" s="59">
        <f>Area_Weights_Data!$H$30</f>
        <v>7.6230406403354146E-5</v>
      </c>
      <c r="T842" s="59">
        <f>Area_Weights_Data!$H$32</f>
        <v>3.0206298537329077E-3</v>
      </c>
      <c r="U842" s="59">
        <f>Area_Weights_Data!$H$33</f>
        <v>5.9898041831435517E-2</v>
      </c>
      <c r="V842" s="59">
        <f>Area_Weights_Data!$H$35</f>
        <v>6.3652389346800699E-3</v>
      </c>
      <c r="W842" s="59">
        <f>Area_Weights_Data!$H$36</f>
        <v>2.3154985945018822E-3</v>
      </c>
      <c r="X842" s="59">
        <f>Area_Weights_Data!$H$38</f>
        <v>2.2688074705798273E-2</v>
      </c>
      <c r="Y842" s="59">
        <f>Area_Weights_Data!$H$39</f>
        <v>7.7669255324217451E-2</v>
      </c>
      <c r="Z842" s="59">
        <f>Area_Weights_Data!$Q$5</f>
        <v>7.4429223744292242E-2</v>
      </c>
      <c r="AA842" s="59">
        <f>Area_Weights_Data!$Q$6</f>
        <v>6.0861056751467718E-2</v>
      </c>
      <c r="AB842" s="59">
        <f>Area_Weights_Data!$Q$8</f>
        <v>5.4924983692106986E-2</v>
      </c>
      <c r="AC842" s="59">
        <f>Area_Weights_Data!$Q$9</f>
        <v>5.0880626223091981E-3</v>
      </c>
      <c r="AD842" s="59">
        <f>Area_Weights_Data!$Q$11</f>
        <v>0.15316373124592306</v>
      </c>
      <c r="AE842" s="59">
        <f>Area_Weights_Data!$Q$12</f>
        <v>9.4455316373124612E-2</v>
      </c>
      <c r="AF842" s="59">
        <f>Area_Weights_Data!$Q$14</f>
        <v>4.0052185257664713E-2</v>
      </c>
      <c r="AG842" s="59">
        <f>Area_Weights_Data!$Q$15</f>
        <v>7.7364644487932163E-2</v>
      </c>
      <c r="AH842" s="59">
        <f>Area_Weights_Data!$Q$20</f>
        <v>0.10991519895629487</v>
      </c>
      <c r="AI842" s="59">
        <f>Area_Weights_Data!$Q$21</f>
        <v>1.4416177429876062E-2</v>
      </c>
      <c r="AJ842" s="59">
        <f>Area_Weights_Data!$Q$23</f>
        <v>3.2093933463796485E-2</v>
      </c>
      <c r="AK842" s="59">
        <f>Area_Weights_Data!$Q$24</f>
        <v>3.9921722113502943E-2</v>
      </c>
      <c r="AL842" s="59">
        <f>Area_Weights_Data!$Q$26</f>
        <v>8.0234833659491214E-3</v>
      </c>
      <c r="AM842" s="59">
        <f>Area_Weights_Data!$Q$27</f>
        <v>5.8773646444879327E-2</v>
      </c>
      <c r="AN842" s="59">
        <f>Area_Weights_Data!$Q$29</f>
        <v>6.5231572080887163E-3</v>
      </c>
      <c r="AO842" s="59">
        <f>Area_Weights_Data!$Q$30</f>
        <v>0</v>
      </c>
      <c r="AP842" s="59">
        <f>Area_Weights_Data!$Q$32</f>
        <v>8.2191780821917818E-3</v>
      </c>
      <c r="AQ842" s="59">
        <f>Area_Weights_Data!$Q$33</f>
        <v>6.4840182648401842E-2</v>
      </c>
      <c r="AR842" s="59">
        <f>Area_Weights_Data!$Q$35</f>
        <v>7.3059360730593614E-3</v>
      </c>
      <c r="AS842" s="59">
        <f>Area_Weights_Data!$Q$36</f>
        <v>3.5225048923679067E-3</v>
      </c>
      <c r="AT842" s="59">
        <f>Area_Weights_Data!$Q$38</f>
        <v>2.5179386823222443E-2</v>
      </c>
      <c r="AU842" s="59">
        <f>Area_Weights_Data!$Q$39</f>
        <v>3.1311154598825837E-2</v>
      </c>
    </row>
    <row r="843" spans="1:98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J843" s="1"/>
      <c r="AK843" s="1"/>
      <c r="AL843" s="1"/>
      <c r="AO843" s="1"/>
      <c r="AP843" s="1"/>
      <c r="AQ843" s="1"/>
      <c r="AU843" s="1"/>
      <c r="AV843" s="1"/>
    </row>
    <row r="845" spans="1:98" x14ac:dyDescent="0.25">
      <c r="C845" s="1" t="s">
        <v>208</v>
      </c>
      <c r="D845" s="63">
        <f>(F266-F262)/F262</f>
        <v>-2.6278069756330491E-3</v>
      </c>
      <c r="E845" s="63">
        <f>(G266-G262)/G262</f>
        <v>-5.5861526357199043E-2</v>
      </c>
      <c r="F845" s="63">
        <f>(M266-M262)/M262</f>
        <v>-6.6498846234528952E-2</v>
      </c>
      <c r="G845" s="63">
        <f>(N266-N262)/N262</f>
        <v>-8.0651901379022103E-2</v>
      </c>
      <c r="H845" s="63">
        <f>(T266-T262)/T262</f>
        <v>-4.6013008913514737E-2</v>
      </c>
      <c r="I845" s="63">
        <f>(U266-U262)/U262</f>
        <v>-0.13929893734673271</v>
      </c>
      <c r="J845" s="63">
        <f>(AA266-AA262)/AA262</f>
        <v>-9.6065225097483109E-2</v>
      </c>
      <c r="K845" s="63">
        <f>(AB266-AB262)/AB262</f>
        <v>-3.302967072115634E-2</v>
      </c>
      <c r="L845" s="63">
        <f>(AH266-AH262)/AH262</f>
        <v>-1.882365488188557E-2</v>
      </c>
      <c r="M845" s="63">
        <f>(AI266-AI262)/AI262</f>
        <v>1.9952827181742815E-2</v>
      </c>
      <c r="N845" s="63">
        <f>(AO266-AO262)/AO262</f>
        <v>1.8530687343934957E-2</v>
      </c>
      <c r="O845" s="63">
        <f>(AP266-AP262)/AP262</f>
        <v>-1.8538713195201846E-2</v>
      </c>
      <c r="P845" s="63">
        <f>(AV266-AV262)/AV262</f>
        <v>-0.13813459268004724</v>
      </c>
      <c r="Q845" s="63">
        <f>(AW266-AW262)/AW262</f>
        <v>-8.3633453381352668E-2</v>
      </c>
      <c r="R845" s="63">
        <f>(BC266-BC262)/BC262</f>
        <v>-1.3993130644956041E-3</v>
      </c>
      <c r="S845" s="63">
        <f>(BD266-BD262)/BD262</f>
        <v>-8.3155650319829397E-2</v>
      </c>
      <c r="T845" s="63">
        <f>(BJ266-BJ262)/BJ262</f>
        <v>4.2305334150827566E-2</v>
      </c>
      <c r="U845" s="63">
        <f>(BK266-BK262)/BK262</f>
        <v>-0.12551440329218114</v>
      </c>
      <c r="V845" s="63">
        <f>(BP266-BP262)/BP262</f>
        <v>8.0691642651296705E-2</v>
      </c>
      <c r="W845" s="63">
        <f>(BQ266-BQ262)/BQ262</f>
        <v>4.0753724802804543E-2</v>
      </c>
      <c r="X845" s="63">
        <f>(BU266-BU262)/BU262</f>
        <v>5.6869652742828361E-2</v>
      </c>
      <c r="Y845" s="63">
        <f>(BV266-BV262)/BV262</f>
        <v>-5.429949270370131E-2</v>
      </c>
      <c r="Z845" s="63">
        <f>(CC266-CC262)/CC262</f>
        <v>1.8284173427632083E-2</v>
      </c>
      <c r="AA845" s="63">
        <f>(CD266-CD262)/CD262</f>
        <v>-0.1302910518097542</v>
      </c>
      <c r="AB845" s="63">
        <f>(CJ266-CJ262)/CJ262</f>
        <v>-0.39047001019746003</v>
      </c>
      <c r="AC845" s="63">
        <f>(CK266-CK262)/CK262</f>
        <v>-0.34197559620863277</v>
      </c>
      <c r="AD845" s="63">
        <f>(CQ266-CQ262)/CQ262</f>
        <v>-0.14075581081324373</v>
      </c>
      <c r="AE845" s="63">
        <f>(CR266-CR262)/CR262</f>
        <v>1.9417475728155258E-2</v>
      </c>
      <c r="AF845" s="63">
        <f>(CX266-CX262)/CX262</f>
        <v>-0.15708700896685035</v>
      </c>
      <c r="AG845" s="63">
        <f>(CY266-CY262)/CY262</f>
        <v>-8.608001658374799E-2</v>
      </c>
      <c r="AH845" s="63">
        <f>(DE266-DE262)/DE262</f>
        <v>-0.10455164652925848</v>
      </c>
      <c r="AI845" s="63">
        <f>(DF266-DF262)/DF262</f>
        <v>-0.26066389364652159</v>
      </c>
      <c r="AJ845" s="63">
        <f>(DL266-DL262)/DL262</f>
        <v>-3.0284623394654764E-2</v>
      </c>
      <c r="AK845" s="63">
        <f>(DM266-DM262)/DM262</f>
        <v>-0.194763235614755</v>
      </c>
      <c r="AL845" s="63">
        <f>(DS266-DS262)/DS262</f>
        <v>-0.15618274395898582</v>
      </c>
      <c r="AM845" s="63">
        <f>(DT266-DT262)/DT262</f>
        <v>-7.7226442130892067E-3</v>
      </c>
      <c r="AN845" s="63">
        <f>(DZ266-DZ262)/DZ262</f>
        <v>-0.11184059149269081</v>
      </c>
      <c r="AO845" s="63">
        <f>(EA266-EA262)/EA262</f>
        <v>-0.23683469445226704</v>
      </c>
      <c r="AP845" s="63">
        <f>(EG266-EG262)/EG262</f>
        <v>0.324766094898641</v>
      </c>
      <c r="AQ845" s="63">
        <f>(EH266-EH262)/EH262</f>
        <v>0.27866763742264278</v>
      </c>
      <c r="AR845" s="63">
        <f>(EM266-EM262)/EM262</f>
        <v>-0.2180640913081652</v>
      </c>
      <c r="AS845" s="63">
        <f>(EN266-EN262)/EN262</f>
        <v>-0.20360882156382276</v>
      </c>
      <c r="AT845" s="63">
        <f>(ER266-ER262)/ER262</f>
        <v>-0.20528001323548545</v>
      </c>
      <c r="AU845" s="63">
        <f>(ES266-ES262)/ES262</f>
        <v>-0.15223244572591593</v>
      </c>
      <c r="AV845" s="66">
        <f>SUMPRODUCT(D845:Y845,D$842:Y$842)</f>
        <v>-4.4474897594577269E-2</v>
      </c>
      <c r="AW845" s="66">
        <f>SUMPRODUCT(Z845:AU845,Z$842:AU$842)</f>
        <v>-8.0372158489658715E-2</v>
      </c>
      <c r="AX845" s="63"/>
      <c r="AY845" s="63"/>
      <c r="AZ845" s="63"/>
      <c r="BC845" s="63"/>
      <c r="BD845" s="63"/>
      <c r="BE845" s="63"/>
      <c r="BF845" s="63"/>
      <c r="BG845" s="63"/>
      <c r="BQ845" s="63"/>
      <c r="BR845" s="63"/>
      <c r="BS845" s="63"/>
      <c r="BT845" s="63"/>
      <c r="BU845" s="63"/>
      <c r="CE845" s="63"/>
      <c r="CF845" s="63"/>
      <c r="CG845" s="63"/>
      <c r="CH845" s="63"/>
      <c r="CI845" s="63"/>
      <c r="CR845" s="63"/>
      <c r="CS845" s="63"/>
      <c r="CT845" s="63"/>
    </row>
    <row r="846" spans="1:98" x14ac:dyDescent="0.25">
      <c r="C846" s="1" t="s">
        <v>209</v>
      </c>
      <c r="D846" s="63">
        <f>(F267-F263)/F263</f>
        <v>-5.4878048780487805E-2</v>
      </c>
      <c r="E846" s="63">
        <f>(G267-G263)/G263</f>
        <v>3.614457831325301E-2</v>
      </c>
      <c r="F846" s="63">
        <f>(M267-M263)/M263</f>
        <v>-7.1038251366120214E-2</v>
      </c>
      <c r="G846" s="63">
        <f>(N267-N263)/N263</f>
        <v>-2.4242424242424242E-2</v>
      </c>
      <c r="H846" s="63">
        <f>(T267-T263)/T263</f>
        <v>-5.7971014492753624E-2</v>
      </c>
      <c r="I846" s="63">
        <f>(U267-U263)/U263</f>
        <v>-3.6842105263157891E-2</v>
      </c>
      <c r="J846" s="63">
        <f>(AA267-AA263)/AA263</f>
        <v>-0.1125</v>
      </c>
      <c r="K846" s="63">
        <f>(AB267-AB263)/AB263</f>
        <v>-2.072538860103627E-2</v>
      </c>
      <c r="L846" s="63">
        <f>(AH267-AH263)/AH263</f>
        <v>4.3010752688172046E-2</v>
      </c>
      <c r="M846" s="63">
        <f>(AI267-AI263)/AI263</f>
        <v>6.8750000000000006E-2</v>
      </c>
      <c r="N846" s="63">
        <f>(AO267-AO263)/AO263</f>
        <v>-7.8947368421052627E-2</v>
      </c>
      <c r="O846" s="63">
        <f>(AP267-AP263)/AP263</f>
        <v>-0.16091954022988506</v>
      </c>
      <c r="P846" s="63">
        <f>(AV267-AV263)/AV263</f>
        <v>-0.16981132075471697</v>
      </c>
      <c r="Q846" s="63">
        <f>(AW267-AW263)/AW263</f>
        <v>-0.21338912133891214</v>
      </c>
      <c r="R846" s="63">
        <f>(BC267-BC263)/BC263</f>
        <v>-8.4967320261437912E-2</v>
      </c>
      <c r="S846" s="63">
        <f>(BD267-BD263)/BD263</f>
        <v>-5.9139784946236562E-2</v>
      </c>
      <c r="T846" s="63">
        <f>(BJ267-BJ263)/BJ263</f>
        <v>-1.4925373134328358E-2</v>
      </c>
      <c r="U846" s="63">
        <f>(BK267-BK263)/BK263</f>
        <v>-0.14074074074074075</v>
      </c>
      <c r="V846" s="63">
        <f>(BP267-BP263)/BP263</f>
        <v>-0.2570093457943925</v>
      </c>
      <c r="W846" s="63">
        <f>(BQ267-BQ263)/BQ263</f>
        <v>-7.18232044198895E-2</v>
      </c>
      <c r="X846" s="63">
        <f>(BU267-BU263)/BU263</f>
        <v>7.0921985815602835E-3</v>
      </c>
      <c r="Y846" s="63">
        <f>(BV267-BV263)/BV263</f>
        <v>-2.8169014084507043E-2</v>
      </c>
      <c r="Z846" s="63">
        <f>(CC267-CC263)/CC263</f>
        <v>-0.25060827250608275</v>
      </c>
      <c r="AA846" s="63">
        <f>(CD267-CD263)/CD263</f>
        <v>-7.9635006221484783E-2</v>
      </c>
      <c r="AB846" s="63">
        <f>(CJ267-CJ263)/CJ263</f>
        <v>-0.11351351351351359</v>
      </c>
      <c r="AC846" s="63">
        <f>(CK267-CK263)/CK263</f>
        <v>-0.11947904869762171</v>
      </c>
      <c r="AD846" s="63">
        <f>(CQ267-CQ263)/CQ263</f>
        <v>-3.8746711313083104E-2</v>
      </c>
      <c r="AE846" s="63">
        <f>(CR267-CR263)/CR263</f>
        <v>7.570543702684185E-3</v>
      </c>
      <c r="AF846" s="63">
        <f>(CX267-CX263)/CX263</f>
        <v>-0.25843588725684802</v>
      </c>
      <c r="AG846" s="63">
        <f>(CY267-CY263)/CY263</f>
        <v>-0.11606475716064749</v>
      </c>
      <c r="AH846" s="63">
        <f>(DE267-DE263)/DE263</f>
        <v>-0.13311331133113308</v>
      </c>
      <c r="AI846" s="63">
        <f>(DF267-DF263)/DF263</f>
        <v>-5.9652418976045077E-2</v>
      </c>
      <c r="AJ846" s="63">
        <f>(DL267-DL263)/DL263</f>
        <v>-0.25205479452054796</v>
      </c>
      <c r="AK846" s="63">
        <f>(DM267-DM263)/DM263</f>
        <v>-0.26570497906002788</v>
      </c>
      <c r="AL846" s="63">
        <f>(DS267-DS263)/DS263</f>
        <v>-5.3926206244087067E-2</v>
      </c>
      <c r="AM846" s="63">
        <f>(DT267-DT263)/DT263</f>
        <v>0.19883284701959164</v>
      </c>
      <c r="AN846" s="63">
        <f>(DZ267-DZ263)/DZ263</f>
        <v>-7.4290484140233773E-2</v>
      </c>
      <c r="AO846" s="63">
        <f>(EA267-EA263)/EA263</f>
        <v>-0.25513361462728545</v>
      </c>
      <c r="AP846" s="63">
        <f>(EG267-EG263)/EG263</f>
        <v>0.14097222222222217</v>
      </c>
      <c r="AQ846" s="63">
        <f>(EH267-EH263)/EH263</f>
        <v>0.46328671328671323</v>
      </c>
      <c r="AR846" s="63">
        <f>(EM267-EM263)/EM263</f>
        <v>-0.27590893645939524</v>
      </c>
      <c r="AS846" s="63">
        <f>(EN267-EN263)/EN263</f>
        <v>-6.5217391304347852E-2</v>
      </c>
      <c r="AT846" s="63">
        <f>(ER267-ER263)/ER263</f>
        <v>-0.24144368388301188</v>
      </c>
      <c r="AU846" s="63">
        <f>(ES267-ES263)/ES263</f>
        <v>-1.1114541525162069E-2</v>
      </c>
      <c r="AV846" s="66">
        <f>SUMPRODUCT(D846:Y846,D$842:Y$842)</f>
        <v>-4.8688008214961755E-2</v>
      </c>
      <c r="AW846" s="66">
        <f>SUMPRODUCT(Z846:AU846,Z$842:AU$842)</f>
        <v>-5.5785401002704765E-2</v>
      </c>
      <c r="AX846" s="63"/>
      <c r="AY846" s="63"/>
      <c r="AZ846" s="63"/>
      <c r="BC846" s="63"/>
      <c r="BD846" s="63"/>
      <c r="BE846" s="63"/>
      <c r="BF846" s="63"/>
      <c r="BG846" s="63"/>
      <c r="BQ846" s="63"/>
      <c r="BR846" s="63"/>
      <c r="BS846" s="63"/>
      <c r="BT846" s="63"/>
      <c r="BU846" s="63"/>
      <c r="CE846" s="63"/>
      <c r="CF846" s="63"/>
      <c r="CG846" s="63"/>
      <c r="CH846" s="63"/>
      <c r="CI846" s="63"/>
      <c r="CR846" s="63"/>
      <c r="CS846" s="63"/>
      <c r="CT846" s="63"/>
    </row>
    <row r="847" spans="1:98" x14ac:dyDescent="0.25">
      <c r="AJ847" s="1"/>
      <c r="AK847" s="1"/>
      <c r="AL847" s="1"/>
      <c r="AO847" s="1"/>
      <c r="AP847" s="1"/>
    </row>
    <row r="854" spans="1:25" ht="24.6" x14ac:dyDescent="0.4">
      <c r="A854" s="67" t="s">
        <v>213</v>
      </c>
    </row>
    <row r="855" spans="1:25" x14ac:dyDescent="0.25">
      <c r="A855" s="1" t="s">
        <v>174</v>
      </c>
      <c r="D855" s="5" t="s">
        <v>175</v>
      </c>
      <c r="E855" s="5" t="s">
        <v>176</v>
      </c>
      <c r="F855" s="4" t="s">
        <v>177</v>
      </c>
      <c r="G855" s="4" t="s">
        <v>178</v>
      </c>
      <c r="H855" s="4" t="s">
        <v>179</v>
      </c>
      <c r="I855" s="4" t="s">
        <v>180</v>
      </c>
      <c r="J855" s="4" t="s">
        <v>181</v>
      </c>
      <c r="K855" s="4" t="s">
        <v>182</v>
      </c>
      <c r="L855" s="4" t="s">
        <v>183</v>
      </c>
      <c r="M855" s="4" t="s">
        <v>184</v>
      </c>
      <c r="N855" s="5" t="s">
        <v>185</v>
      </c>
      <c r="O855" s="5" t="s">
        <v>186</v>
      </c>
      <c r="P855" s="5" t="s">
        <v>187</v>
      </c>
      <c r="Q855" s="4" t="s">
        <v>188</v>
      </c>
      <c r="R855" s="4" t="s">
        <v>189</v>
      </c>
      <c r="S855" s="5" t="s">
        <v>190</v>
      </c>
      <c r="T855" s="5" t="s">
        <v>191</v>
      </c>
      <c r="U855" s="4" t="s">
        <v>192</v>
      </c>
      <c r="V855" s="4" t="s">
        <v>193</v>
      </c>
      <c r="W855" s="4" t="s">
        <v>194</v>
      </c>
      <c r="X855" s="5" t="s">
        <v>195</v>
      </c>
      <c r="Y855" s="4" t="s">
        <v>196</v>
      </c>
    </row>
    <row r="856" spans="1:25" x14ac:dyDescent="0.25">
      <c r="A856" s="1">
        <v>1977</v>
      </c>
      <c r="D856" s="5">
        <v>137.22316448077441</v>
      </c>
      <c r="E856" s="5">
        <v>154.75</v>
      </c>
      <c r="F856" s="4">
        <v>151.49007595623473</v>
      </c>
      <c r="G856" s="4">
        <v>140.54505526228962</v>
      </c>
      <c r="H856" s="4">
        <v>148.93257503372303</v>
      </c>
      <c r="I856" s="4">
        <v>147.88747012425802</v>
      </c>
      <c r="J856" s="4">
        <v>143.82581408040753</v>
      </c>
      <c r="K856" s="4">
        <v>153.25407263365133</v>
      </c>
      <c r="L856" s="4">
        <v>94.272777167947311</v>
      </c>
      <c r="M856" s="4">
        <v>132.60437238890998</v>
      </c>
      <c r="N856" s="5">
        <v>119.68192814820463</v>
      </c>
      <c r="O856" s="5">
        <v>33.489400144626622</v>
      </c>
      <c r="P856" s="5">
        <v>31.824999999999999</v>
      </c>
      <c r="Q856" s="4">
        <v>35.548971285563752</v>
      </c>
      <c r="R856" s="4">
        <v>32.559049999999999</v>
      </c>
      <c r="S856" s="5">
        <v>31.399939664218262</v>
      </c>
      <c r="T856" s="5">
        <v>32.465903132992324</v>
      </c>
      <c r="U856" s="4">
        <v>32.342529296875007</v>
      </c>
      <c r="V856" s="4">
        <v>33.458652614795916</v>
      </c>
      <c r="W856" s="4">
        <v>28.75777108433735</v>
      </c>
      <c r="X856" s="5">
        <v>29.469774826789841</v>
      </c>
      <c r="Y856" s="4">
        <v>30.518665823813027</v>
      </c>
    </row>
    <row r="857" spans="1:25" x14ac:dyDescent="0.25">
      <c r="A857" s="1">
        <v>1978</v>
      </c>
      <c r="D857" s="5">
        <v>154.1192321234891</v>
      </c>
      <c r="E857" s="5">
        <v>181.25</v>
      </c>
      <c r="F857" s="4">
        <v>170.0800253187449</v>
      </c>
      <c r="G857" s="4">
        <v>154.4498102936324</v>
      </c>
      <c r="H857" s="4">
        <v>178.91010004496405</v>
      </c>
      <c r="I857" s="4">
        <v>180.3716944238052</v>
      </c>
      <c r="J857" s="4">
        <v>150.13107149354195</v>
      </c>
      <c r="K857" s="4">
        <v>161.75636899591095</v>
      </c>
      <c r="L857" s="4">
        <v>91.429747530186603</v>
      </c>
      <c r="M857" s="4">
        <v>166.69554690467149</v>
      </c>
      <c r="N857" s="5">
        <v>130.39656761773975</v>
      </c>
      <c r="O857" s="5">
        <v>35.246872765939052</v>
      </c>
      <c r="P857" s="5">
        <v>33.35</v>
      </c>
      <c r="Q857" s="4">
        <v>36.806971812434142</v>
      </c>
      <c r="R857" s="4">
        <v>34.198136111111104</v>
      </c>
      <c r="S857" s="5">
        <v>33.968961175236103</v>
      </c>
      <c r="T857" s="5">
        <v>34.592225063938614</v>
      </c>
      <c r="U857" s="4">
        <v>33.427607421875003</v>
      </c>
      <c r="V857" s="4">
        <v>34.861784056122445</v>
      </c>
      <c r="W857" s="4">
        <v>30.154096385542168</v>
      </c>
      <c r="X857" s="5">
        <v>31.922754041570442</v>
      </c>
      <c r="Y857" s="4">
        <v>30.515013494392633</v>
      </c>
    </row>
    <row r="858" spans="1:25" x14ac:dyDescent="0.25">
      <c r="A858" s="1">
        <v>1979</v>
      </c>
      <c r="D858" s="5">
        <v>181.78750471688889</v>
      </c>
      <c r="E858" s="5">
        <v>216.75</v>
      </c>
      <c r="F858" s="4">
        <v>191.4100506374898</v>
      </c>
      <c r="G858" s="4">
        <v>176.72812190696132</v>
      </c>
      <c r="H858" s="4">
        <v>213.27358503821944</v>
      </c>
      <c r="I858" s="4">
        <v>216.10434115330713</v>
      </c>
      <c r="J858" s="4">
        <v>178.5646261597235</v>
      </c>
      <c r="K858" s="4">
        <v>187.9372897410268</v>
      </c>
      <c r="L858" s="4">
        <v>102.92041712403952</v>
      </c>
      <c r="M858" s="4">
        <v>212.37376566654007</v>
      </c>
      <c r="N858" s="5">
        <v>142.44066727698095</v>
      </c>
      <c r="O858" s="5">
        <v>37.49746373555606</v>
      </c>
      <c r="P858" s="5">
        <v>36.634999999999998</v>
      </c>
      <c r="Q858" s="4">
        <v>39.809608798735511</v>
      </c>
      <c r="R858" s="4">
        <v>37.708594444444437</v>
      </c>
      <c r="S858" s="5">
        <v>36.789641920251839</v>
      </c>
      <c r="T858" s="5">
        <v>36.977795716112524</v>
      </c>
      <c r="U858" s="4">
        <v>35.582919921875003</v>
      </c>
      <c r="V858" s="4">
        <v>37.793311160714282</v>
      </c>
      <c r="W858" s="4">
        <v>32.683734939759034</v>
      </c>
      <c r="X858" s="5">
        <v>35.729532332563515</v>
      </c>
      <c r="Y858" s="4">
        <v>32.204074738846387</v>
      </c>
    </row>
    <row r="859" spans="1:25" x14ac:dyDescent="0.25">
      <c r="A859" s="1">
        <v>1980</v>
      </c>
      <c r="D859" s="5">
        <v>168.20653653617893</v>
      </c>
      <c r="E859" s="5">
        <v>202.5</v>
      </c>
      <c r="F859" s="4">
        <v>171.63642734424451</v>
      </c>
      <c r="G859" s="4">
        <v>159.05249917518964</v>
      </c>
      <c r="H859" s="4">
        <v>206.15787994604318</v>
      </c>
      <c r="I859" s="4">
        <v>194.33337053702493</v>
      </c>
      <c r="J859" s="4">
        <v>159.09109514280516</v>
      </c>
      <c r="K859" s="4">
        <v>172.5568335726185</v>
      </c>
      <c r="L859" s="4">
        <v>97.980241492864991</v>
      </c>
      <c r="M859" s="4">
        <v>208.51072920622863</v>
      </c>
      <c r="N859" s="5">
        <v>138.31757705218186</v>
      </c>
      <c r="O859" s="5">
        <v>40.739371455209259</v>
      </c>
      <c r="P859" s="5">
        <v>41.712499999999999</v>
      </c>
      <c r="Q859" s="4">
        <v>43.824923603793465</v>
      </c>
      <c r="R859" s="4">
        <v>40.517899999999983</v>
      </c>
      <c r="S859" s="5">
        <v>41.714860965372509</v>
      </c>
      <c r="T859" s="5">
        <v>40.527866048593339</v>
      </c>
      <c r="U859" s="4">
        <v>38.650791015625003</v>
      </c>
      <c r="V859" s="4">
        <v>39.174897066326537</v>
      </c>
      <c r="W859" s="4">
        <v>33.710030120481925</v>
      </c>
      <c r="X859" s="5">
        <v>41.696079676674373</v>
      </c>
      <c r="Y859" s="4">
        <v>34.009699149285552</v>
      </c>
    </row>
    <row r="860" spans="1:25" x14ac:dyDescent="0.25">
      <c r="A860" s="1">
        <v>1981</v>
      </c>
      <c r="D860" s="5">
        <v>188.39145933199501</v>
      </c>
      <c r="E860" s="5">
        <v>220</v>
      </c>
      <c r="F860" s="4">
        <v>193.16158784700241</v>
      </c>
      <c r="G860" s="4">
        <v>176.90953893104574</v>
      </c>
      <c r="H860" s="4">
        <v>221.52025488983816</v>
      </c>
      <c r="I860" s="4">
        <v>216.20893559608078</v>
      </c>
      <c r="J860" s="4">
        <v>183.3009368746589</v>
      </c>
      <c r="K860" s="4">
        <v>182.59577501135843</v>
      </c>
      <c r="L860" s="4">
        <v>114.12705817782657</v>
      </c>
      <c r="M860" s="4">
        <v>223.7347369920243</v>
      </c>
      <c r="N860" s="5">
        <v>138.05705294476653</v>
      </c>
      <c r="O860" s="5">
        <v>41.672992980349449</v>
      </c>
      <c r="P860" s="5">
        <v>43.0625</v>
      </c>
      <c r="Q860" s="4">
        <v>49.152002107481565</v>
      </c>
      <c r="R860" s="4">
        <v>41.455972222222215</v>
      </c>
      <c r="S860" s="5">
        <v>43.910316107030432</v>
      </c>
      <c r="T860" s="5">
        <v>41.808224104859335</v>
      </c>
      <c r="U860" s="4">
        <v>40.390380859375007</v>
      </c>
      <c r="V860" s="4">
        <v>41.16692602040817</v>
      </c>
      <c r="W860" s="4">
        <v>33.984939759036138</v>
      </c>
      <c r="X860" s="5">
        <v>42.943562355658202</v>
      </c>
      <c r="Y860" s="4">
        <v>34.860414046396265</v>
      </c>
    </row>
    <row r="861" spans="1:25" x14ac:dyDescent="0.25">
      <c r="A861" s="1">
        <v>1982</v>
      </c>
      <c r="D861" s="5">
        <v>175.85067448277817</v>
      </c>
      <c r="E861" s="5">
        <v>193.75</v>
      </c>
      <c r="F861" s="4">
        <v>184.78962835699429</v>
      </c>
      <c r="G861" s="4">
        <v>167.79808644011868</v>
      </c>
      <c r="H861" s="4">
        <v>198.567424966277</v>
      </c>
      <c r="I861" s="4">
        <v>194.54213528307218</v>
      </c>
      <c r="J861" s="4">
        <v>172.28651991995639</v>
      </c>
      <c r="K861" s="4">
        <v>176.81617714372254</v>
      </c>
      <c r="L861" s="4">
        <v>109.9745508982036</v>
      </c>
      <c r="M861" s="4">
        <v>206.81518230155717</v>
      </c>
      <c r="N861" s="5">
        <v>139.24981709642964</v>
      </c>
      <c r="O861" s="5">
        <v>45.972670899345701</v>
      </c>
      <c r="P861" s="5">
        <v>46.6875</v>
      </c>
      <c r="Q861" s="4">
        <v>51.696127502634354</v>
      </c>
      <c r="R861" s="4">
        <v>43.902361111111098</v>
      </c>
      <c r="S861" s="5">
        <v>47.710125918153196</v>
      </c>
      <c r="T861" s="5">
        <v>42.962755754475701</v>
      </c>
      <c r="U861" s="4">
        <v>42.531738281250007</v>
      </c>
      <c r="V861" s="4">
        <v>41.456068239795918</v>
      </c>
      <c r="W861" s="4">
        <v>33.117469879518069</v>
      </c>
      <c r="X861" s="5">
        <v>47.361431870669747</v>
      </c>
      <c r="Y861" s="4">
        <v>35.295042448380684</v>
      </c>
    </row>
    <row r="862" spans="1:25" x14ac:dyDescent="0.25">
      <c r="A862" s="1">
        <v>1983</v>
      </c>
      <c r="D862" s="5">
        <v>214.34036801841637</v>
      </c>
      <c r="E862" s="5">
        <v>214.5</v>
      </c>
      <c r="F862" s="4">
        <v>217.49084456099104</v>
      </c>
      <c r="G862" s="4">
        <v>203.18020042890126</v>
      </c>
      <c r="H862" s="4">
        <v>212.45393997302159</v>
      </c>
      <c r="I862" s="4">
        <v>210.16753889668345</v>
      </c>
      <c r="J862" s="4">
        <v>190.95624886301624</v>
      </c>
      <c r="K862" s="4">
        <v>213.47009760411933</v>
      </c>
      <c r="L862" s="4">
        <v>117.1665751920966</v>
      </c>
      <c r="M862" s="4">
        <v>216.93481769844283</v>
      </c>
      <c r="N862" s="5">
        <v>160.6502124656698</v>
      </c>
      <c r="O862" s="5">
        <v>48.403750865369702</v>
      </c>
      <c r="P862" s="5">
        <v>48.8125</v>
      </c>
      <c r="Q862" s="4">
        <v>53.436314541622764</v>
      </c>
      <c r="R862" s="4">
        <v>47.78083333333332</v>
      </c>
      <c r="S862" s="5">
        <v>49.29528462749213</v>
      </c>
      <c r="T862" s="5">
        <v>47.53344789002557</v>
      </c>
      <c r="U862" s="4">
        <v>44.965332031250007</v>
      </c>
      <c r="V862" s="4">
        <v>45.811203762755106</v>
      </c>
      <c r="W862" s="4">
        <v>30.789156626506028</v>
      </c>
      <c r="X862" s="5">
        <v>49.055715935334874</v>
      </c>
      <c r="Y862" s="4">
        <v>38.042328284945683</v>
      </c>
    </row>
    <row r="863" spans="1:25" x14ac:dyDescent="0.25">
      <c r="A863" s="1">
        <v>1984</v>
      </c>
      <c r="D863" s="5">
        <v>219.39256583008461</v>
      </c>
      <c r="E863" s="5">
        <v>220.5</v>
      </c>
      <c r="F863" s="4">
        <v>230.84603038249384</v>
      </c>
      <c r="G863" s="4">
        <v>212.54757093368517</v>
      </c>
      <c r="H863" s="4">
        <v>216.11348499325541</v>
      </c>
      <c r="I863" s="4">
        <v>210.16753889668345</v>
      </c>
      <c r="J863" s="4">
        <v>209.93473712934329</v>
      </c>
      <c r="K863" s="4">
        <v>226.03256591246398</v>
      </c>
      <c r="L863" s="4">
        <v>128.21624588364435</v>
      </c>
      <c r="M863" s="4">
        <v>214.31518230155714</v>
      </c>
      <c r="N863" s="5">
        <v>175.29884580663207</v>
      </c>
      <c r="O863" s="5">
        <v>50.067427275817963</v>
      </c>
      <c r="P863" s="5">
        <v>51</v>
      </c>
      <c r="Q863" s="4">
        <v>55.855439936775554</v>
      </c>
      <c r="R863" s="4">
        <v>51.437777777777768</v>
      </c>
      <c r="S863" s="5">
        <v>51.219209076600215</v>
      </c>
      <c r="T863" s="5">
        <v>50.94213554987212</v>
      </c>
      <c r="U863" s="4">
        <v>46.319091796875007</v>
      </c>
      <c r="V863" s="4">
        <v>50.208780293367354</v>
      </c>
      <c r="W863" s="4">
        <v>38.384036144578317</v>
      </c>
      <c r="X863" s="5">
        <v>52.054272517321024</v>
      </c>
      <c r="Y863" s="4">
        <v>40.853013747685438</v>
      </c>
    </row>
    <row r="864" spans="1:25" x14ac:dyDescent="0.25">
      <c r="A864" s="1">
        <v>1985</v>
      </c>
      <c r="D864" s="5">
        <v>198.35539643497572</v>
      </c>
      <c r="E864" s="5">
        <v>183.25</v>
      </c>
      <c r="F864" s="4">
        <v>210.36203544624288</v>
      </c>
      <c r="G864" s="4">
        <v>194.01043385021433</v>
      </c>
      <c r="H864" s="4">
        <v>180.09101000449641</v>
      </c>
      <c r="I864" s="4">
        <v>186.41309112320249</v>
      </c>
      <c r="J864" s="4">
        <v>183.36729124977259</v>
      </c>
      <c r="K864" s="4">
        <v>203.10329959109492</v>
      </c>
      <c r="L864" s="4">
        <v>113.11800219538969</v>
      </c>
      <c r="M864" s="4">
        <v>174.70214584124574</v>
      </c>
      <c r="N864" s="5">
        <v>160.08988944410535</v>
      </c>
      <c r="O864" s="5">
        <v>49.897376698552009</v>
      </c>
      <c r="P864" s="5">
        <v>50.25</v>
      </c>
      <c r="Q864" s="4">
        <v>54.607876712328768</v>
      </c>
      <c r="R864" s="4">
        <v>51.004716666666653</v>
      </c>
      <c r="S864" s="5">
        <v>48.682974816369359</v>
      </c>
      <c r="T864" s="5">
        <v>49.629395780051141</v>
      </c>
      <c r="U864" s="4">
        <v>47.528076171875007</v>
      </c>
      <c r="V864" s="4">
        <v>50.406568877551017</v>
      </c>
      <c r="W864" s="4">
        <v>38.599397590361448</v>
      </c>
      <c r="X864" s="5">
        <v>50.053550808314093</v>
      </c>
      <c r="Y864" s="4">
        <v>38.663517975055036</v>
      </c>
    </row>
    <row r="865" spans="1:25" x14ac:dyDescent="0.25">
      <c r="A865" s="1">
        <v>1986</v>
      </c>
      <c r="D865" s="5">
        <v>200.39875421234643</v>
      </c>
      <c r="E865" s="5">
        <v>187</v>
      </c>
      <c r="F865" s="4">
        <v>205.52208608373269</v>
      </c>
      <c r="G865" s="4">
        <v>200.98232843945885</v>
      </c>
      <c r="H865" s="4">
        <v>153.04550500224821</v>
      </c>
      <c r="I865" s="4">
        <v>174.12792344634698</v>
      </c>
      <c r="J865" s="4">
        <v>199.31690012734219</v>
      </c>
      <c r="K865" s="4">
        <v>206.60473009238223</v>
      </c>
      <c r="L865" s="4">
        <v>121.14571899012074</v>
      </c>
      <c r="M865" s="4">
        <v>160.96740884922141</v>
      </c>
      <c r="N865" s="5">
        <v>169.16271405503002</v>
      </c>
      <c r="O865" s="5">
        <v>43.94213268149106</v>
      </c>
      <c r="P865" s="5">
        <v>42.125</v>
      </c>
      <c r="Q865" s="4">
        <v>47.201001053740782</v>
      </c>
      <c r="R865" s="4">
        <v>43.122222222222206</v>
      </c>
      <c r="S865" s="5">
        <v>40</v>
      </c>
      <c r="T865" s="5">
        <v>39.983216112531963</v>
      </c>
      <c r="U865" s="4">
        <v>43.640625000000014</v>
      </c>
      <c r="V865" s="4">
        <v>43.909693877551021</v>
      </c>
      <c r="W865" s="4">
        <v>38.066265060240966</v>
      </c>
      <c r="X865" s="5">
        <v>41.63856812933026</v>
      </c>
      <c r="Y865" s="4">
        <v>35.61249694301786</v>
      </c>
    </row>
    <row r="866" spans="1:25" x14ac:dyDescent="0.25">
      <c r="A866" s="1">
        <v>1987</v>
      </c>
      <c r="D866" s="5">
        <v>211.94361262802164</v>
      </c>
      <c r="E866" s="5">
        <v>166.75</v>
      </c>
      <c r="F866" s="4">
        <v>210.73930735147843</v>
      </c>
      <c r="G866" s="4">
        <v>210.38034064665118</v>
      </c>
      <c r="H866" s="4">
        <v>169.40565984712234</v>
      </c>
      <c r="I866" s="4">
        <v>183.29440086846651</v>
      </c>
      <c r="J866" s="4">
        <v>195.67454975441154</v>
      </c>
      <c r="K866" s="4">
        <v>210.42644320460394</v>
      </c>
      <c r="L866" s="4">
        <v>128.6248627881449</v>
      </c>
      <c r="M866" s="4">
        <v>162.63242973794152</v>
      </c>
      <c r="N866" s="5">
        <v>187.27613194232529</v>
      </c>
      <c r="O866" s="5">
        <v>45.24521748601147</v>
      </c>
      <c r="P866" s="5">
        <v>44.762500000000003</v>
      </c>
      <c r="Q866" s="4">
        <v>50.189495521601685</v>
      </c>
      <c r="R866" s="4">
        <v>43.251374999999982</v>
      </c>
      <c r="S866" s="5">
        <v>43.434745540398744</v>
      </c>
      <c r="T866" s="5">
        <v>38.830522698209712</v>
      </c>
      <c r="U866" s="4">
        <v>43.196435546875009</v>
      </c>
      <c r="V866" s="4">
        <v>42.647830357142858</v>
      </c>
      <c r="W866" s="4">
        <v>37.611445783132531</v>
      </c>
      <c r="X866" s="5">
        <v>40.933602771362594</v>
      </c>
      <c r="Y866" s="4">
        <v>40.281560611221764</v>
      </c>
    </row>
    <row r="867" spans="1:25" x14ac:dyDescent="0.25">
      <c r="A867" s="1">
        <v>1988</v>
      </c>
      <c r="D867" s="5">
        <v>226.28119074272979</v>
      </c>
      <c r="E867" s="5">
        <v>184</v>
      </c>
      <c r="F867" s="4">
        <v>220.07163848449224</v>
      </c>
      <c r="G867" s="4">
        <v>213.04827202243473</v>
      </c>
      <c r="H867" s="4">
        <v>186.15843497077341</v>
      </c>
      <c r="I867" s="4">
        <v>186.15682200675815</v>
      </c>
      <c r="J867" s="4">
        <v>195.634846279789</v>
      </c>
      <c r="K867" s="4">
        <v>225.8101340602756</v>
      </c>
      <c r="L867" s="4">
        <v>134.29665203073546</v>
      </c>
      <c r="M867" s="4">
        <v>177.33044530953288</v>
      </c>
      <c r="N867" s="5">
        <v>193.22312665293461</v>
      </c>
      <c r="O867" s="5">
        <v>45.846223686986647</v>
      </c>
      <c r="P867" s="5">
        <v>43.042500000000004</v>
      </c>
      <c r="Q867" s="4">
        <v>50.792337987355111</v>
      </c>
      <c r="R867" s="4">
        <v>41.048780555555545</v>
      </c>
      <c r="S867" s="5">
        <v>49.983669989506822</v>
      </c>
      <c r="T867" s="5">
        <v>40.650177429667508</v>
      </c>
      <c r="U867" s="4">
        <v>42.643041992187506</v>
      </c>
      <c r="V867" s="4">
        <v>44.858979272959182</v>
      </c>
      <c r="W867" s="4">
        <v>38.129789156626501</v>
      </c>
      <c r="X867" s="5">
        <v>44.39606812933026</v>
      </c>
      <c r="Y867" s="4">
        <v>40.865075725814918</v>
      </c>
    </row>
    <row r="868" spans="1:25" x14ac:dyDescent="0.25">
      <c r="A868" s="1">
        <v>1989</v>
      </c>
      <c r="D868" s="5">
        <v>242.49777949774619</v>
      </c>
      <c r="E868" s="5">
        <v>185</v>
      </c>
      <c r="F868" s="4">
        <v>213.33079392350118</v>
      </c>
      <c r="G868" s="4">
        <v>217.92568459254358</v>
      </c>
      <c r="H868" s="4">
        <v>181.54661505170864</v>
      </c>
      <c r="I868" s="4">
        <v>205.87529273649255</v>
      </c>
      <c r="J868" s="4">
        <v>204.7899308713844</v>
      </c>
      <c r="K868" s="4">
        <v>233.68791687414807</v>
      </c>
      <c r="L868" s="4">
        <v>109.26509330406148</v>
      </c>
      <c r="M868" s="4">
        <v>182.23927079377137</v>
      </c>
      <c r="N868" s="5">
        <v>193.91313320109853</v>
      </c>
      <c r="O868" s="5">
        <v>47.387992238210238</v>
      </c>
      <c r="P868" s="5">
        <v>47.125</v>
      </c>
      <c r="Q868" s="4">
        <v>52.252502634351949</v>
      </c>
      <c r="R868" s="4">
        <v>47.099805555555548</v>
      </c>
      <c r="S868" s="5">
        <v>51.692025183630641</v>
      </c>
      <c r="T868" s="5">
        <v>51.272611892583114</v>
      </c>
      <c r="U868" s="4">
        <v>44.854003906250007</v>
      </c>
      <c r="V868" s="4">
        <v>46.736415816326527</v>
      </c>
      <c r="W868" s="4">
        <v>39.436445783132527</v>
      </c>
      <c r="X868" s="5">
        <v>51.767898383371829</v>
      </c>
      <c r="Y868" s="4">
        <v>45.63616344373407</v>
      </c>
    </row>
    <row r="869" spans="1:25" x14ac:dyDescent="0.25">
      <c r="A869" s="1">
        <v>1990</v>
      </c>
      <c r="D869" s="5">
        <v>237.35102926105213</v>
      </c>
      <c r="E869" s="5">
        <v>212.25</v>
      </c>
      <c r="F869" s="4">
        <v>233.14404557374081</v>
      </c>
      <c r="G869" s="4">
        <v>224.29944737710315</v>
      </c>
      <c r="H869" s="4">
        <v>186.75000000000003</v>
      </c>
      <c r="I869" s="4">
        <v>221.390135578844</v>
      </c>
      <c r="J869" s="4">
        <v>211.67159359650725</v>
      </c>
      <c r="K869" s="4">
        <v>240.03788462214143</v>
      </c>
      <c r="L869" s="4">
        <v>126.22886937431394</v>
      </c>
      <c r="M869" s="4">
        <v>176.96080991264716</v>
      </c>
      <c r="N869" s="5">
        <v>193.29361967246464</v>
      </c>
      <c r="O869" s="5">
        <v>47.288382962296161</v>
      </c>
      <c r="P869" s="5">
        <v>49.5</v>
      </c>
      <c r="Q869" s="4">
        <v>54.053938356164394</v>
      </c>
      <c r="R869" s="4">
        <v>53.515124999999991</v>
      </c>
      <c r="S869" s="5">
        <v>49.831518887722979</v>
      </c>
      <c r="T869" s="5">
        <v>45.749432544757028</v>
      </c>
      <c r="U869" s="4">
        <v>47.630375976562505</v>
      </c>
      <c r="V869" s="4">
        <v>48.114690688775511</v>
      </c>
      <c r="W869" s="4" t="e">
        <v>#VALUE!</v>
      </c>
      <c r="X869" s="5">
        <v>49.625</v>
      </c>
      <c r="Y869" s="4">
        <v>46.379610584145638</v>
      </c>
    </row>
    <row r="870" spans="1:25" x14ac:dyDescent="0.25">
      <c r="A870" s="1">
        <v>1991</v>
      </c>
      <c r="D870" s="5">
        <v>218.55988447986061</v>
      </c>
      <c r="E870" s="5">
        <v>190</v>
      </c>
      <c r="F870" s="4">
        <v>233.6044172167465</v>
      </c>
      <c r="G870" s="4">
        <v>228.12046354338491</v>
      </c>
      <c r="H870" s="4">
        <v>200.81797999100721</v>
      </c>
      <c r="I870" s="4">
        <v>210.30643263438162</v>
      </c>
      <c r="J870" s="4">
        <v>177.60678551937423</v>
      </c>
      <c r="K870" s="4">
        <v>232.89214056640915</v>
      </c>
      <c r="L870" s="4">
        <v>121.58589462129527</v>
      </c>
      <c r="M870" s="4">
        <v>182.95874477781999</v>
      </c>
      <c r="N870" s="5">
        <v>188.31261678618651</v>
      </c>
      <c r="O870" s="5">
        <v>51.199215651489197</v>
      </c>
      <c r="P870" s="5">
        <v>54.0625</v>
      </c>
      <c r="Q870" s="4">
        <v>55.625000000000007</v>
      </c>
      <c r="R870" s="4">
        <v>57.775833333333317</v>
      </c>
      <c r="S870" s="5">
        <v>54.038037775445957</v>
      </c>
      <c r="T870" s="5">
        <v>50.020700127877227</v>
      </c>
      <c r="U870" s="4">
        <v>48.811191406250018</v>
      </c>
      <c r="V870" s="4">
        <v>51.207187499999996</v>
      </c>
      <c r="W870" s="4">
        <v>42.667168674698786</v>
      </c>
      <c r="X870" s="5">
        <v>48.51356812933026</v>
      </c>
      <c r="Y870" s="4">
        <v>48.069575821891505</v>
      </c>
    </row>
    <row r="871" spans="1:25" x14ac:dyDescent="0.25">
      <c r="A871" s="1">
        <v>1992</v>
      </c>
      <c r="D871" s="5">
        <v>260.00607352247454</v>
      </c>
      <c r="E871" s="5">
        <v>253.2688904016338</v>
      </c>
      <c r="F871" s="4">
        <v>242.48869698887779</v>
      </c>
      <c r="G871" s="4">
        <v>276.19254165291977</v>
      </c>
      <c r="H871" s="4">
        <v>242.22585993705039</v>
      </c>
      <c r="I871" s="4">
        <v>226.53425694939415</v>
      </c>
      <c r="J871" s="4">
        <v>233.46214980898668</v>
      </c>
      <c r="K871" s="4">
        <v>273.69381341814329</v>
      </c>
      <c r="L871" s="4">
        <v>145.33342480790338</v>
      </c>
      <c r="M871" s="4">
        <v>238.22607292062287</v>
      </c>
      <c r="N871" s="5">
        <v>195.63550884955751</v>
      </c>
      <c r="O871" s="5">
        <v>49.980761812921891</v>
      </c>
      <c r="P871" s="5">
        <v>54.072961956521738</v>
      </c>
      <c r="Q871" s="4">
        <v>58.317636986301366</v>
      </c>
      <c r="R871" s="4">
        <v>63.593813888888889</v>
      </c>
      <c r="S871" s="5">
        <v>61.41414349422876</v>
      </c>
      <c r="T871" s="5">
        <v>51.001630434782612</v>
      </c>
      <c r="U871" s="4">
        <v>48.178410644531247</v>
      </c>
      <c r="V871" s="4">
        <v>59.034375000000004</v>
      </c>
      <c r="W871" s="4">
        <v>41.99602409638554</v>
      </c>
      <c r="X871" s="5">
        <v>53.484613163972291</v>
      </c>
      <c r="Y871" s="4">
        <v>52.812684729064046</v>
      </c>
    </row>
    <row r="872" spans="1:25" x14ac:dyDescent="0.25">
      <c r="A872" s="1">
        <v>1993</v>
      </c>
      <c r="D872" s="5">
        <v>286.42288900869323</v>
      </c>
      <c r="E872" s="5">
        <v>301.21426140231449</v>
      </c>
      <c r="F872" s="4">
        <v>275.3912424269825</v>
      </c>
      <c r="G872" s="4">
        <v>317.60309097657534</v>
      </c>
      <c r="H872" s="4">
        <v>276.70505002248206</v>
      </c>
      <c r="I872" s="4">
        <v>274.99233784746968</v>
      </c>
      <c r="J872" s="4">
        <v>252.78124431508093</v>
      </c>
      <c r="K872" s="4">
        <v>304.79365439951539</v>
      </c>
      <c r="L872" s="4">
        <v>166.85181119648738</v>
      </c>
      <c r="M872" s="4">
        <v>286.40222654766427</v>
      </c>
      <c r="N872" s="5">
        <v>236.53622787610618</v>
      </c>
      <c r="O872" s="5">
        <v>65.199273143683712</v>
      </c>
      <c r="P872" s="5">
        <v>49.042695652173919</v>
      </c>
      <c r="Q872" s="4">
        <v>65.267368282402529</v>
      </c>
      <c r="R872" s="4">
        <v>67.107163888888891</v>
      </c>
      <c r="S872" s="5">
        <v>61.253827387198321</v>
      </c>
      <c r="T872" s="5">
        <v>57.854320652173911</v>
      </c>
      <c r="U872" s="4">
        <v>53.822478027343749</v>
      </c>
      <c r="V872" s="4">
        <v>63.983187500000007</v>
      </c>
      <c r="W872" s="4">
        <v>46.66201807228915</v>
      </c>
      <c r="X872" s="5">
        <v>60.22352771362587</v>
      </c>
      <c r="Y872" s="4">
        <v>56.937598522167491</v>
      </c>
    </row>
    <row r="873" spans="1:25" x14ac:dyDescent="0.25">
      <c r="A873" s="1">
        <v>1994</v>
      </c>
      <c r="D873" s="5">
        <v>398.18158231686766</v>
      </c>
      <c r="E873" s="5">
        <v>378.09240980258681</v>
      </c>
      <c r="F873" s="4">
        <v>338.01690930463872</v>
      </c>
      <c r="G873" s="4">
        <v>350.16054932365552</v>
      </c>
      <c r="H873" s="4">
        <v>301.59489517760795</v>
      </c>
      <c r="I873" s="4">
        <v>319.33129900213828</v>
      </c>
      <c r="J873" s="4">
        <v>278.1590867746043</v>
      </c>
      <c r="K873" s="4">
        <v>356.72164167802515</v>
      </c>
      <c r="L873" s="4">
        <v>231.41767288693745</v>
      </c>
      <c r="M873" s="4">
        <v>343.1761536270414</v>
      </c>
      <c r="N873" s="5">
        <v>271.27820796460173</v>
      </c>
      <c r="O873" s="5">
        <v>61.410285679845707</v>
      </c>
      <c r="P873" s="5">
        <v>54.884711956521741</v>
      </c>
      <c r="Q873" s="4">
        <v>62.382407797681765</v>
      </c>
      <c r="R873" s="4">
        <v>61.1151861111111</v>
      </c>
      <c r="S873" s="5">
        <v>57.089272035676814</v>
      </c>
      <c r="T873" s="5">
        <v>55.950679347826082</v>
      </c>
      <c r="U873" s="4">
        <v>53.688769531250003</v>
      </c>
      <c r="V873" s="4">
        <v>59.568249999999999</v>
      </c>
      <c r="W873" s="4">
        <v>49.530090361445779</v>
      </c>
      <c r="X873" s="5">
        <v>54.616593533487304</v>
      </c>
      <c r="Y873" s="4">
        <v>51.845837438423658</v>
      </c>
    </row>
    <row r="874" spans="1:25" x14ac:dyDescent="0.25">
      <c r="A874" s="1">
        <v>1995</v>
      </c>
      <c r="D874" s="5">
        <v>410.28036761237274</v>
      </c>
      <c r="E874" s="5">
        <v>341.29569434989787</v>
      </c>
      <c r="F874" s="4">
        <v>435.12006058413954</v>
      </c>
      <c r="G874" s="4">
        <v>413.84371906961394</v>
      </c>
      <c r="H874" s="4">
        <v>361.70671509667272</v>
      </c>
      <c r="I874" s="4">
        <v>386.16513720598721</v>
      </c>
      <c r="J874" s="4">
        <v>285.33988993996718</v>
      </c>
      <c r="K874" s="4">
        <v>391.80103740723911</v>
      </c>
      <c r="L874" s="4">
        <v>231.05296377607027</v>
      </c>
      <c r="M874" s="4">
        <v>386.6893515001899</v>
      </c>
      <c r="N874" s="5">
        <v>271.68003318584067</v>
      </c>
      <c r="O874" s="5">
        <v>64.897166104146578</v>
      </c>
      <c r="P874" s="5">
        <v>61.118152173913046</v>
      </c>
      <c r="Q874" s="4">
        <v>69.556944151738662</v>
      </c>
      <c r="R874" s="4">
        <v>65.794105555555547</v>
      </c>
      <c r="S874" s="5">
        <v>64.695522035676817</v>
      </c>
      <c r="T874" s="5">
        <v>60.819673913043481</v>
      </c>
      <c r="U874" s="4">
        <v>55.804821777343747</v>
      </c>
      <c r="V874" s="4">
        <v>67.854187499999995</v>
      </c>
      <c r="W874" s="4">
        <v>49.506897590361447</v>
      </c>
      <c r="X874" s="5">
        <v>57.284844110854507</v>
      </c>
      <c r="Y874" s="4">
        <v>60.437475369458127</v>
      </c>
    </row>
    <row r="875" spans="1:25" x14ac:dyDescent="0.25">
      <c r="A875" s="1">
        <v>1996</v>
      </c>
      <c r="D875" s="5">
        <v>368.14341431363295</v>
      </c>
      <c r="E875" s="5">
        <v>311.40729237576585</v>
      </c>
      <c r="F875" s="4">
        <v>386.67648521566139</v>
      </c>
      <c r="G875" s="4">
        <v>407.36388568129325</v>
      </c>
      <c r="H875" s="4">
        <v>324.35626967176267</v>
      </c>
      <c r="I875" s="4">
        <v>316.70090876692802</v>
      </c>
      <c r="J875" s="4">
        <v>331.87630753138069</v>
      </c>
      <c r="K875" s="4">
        <v>368.63380281690138</v>
      </c>
      <c r="L875" s="4">
        <v>245.81860592755214</v>
      </c>
      <c r="M875" s="4">
        <v>376.72854158754268</v>
      </c>
      <c r="N875" s="5">
        <v>283.36227876106193</v>
      </c>
      <c r="O875" s="5">
        <v>64.956270491803267</v>
      </c>
      <c r="P875" s="5">
        <v>56.348092391304348</v>
      </c>
      <c r="Q875" s="4">
        <v>70.12547945205479</v>
      </c>
      <c r="R875" s="4">
        <v>68.662569444444443</v>
      </c>
      <c r="S875" s="5">
        <v>62.987237670514162</v>
      </c>
      <c r="T875" s="5">
        <v>60.658451086956525</v>
      </c>
      <c r="U875" s="4">
        <v>49.584606933593754</v>
      </c>
      <c r="V875" s="4">
        <v>60.8581875</v>
      </c>
      <c r="W875" s="4">
        <v>55.413885542168678</v>
      </c>
      <c r="X875" s="5">
        <v>57.952563510392622</v>
      </c>
      <c r="Y875" s="4">
        <v>58.963546798029562</v>
      </c>
    </row>
    <row r="876" spans="1:25" x14ac:dyDescent="0.25">
      <c r="A876" s="1">
        <v>1997</v>
      </c>
      <c r="D876" s="5">
        <v>456.71924489520853</v>
      </c>
      <c r="E876" s="5">
        <v>435.75438223281145</v>
      </c>
      <c r="F876" s="4">
        <v>401.64684872049907</v>
      </c>
      <c r="G876" s="4">
        <v>431.31295364566142</v>
      </c>
      <c r="H876" s="4">
        <v>398.1337398830936</v>
      </c>
      <c r="I876" s="4">
        <v>403.78323235923017</v>
      </c>
      <c r="J876" s="4">
        <v>374.28549663452782</v>
      </c>
      <c r="K876" s="4">
        <v>411.79978797516281</v>
      </c>
      <c r="L876" s="4">
        <v>242.0351262349067</v>
      </c>
      <c r="M876" s="4">
        <v>430.08497911127989</v>
      </c>
      <c r="N876" s="5">
        <v>344.08158185840705</v>
      </c>
      <c r="O876" s="5">
        <v>73.928160559305695</v>
      </c>
      <c r="P876" s="5">
        <v>63.320858695652184</v>
      </c>
      <c r="Q876" s="4">
        <v>71.009257112750262</v>
      </c>
      <c r="R876" s="4">
        <v>70.307869444444449</v>
      </c>
      <c r="S876" s="5">
        <v>74.150072140608614</v>
      </c>
      <c r="T876" s="5">
        <v>69.604048913043471</v>
      </c>
      <c r="U876" s="4">
        <v>53.973859863281248</v>
      </c>
      <c r="V876" s="4">
        <v>66.675656250000003</v>
      </c>
      <c r="W876" s="4">
        <v>57.006144578313254</v>
      </c>
      <c r="X876" s="5">
        <v>72.597118937644353</v>
      </c>
      <c r="Y876" s="4">
        <v>58.241908866995082</v>
      </c>
    </row>
    <row r="877" spans="1:25" x14ac:dyDescent="0.25">
      <c r="A877" s="1">
        <v>1998</v>
      </c>
      <c r="D877" s="5">
        <v>458.08708470921215</v>
      </c>
      <c r="E877" s="5">
        <v>433.8069690265487</v>
      </c>
      <c r="F877" s="4">
        <v>391.84042408897727</v>
      </c>
      <c r="G877" s="4">
        <v>456.06153084790492</v>
      </c>
      <c r="H877" s="4">
        <v>442.24944497526985</v>
      </c>
      <c r="I877" s="4">
        <v>409.05163043478262</v>
      </c>
      <c r="J877" s="4">
        <v>394.61007140258317</v>
      </c>
      <c r="K877" s="4">
        <v>423.58579433590785</v>
      </c>
      <c r="L877" s="4">
        <v>260.18715697036225</v>
      </c>
      <c r="M877" s="4">
        <v>417.92575009494874</v>
      </c>
      <c r="N877" s="5">
        <v>409.55199115044246</v>
      </c>
      <c r="O877" s="5">
        <v>70.632866441658635</v>
      </c>
      <c r="P877" s="5">
        <v>65.378907608695656</v>
      </c>
      <c r="Q877" s="4">
        <v>73.698005795574289</v>
      </c>
      <c r="R877" s="4">
        <v>71.669636111111117</v>
      </c>
      <c r="S877" s="5">
        <v>75.939290398740823</v>
      </c>
      <c r="T877" s="5">
        <v>66.107880434782615</v>
      </c>
      <c r="U877" s="4">
        <v>57.242182617187503</v>
      </c>
      <c r="V877" s="4">
        <v>69.77871875000001</v>
      </c>
      <c r="W877" s="4">
        <v>62.842771084337343</v>
      </c>
      <c r="X877" s="5">
        <v>72.034584295612021</v>
      </c>
      <c r="Y877" s="4">
        <v>63.442832512315277</v>
      </c>
    </row>
    <row r="878" spans="1:25" x14ac:dyDescent="0.25">
      <c r="A878" s="1">
        <v>1999</v>
      </c>
      <c r="D878" s="5">
        <v>447.74002628209445</v>
      </c>
      <c r="E878" s="5">
        <v>417.82717835262088</v>
      </c>
      <c r="F878" s="4">
        <v>365.49305995117095</v>
      </c>
      <c r="G878" s="4">
        <v>439.75814500164961</v>
      </c>
      <c r="H878" s="4">
        <v>377.70171987410077</v>
      </c>
      <c r="I878" s="4">
        <v>382.05367961511047</v>
      </c>
      <c r="J878" s="4">
        <v>362.57324449699831</v>
      </c>
      <c r="K878" s="4">
        <v>404.78983038013018</v>
      </c>
      <c r="L878" s="4">
        <v>242.64791437980242</v>
      </c>
      <c r="M878" s="4">
        <v>452.93768989745536</v>
      </c>
      <c r="N878" s="5">
        <v>329.75691371681415</v>
      </c>
      <c r="O878" s="5">
        <v>62.089375602700102</v>
      </c>
      <c r="P878" s="5">
        <v>61.206179347826087</v>
      </c>
      <c r="Q878" s="4">
        <v>65.416177555321383</v>
      </c>
      <c r="R878" s="4">
        <v>62.829252777777782</v>
      </c>
      <c r="S878" s="5">
        <v>65.227090766002092</v>
      </c>
      <c r="T878" s="5">
        <v>59.407880434782612</v>
      </c>
      <c r="U878" s="4">
        <v>48.330104980468747</v>
      </c>
      <c r="V878" s="4">
        <v>62.203000000000003</v>
      </c>
      <c r="W878" s="4">
        <v>57.795572289156624</v>
      </c>
      <c r="X878" s="5">
        <v>67.683735565819873</v>
      </c>
      <c r="Y878" s="4">
        <v>60.209211822660095</v>
      </c>
    </row>
    <row r="879" spans="1:25" x14ac:dyDescent="0.25">
      <c r="A879" s="1">
        <v>2000</v>
      </c>
      <c r="D879" s="5">
        <v>444.88171372734007</v>
      </c>
      <c r="E879" s="5">
        <v>425.46689925119131</v>
      </c>
      <c r="F879" s="4">
        <v>387.70336377610988</v>
      </c>
      <c r="G879" s="4">
        <v>423.06295364566148</v>
      </c>
      <c r="H879" s="4">
        <v>389.36181991906477</v>
      </c>
      <c r="I879" s="4">
        <v>400.39366535994293</v>
      </c>
      <c r="J879" s="4">
        <v>407.31786656358008</v>
      </c>
      <c r="K879" s="4">
        <v>401.83810389217024</v>
      </c>
      <c r="L879" s="4">
        <v>274.23271130625687</v>
      </c>
      <c r="M879" s="4">
        <v>418.4715391188758</v>
      </c>
      <c r="N879" s="5">
        <v>377.8545353982301</v>
      </c>
      <c r="O879" s="5">
        <v>59.102233606557377</v>
      </c>
      <c r="P879" s="5">
        <v>53.5049347826087</v>
      </c>
      <c r="Q879" s="4">
        <v>64.242839831401483</v>
      </c>
      <c r="R879" s="4">
        <v>60.976930555555555</v>
      </c>
      <c r="S879" s="5">
        <v>58.864207764952781</v>
      </c>
      <c r="T879" s="5">
        <v>56.92907608695652</v>
      </c>
      <c r="U879" s="4">
        <v>55.336918945312505</v>
      </c>
      <c r="V879" s="4">
        <v>59.730031250000003</v>
      </c>
      <c r="W879" s="4">
        <v>50.698012048192766</v>
      </c>
      <c r="X879" s="5">
        <v>60.624722863741347</v>
      </c>
      <c r="Y879" s="4">
        <v>65.938091133004932</v>
      </c>
    </row>
    <row r="880" spans="1:25" x14ac:dyDescent="0.25">
      <c r="A880" s="1">
        <v>2001</v>
      </c>
      <c r="D880" s="5">
        <v>400.35875901341058</v>
      </c>
      <c r="E880" s="5">
        <v>364.24238427501706</v>
      </c>
      <c r="F880" s="4">
        <v>351.80224251740663</v>
      </c>
      <c r="G880" s="4">
        <v>382.60451377433185</v>
      </c>
      <c r="H880" s="4">
        <v>344.13595998201447</v>
      </c>
      <c r="I880" s="4">
        <v>373.78323235923023</v>
      </c>
      <c r="J880" s="4">
        <v>372.15319719847184</v>
      </c>
      <c r="K880" s="4">
        <v>385.38380281690138</v>
      </c>
      <c r="L880" s="4">
        <v>246.78594950603733</v>
      </c>
      <c r="M880" s="4">
        <v>410.80651823015569</v>
      </c>
      <c r="N880" s="5">
        <v>328.6357853982301</v>
      </c>
      <c r="O880" s="5">
        <v>50.628394406943102</v>
      </c>
      <c r="P880" s="5">
        <v>54.167951086956521</v>
      </c>
      <c r="Q880" s="4">
        <v>61.903124341412024</v>
      </c>
      <c r="R880" s="4">
        <v>58.550213888888884</v>
      </c>
      <c r="S880" s="5">
        <v>59.739273347324236</v>
      </c>
      <c r="T880" s="5">
        <v>55.412581521739128</v>
      </c>
      <c r="U880" s="4">
        <v>54.879172363281249</v>
      </c>
      <c r="V880" s="4">
        <v>54.941625000000009</v>
      </c>
      <c r="W880" s="4">
        <v>52.830240963855417</v>
      </c>
      <c r="X880" s="5">
        <v>58.011789838337187</v>
      </c>
      <c r="Y880" s="4">
        <v>64.969310344827591</v>
      </c>
    </row>
    <row r="881" spans="1:25" x14ac:dyDescent="0.25">
      <c r="A881" s="1">
        <v>2002</v>
      </c>
      <c r="D881" s="5">
        <v>415.33318451378125</v>
      </c>
      <c r="E881" s="5">
        <v>391.90831347855686</v>
      </c>
      <c r="F881" s="4">
        <v>360.20051541730709</v>
      </c>
      <c r="G881" s="4">
        <v>387.68213873309134</v>
      </c>
      <c r="H881" s="4">
        <v>370.17757981115113</v>
      </c>
      <c r="I881" s="4">
        <v>384.71471846044187</v>
      </c>
      <c r="J881" s="4">
        <v>384.13737038384568</v>
      </c>
      <c r="K881" s="4">
        <v>371.78983038013018</v>
      </c>
      <c r="L881" s="4">
        <v>245.98819978046106</v>
      </c>
      <c r="M881" s="4">
        <v>422.88283327003415</v>
      </c>
      <c r="N881" s="5">
        <v>310.54563053097343</v>
      </c>
      <c r="O881" s="5">
        <v>52.954687801350047</v>
      </c>
      <c r="P881" s="5">
        <v>57.535809782608702</v>
      </c>
      <c r="Q881" s="4">
        <v>58.597953108535307</v>
      </c>
      <c r="R881" s="4">
        <v>56.553624999999997</v>
      </c>
      <c r="S881" s="5">
        <v>60.760034102833167</v>
      </c>
      <c r="T881" s="5">
        <v>58.595869565217384</v>
      </c>
      <c r="U881" s="4">
        <v>55.073564453124995</v>
      </c>
      <c r="V881" s="4">
        <v>53.040812500000001</v>
      </c>
      <c r="W881" s="4">
        <v>55.965512048192764</v>
      </c>
      <c r="X881" s="5">
        <v>60.047551963048505</v>
      </c>
      <c r="Y881" s="4">
        <v>62.302561576354684</v>
      </c>
    </row>
    <row r="882" spans="1:25" x14ac:dyDescent="0.25">
      <c r="A882" s="1">
        <v>2003</v>
      </c>
      <c r="D882" s="5">
        <v>397.97314509063949</v>
      </c>
      <c r="E882" s="5">
        <v>385.6407420013615</v>
      </c>
      <c r="F882" s="4">
        <v>354.34451577900347</v>
      </c>
      <c r="G882" s="4">
        <v>388.36368978884855</v>
      </c>
      <c r="H882" s="4">
        <v>383.40288472347123</v>
      </c>
      <c r="I882" s="4">
        <v>409.40132751247324</v>
      </c>
      <c r="J882" s="4">
        <v>389.36657494997269</v>
      </c>
      <c r="K882" s="4">
        <v>378.03983038013024</v>
      </c>
      <c r="L882" s="4">
        <v>281.97392974753018</v>
      </c>
      <c r="M882" s="4">
        <v>375.03052601595141</v>
      </c>
      <c r="N882" s="5">
        <v>317.58324115044252</v>
      </c>
      <c r="O882" s="5">
        <v>61.249946962391505</v>
      </c>
      <c r="P882" s="5">
        <v>59.151135869565216</v>
      </c>
      <c r="Q882" s="4">
        <v>58.655916754478397</v>
      </c>
      <c r="R882" s="4">
        <v>60.225458333333336</v>
      </c>
      <c r="S882" s="5">
        <v>61.904561909758655</v>
      </c>
      <c r="T882" s="5">
        <v>63.197065217391305</v>
      </c>
      <c r="U882" s="4">
        <v>54.112307128906252</v>
      </c>
      <c r="V882" s="4">
        <v>57.019031250000005</v>
      </c>
      <c r="W882" s="4">
        <v>64.368253012048186</v>
      </c>
      <c r="X882" s="5">
        <v>61.104907621247122</v>
      </c>
      <c r="Y882" s="4">
        <v>66.634298029556646</v>
      </c>
    </row>
    <row r="883" spans="1:25" x14ac:dyDescent="0.25">
      <c r="A883" s="1">
        <v>2004</v>
      </c>
      <c r="D883" s="5">
        <v>441.2634274546802</v>
      </c>
      <c r="E883" s="5">
        <v>408.66592920353986</v>
      </c>
      <c r="F883" s="4">
        <v>384.86854598064917</v>
      </c>
      <c r="G883" s="4">
        <v>421.47860648300889</v>
      </c>
      <c r="H883" s="4">
        <v>393.96753456609713</v>
      </c>
      <c r="I883" s="4">
        <v>418.90132751247324</v>
      </c>
      <c r="J883" s="4">
        <v>356.71194515190103</v>
      </c>
      <c r="K883" s="4">
        <v>393.07405724670599</v>
      </c>
      <c r="L883" s="4">
        <v>309.79143798024148</v>
      </c>
      <c r="M883" s="4">
        <v>387.48267185719715</v>
      </c>
      <c r="N883" s="5">
        <v>319.47704646017701</v>
      </c>
      <c r="O883" s="5">
        <v>58.377704918032791</v>
      </c>
      <c r="P883" s="5">
        <v>58.489548913043478</v>
      </c>
      <c r="Q883" s="4">
        <v>58.12403319283456</v>
      </c>
      <c r="R883" s="4">
        <v>60.607747222222216</v>
      </c>
      <c r="S883" s="5">
        <v>64.454778331584478</v>
      </c>
      <c r="T883" s="5">
        <v>59.058016304347824</v>
      </c>
      <c r="U883" s="4">
        <v>56.986555175781248</v>
      </c>
      <c r="V883" s="4">
        <v>54.456937500000002</v>
      </c>
      <c r="W883" s="4">
        <v>66.287530120481932</v>
      </c>
      <c r="X883" s="5">
        <v>64.969428406466506</v>
      </c>
      <c r="Y883" s="4">
        <v>67.227955665024638</v>
      </c>
    </row>
    <row r="884" spans="1:25" x14ac:dyDescent="0.25">
      <c r="A884" s="1">
        <v>2005</v>
      </c>
      <c r="D884" s="5">
        <v>460.3604858817979</v>
      </c>
      <c r="E884" s="5">
        <v>395.19537100068078</v>
      </c>
      <c r="F884" s="4">
        <v>414.05936341441355</v>
      </c>
      <c r="G884" s="4">
        <v>448.15789962058722</v>
      </c>
      <c r="H884" s="4">
        <v>421.7635945930756</v>
      </c>
      <c r="I884" s="4">
        <v>398.54601746258021</v>
      </c>
      <c r="J884" s="4">
        <v>416.85530744042194</v>
      </c>
      <c r="K884" s="4">
        <v>421.1320233227321</v>
      </c>
      <c r="L884" s="4">
        <v>367.73902305159163</v>
      </c>
      <c r="M884" s="4">
        <v>410.34117451576151</v>
      </c>
      <c r="N884" s="5">
        <v>357.67422566371681</v>
      </c>
      <c r="O884" s="5">
        <v>66.506559787849568</v>
      </c>
      <c r="P884" s="5">
        <v>72.335396739130431</v>
      </c>
      <c r="Q884" s="4">
        <v>61.188206006322446</v>
      </c>
      <c r="R884" s="4">
        <v>62.621769444444439</v>
      </c>
      <c r="S884" s="5">
        <v>69.04602177334732</v>
      </c>
      <c r="T884" s="5">
        <v>67.392201086956504</v>
      </c>
      <c r="U884" s="4">
        <v>57.329765625</v>
      </c>
      <c r="V884" s="4">
        <v>59.133375000000001</v>
      </c>
      <c r="W884" s="4">
        <v>79.272289156626499</v>
      </c>
      <c r="X884" s="5">
        <v>72.26653579676676</v>
      </c>
      <c r="Y884" s="4">
        <v>66.580197044334994</v>
      </c>
    </row>
    <row r="885" spans="1:25" x14ac:dyDescent="0.25">
      <c r="A885" s="1">
        <v>2006</v>
      </c>
      <c r="D885" s="5">
        <v>436.97877215445783</v>
      </c>
      <c r="E885" s="5">
        <v>399.32717835262088</v>
      </c>
      <c r="F885" s="4">
        <v>409.52393977755668</v>
      </c>
      <c r="G885" s="4">
        <v>434.01467131309795</v>
      </c>
      <c r="H885" s="4">
        <v>423.05632447167267</v>
      </c>
      <c r="I885" s="4">
        <v>359.52708481824664</v>
      </c>
      <c r="J885" s="4">
        <v>392.5843073494633</v>
      </c>
      <c r="K885" s="4">
        <v>413.22981977888833</v>
      </c>
      <c r="L885" s="4">
        <v>378.03430296377604</v>
      </c>
      <c r="M885" s="4">
        <v>402.2347369920243</v>
      </c>
      <c r="N885" s="5">
        <v>383.26410398230087</v>
      </c>
      <c r="O885" s="5">
        <v>64.126480231436844</v>
      </c>
      <c r="P885" s="5">
        <v>64.552472826086955</v>
      </c>
      <c r="Q885" s="4">
        <v>63.668493150684924</v>
      </c>
      <c r="R885" s="4">
        <v>66.069941666666665</v>
      </c>
      <c r="S885" s="5">
        <v>62.57142707240294</v>
      </c>
      <c r="T885" s="5">
        <v>62.315054347826091</v>
      </c>
      <c r="U885" s="4">
        <v>59.610129394531256</v>
      </c>
      <c r="V885" s="4">
        <v>63.649374999999999</v>
      </c>
      <c r="W885" s="4">
        <v>68.299728915662655</v>
      </c>
      <c r="X885" s="5">
        <v>66.059168591224022</v>
      </c>
      <c r="Y885" s="4">
        <v>68.712857142857146</v>
      </c>
    </row>
    <row r="886" spans="1:25" x14ac:dyDescent="0.25">
      <c r="A886" s="1">
        <v>2007</v>
      </c>
      <c r="D886" s="5">
        <v>394.2872750859222</v>
      </c>
      <c r="E886" s="5">
        <v>402.60764125255275</v>
      </c>
      <c r="F886" s="4">
        <v>380.37851523645895</v>
      </c>
      <c r="G886" s="4">
        <v>394.51079470471785</v>
      </c>
      <c r="H886" s="4">
        <v>416.69838972571949</v>
      </c>
      <c r="I886" s="4">
        <v>390.23160192444766</v>
      </c>
      <c r="J886" s="4">
        <v>385.47259869019456</v>
      </c>
      <c r="K886" s="4">
        <v>374.91011661366042</v>
      </c>
      <c r="L886" s="4">
        <v>322.38556531284303</v>
      </c>
      <c r="M886" s="4">
        <v>422.10643752373716</v>
      </c>
      <c r="N886" s="5">
        <v>364.16537610619469</v>
      </c>
      <c r="O886" s="5">
        <v>63.391422372227581</v>
      </c>
      <c r="P886" s="5">
        <v>83.257880434782606</v>
      </c>
      <c r="Q886" s="4">
        <v>61.291609589041087</v>
      </c>
      <c r="R886" s="4">
        <v>63.75451666666666</v>
      </c>
      <c r="S886" s="5">
        <v>72.022618048268626</v>
      </c>
      <c r="T886" s="5">
        <v>65.716059782608696</v>
      </c>
      <c r="U886" s="4">
        <v>61.284252929687504</v>
      </c>
      <c r="V886" s="4">
        <v>62.376343750000011</v>
      </c>
      <c r="W886" s="4">
        <v>76.751506024096386</v>
      </c>
      <c r="X886" s="5">
        <v>77.963822170900698</v>
      </c>
      <c r="Y886" s="4">
        <v>67.092192118226606</v>
      </c>
    </row>
    <row r="887" spans="1:25" x14ac:dyDescent="0.25">
      <c r="A887" s="1">
        <v>2008</v>
      </c>
      <c r="D887" s="5">
        <v>392.43587000471723</v>
      </c>
      <c r="E887" s="5">
        <v>398.18613852961198</v>
      </c>
      <c r="F887" s="4">
        <v>377.21466678723209</v>
      </c>
      <c r="G887" s="4">
        <v>361.49470059386334</v>
      </c>
      <c r="H887" s="4">
        <v>380.04050977967631</v>
      </c>
      <c r="I887" s="4">
        <v>379.85940841054878</v>
      </c>
      <c r="J887" s="4">
        <v>361.19104738948516</v>
      </c>
      <c r="K887" s="4">
        <v>360.9060275632288</v>
      </c>
      <c r="L887" s="4">
        <v>276.02167947310647</v>
      </c>
      <c r="M887" s="4">
        <v>380.23514052411696</v>
      </c>
      <c r="N887" s="5">
        <v>346.43141592920352</v>
      </c>
      <c r="O887" s="5">
        <v>73.658833172613299</v>
      </c>
      <c r="P887" s="5">
        <v>86.413260869565235</v>
      </c>
      <c r="Q887" s="4">
        <v>65.996032665964179</v>
      </c>
      <c r="R887" s="4">
        <v>70.638863888888892</v>
      </c>
      <c r="S887" s="5">
        <v>84.693234522560317</v>
      </c>
      <c r="T887" s="5">
        <v>74.361086956521731</v>
      </c>
      <c r="U887" s="4">
        <v>63.956264648437504</v>
      </c>
      <c r="V887" s="4">
        <v>71.671937500000013</v>
      </c>
      <c r="W887" s="4">
        <v>76.249548192771087</v>
      </c>
      <c r="X887" s="5">
        <v>81.693562355658202</v>
      </c>
      <c r="Y887" s="4">
        <v>68.289568965517248</v>
      </c>
    </row>
    <row r="888" spans="1:25" x14ac:dyDescent="0.25">
      <c r="A888" s="1">
        <v>2009</v>
      </c>
      <c r="D888" s="5">
        <v>342.6104858817979</v>
      </c>
      <c r="E888" s="5">
        <v>309.84240980258681</v>
      </c>
      <c r="F888" s="4">
        <v>323.27963649516226</v>
      </c>
      <c r="G888" s="4">
        <v>314.45191355988118</v>
      </c>
      <c r="H888" s="4">
        <v>322.86515006744605</v>
      </c>
      <c r="I888" s="4">
        <v>361.4013275124733</v>
      </c>
      <c r="J888" s="4">
        <v>332.85592141167905</v>
      </c>
      <c r="K888" s="4">
        <v>341.49413145539904</v>
      </c>
      <c r="L888" s="4">
        <v>255.33754116355652</v>
      </c>
      <c r="M888" s="4">
        <v>324.66335928598556</v>
      </c>
      <c r="N888" s="5">
        <v>294.37859513274333</v>
      </c>
      <c r="O888" s="5">
        <v>68.949438283510133</v>
      </c>
      <c r="P888" s="5">
        <v>75.88615760869564</v>
      </c>
      <c r="Q888" s="4">
        <v>67.19824815595365</v>
      </c>
      <c r="R888" s="4">
        <v>67.272252777777766</v>
      </c>
      <c r="S888" s="5">
        <v>72.598141395592862</v>
      </c>
      <c r="T888" s="5">
        <v>69.611440217391305</v>
      </c>
      <c r="U888" s="4">
        <v>68.369291992187499</v>
      </c>
      <c r="V888" s="4">
        <v>68.905875000000009</v>
      </c>
      <c r="W888" s="4">
        <v>71.899397590361446</v>
      </c>
      <c r="X888" s="5">
        <v>69.07968822170902</v>
      </c>
      <c r="Y888" s="4">
        <v>63.97773399014779</v>
      </c>
    </row>
    <row r="889" spans="1:25" x14ac:dyDescent="0.25">
      <c r="A889" s="1">
        <v>2010</v>
      </c>
      <c r="D889" s="5">
        <v>340.50562706381828</v>
      </c>
      <c r="E889" s="5">
        <v>338.09636657590198</v>
      </c>
      <c r="F889" s="4">
        <v>335.22881815715704</v>
      </c>
      <c r="G889" s="4">
        <v>332.76467131309795</v>
      </c>
      <c r="H889" s="4">
        <v>356.3842949078238</v>
      </c>
      <c r="I889" s="4">
        <v>372.08334818246612</v>
      </c>
      <c r="J889" s="4">
        <v>361.16963798435506</v>
      </c>
      <c r="K889" s="4">
        <v>339.79800848099342</v>
      </c>
      <c r="L889" s="4">
        <v>257.23572996706918</v>
      </c>
      <c r="M889" s="4">
        <v>353.65469521458408</v>
      </c>
      <c r="N889" s="5">
        <v>322.32466814159295</v>
      </c>
      <c r="O889" s="5">
        <v>73.781092092574738</v>
      </c>
      <c r="P889" s="5">
        <v>81.106445652173932</v>
      </c>
      <c r="Q889" s="4">
        <v>72.979894625922014</v>
      </c>
      <c r="R889" s="4">
        <v>72.401533333333333</v>
      </c>
      <c r="S889" s="5">
        <v>78.597792497376702</v>
      </c>
      <c r="T889" s="5">
        <v>77.71964673913044</v>
      </c>
      <c r="U889" s="4">
        <v>69.292990722656242</v>
      </c>
      <c r="V889" s="4">
        <v>71.705968750000011</v>
      </c>
      <c r="W889" s="4">
        <v>72.85090361445782</v>
      </c>
      <c r="X889" s="5">
        <v>74.802540415704414</v>
      </c>
      <c r="Y889" s="4">
        <v>69.944125615763568</v>
      </c>
    </row>
    <row r="890" spans="1:25" x14ac:dyDescent="0.25">
      <c r="A890" s="1">
        <v>2011</v>
      </c>
      <c r="D890" s="5">
        <v>313.53510175887857</v>
      </c>
      <c r="E890" s="5">
        <v>303.18775527569778</v>
      </c>
      <c r="F890" s="4">
        <v>341.4603942490279</v>
      </c>
      <c r="G890" s="4">
        <v>321.29950923787521</v>
      </c>
      <c r="H890" s="4">
        <v>322.51969986510795</v>
      </c>
      <c r="I890" s="4">
        <v>325.65337669280115</v>
      </c>
      <c r="J890" s="4">
        <v>328.22818128069855</v>
      </c>
      <c r="K890" s="4">
        <v>325.49795547478419</v>
      </c>
      <c r="L890" s="4">
        <v>252.0996158068057</v>
      </c>
      <c r="M890" s="4">
        <v>342.56145556399542</v>
      </c>
      <c r="N890" s="5">
        <v>307.83268805309734</v>
      </c>
      <c r="O890" s="5">
        <v>70.246476615236261</v>
      </c>
      <c r="P890" s="5">
        <v>71.091038043478278</v>
      </c>
      <c r="Q890" s="4">
        <v>72.315160695468904</v>
      </c>
      <c r="R890" s="4">
        <v>72.467580555555557</v>
      </c>
      <c r="S890" s="5">
        <v>71.293723767051418</v>
      </c>
      <c r="T890" s="5">
        <v>69.702690217391307</v>
      </c>
      <c r="U890" s="4">
        <v>67.439787597656249</v>
      </c>
      <c r="V890" s="4">
        <v>70.672875000000005</v>
      </c>
      <c r="W890" s="4">
        <v>70.770301204819276</v>
      </c>
      <c r="X890" s="5">
        <v>68.815502309468826</v>
      </c>
      <c r="Y890" s="4">
        <v>69.359618226601</v>
      </c>
    </row>
    <row r="891" spans="1:25" x14ac:dyDescent="0.25">
      <c r="A891" s="1">
        <v>2012</v>
      </c>
      <c r="D891" s="5">
        <v>326.49219960913808</v>
      </c>
      <c r="E891" s="5">
        <v>296.65099557522126</v>
      </c>
      <c r="F891" s="4">
        <v>320.98157609187081</v>
      </c>
      <c r="G891" s="4">
        <v>325.97595677994059</v>
      </c>
      <c r="H891" s="4">
        <v>330.1095998201439</v>
      </c>
      <c r="I891" s="4">
        <v>314.34969707769062</v>
      </c>
      <c r="J891" s="4">
        <v>316.43070083682005</v>
      </c>
      <c r="K891" s="4">
        <v>314.42389822807814</v>
      </c>
      <c r="L891" s="4">
        <v>258.53347969264541</v>
      </c>
      <c r="M891" s="4">
        <v>341.81145556399542</v>
      </c>
      <c r="N891" s="5">
        <v>301.73451327433628</v>
      </c>
      <c r="O891" s="5">
        <v>74.052870057859209</v>
      </c>
      <c r="P891" s="5">
        <v>75.589483695652163</v>
      </c>
      <c r="Q891" s="4">
        <v>75.22187565858799</v>
      </c>
      <c r="R891" s="4">
        <v>75.277524999999997</v>
      </c>
      <c r="S891" s="5">
        <v>75.384033315844704</v>
      </c>
      <c r="T891" s="5">
        <v>71.496250000000003</v>
      </c>
      <c r="U891" s="4">
        <v>68.596267089843749</v>
      </c>
      <c r="V891" s="4">
        <v>71.977500000000006</v>
      </c>
      <c r="W891" s="4">
        <v>71.70262048192771</v>
      </c>
      <c r="X891" s="5">
        <v>72.480202078521955</v>
      </c>
      <c r="Y891" s="4">
        <v>75.303830049261094</v>
      </c>
    </row>
    <row r="892" spans="1:25" x14ac:dyDescent="0.25">
      <c r="A892" s="1">
        <v>2013</v>
      </c>
      <c r="D892" s="5">
        <v>348.43414313632991</v>
      </c>
      <c r="E892" s="5">
        <v>307.72451497617431</v>
      </c>
      <c r="F892" s="4">
        <v>345.40672755221988</v>
      </c>
      <c r="G892" s="4">
        <v>350.27953851864072</v>
      </c>
      <c r="H892" s="4">
        <v>339.13484993255395</v>
      </c>
      <c r="I892" s="4">
        <v>330.05572879543831</v>
      </c>
      <c r="J892" s="4">
        <v>342.36677960705833</v>
      </c>
      <c r="K892" s="4">
        <v>318.05387702559443</v>
      </c>
      <c r="L892" s="4">
        <v>252.93358946212953</v>
      </c>
      <c r="M892" s="4">
        <v>341.61303646031138</v>
      </c>
      <c r="N892" s="5">
        <v>315.17367256637169</v>
      </c>
      <c r="O892" s="5">
        <v>78.434657666345231</v>
      </c>
      <c r="P892" s="5">
        <v>76.557836956521754</v>
      </c>
      <c r="Q892" s="4">
        <v>81.714488935721818</v>
      </c>
      <c r="R892" s="4">
        <v>80.227608333333336</v>
      </c>
      <c r="S892" s="5">
        <v>78.488902151101783</v>
      </c>
      <c r="T892" s="5">
        <v>75.000760869565212</v>
      </c>
      <c r="U892" s="4">
        <v>71.662690429687501</v>
      </c>
      <c r="V892" s="4">
        <v>75.019281250000006</v>
      </c>
      <c r="W892" s="4">
        <v>70.581837349397588</v>
      </c>
      <c r="X892" s="5">
        <v>75.673972286374138</v>
      </c>
      <c r="Y892" s="4">
        <v>82.728633004926124</v>
      </c>
    </row>
    <row r="893" spans="1:25" x14ac:dyDescent="0.25">
      <c r="A893" s="1">
        <v>2014</v>
      </c>
      <c r="D893" s="5">
        <v>352.58145764539381</v>
      </c>
      <c r="E893" s="5">
        <v>322.15099557522126</v>
      </c>
      <c r="F893" s="4">
        <v>368.65815173162127</v>
      </c>
      <c r="G893" s="4">
        <v>364.4814520785219</v>
      </c>
      <c r="H893" s="4">
        <v>345.56686994154677</v>
      </c>
      <c r="I893" s="4">
        <v>338.19734497505345</v>
      </c>
      <c r="J893" s="4">
        <v>340.38798435510273</v>
      </c>
      <c r="K893" s="4">
        <v>328.03191731031347</v>
      </c>
      <c r="L893" s="4">
        <v>253.05159165751923</v>
      </c>
      <c r="M893" s="4">
        <v>366.91748955563997</v>
      </c>
      <c r="N893" s="5">
        <v>322.47704646017695</v>
      </c>
      <c r="O893" s="5">
        <v>79.849193587270975</v>
      </c>
      <c r="P893" s="5">
        <v>76.537826086956528</v>
      </c>
      <c r="Q893" s="4">
        <v>85.122792413066378</v>
      </c>
      <c r="R893" s="4">
        <v>84.21253055555556</v>
      </c>
      <c r="S893" s="5">
        <v>82.586669727177338</v>
      </c>
      <c r="T893" s="5">
        <v>74.134836956521738</v>
      </c>
      <c r="U893" s="4">
        <v>78.463481445312496</v>
      </c>
      <c r="V893" s="4">
        <v>84.51218750000001</v>
      </c>
      <c r="W893" s="4">
        <v>71.641445783132511</v>
      </c>
      <c r="X893" s="5">
        <v>80.701506928406474</v>
      </c>
      <c r="Y893" s="4">
        <v>94.954261083743859</v>
      </c>
    </row>
    <row r="894" spans="1:25" x14ac:dyDescent="0.25">
      <c r="A894" s="1">
        <v>2015</v>
      </c>
      <c r="D894" s="5">
        <v>332.48439921827617</v>
      </c>
      <c r="E894" s="5">
        <v>336.76259360108924</v>
      </c>
      <c r="F894" s="4">
        <v>371.88839406817976</v>
      </c>
      <c r="G894" s="4">
        <v>352.86104008578025</v>
      </c>
      <c r="H894" s="4">
        <v>350.45116484937051</v>
      </c>
      <c r="I894" s="4">
        <v>336.5889611546686</v>
      </c>
      <c r="J894" s="4">
        <v>331.79748044387844</v>
      </c>
      <c r="K894" s="4">
        <v>347.48186430410419</v>
      </c>
      <c r="L894" s="4">
        <v>284.3339736553238</v>
      </c>
      <c r="M894" s="4">
        <v>368.5738463729586</v>
      </c>
      <c r="N894" s="5">
        <v>313.06056415929203</v>
      </c>
      <c r="O894" s="5">
        <v>77.196768322082931</v>
      </c>
      <c r="P894" s="5">
        <v>75.777777173913051</v>
      </c>
      <c r="Q894" s="4">
        <v>86.567131190727082</v>
      </c>
      <c r="R894" s="4">
        <v>84.114224999999976</v>
      </c>
      <c r="S894" s="5">
        <v>83.919049055613854</v>
      </c>
      <c r="T894" s="5">
        <v>72.700326086956522</v>
      </c>
      <c r="U894" s="4">
        <v>74.482067871093761</v>
      </c>
      <c r="V894" s="4">
        <v>89.545906250000002</v>
      </c>
      <c r="W894" s="4">
        <v>69.265210843373495</v>
      </c>
      <c r="X894" s="5">
        <v>80.000687066974592</v>
      </c>
      <c r="Y894" s="4">
        <v>96.490603448275877</v>
      </c>
    </row>
    <row r="895" spans="1:25" x14ac:dyDescent="0.25">
      <c r="A895" s="1">
        <v>2016</v>
      </c>
      <c r="D895" s="5">
        <v>325.98049902284515</v>
      </c>
      <c r="E895" s="5">
        <v>326.06854152484686</v>
      </c>
      <c r="F895" s="4">
        <v>364.37993941586035</v>
      </c>
      <c r="G895" s="4">
        <v>336.4894011877268</v>
      </c>
      <c r="H895" s="4">
        <v>346.83712483138493</v>
      </c>
      <c r="I895" s="4">
        <v>336.93558446186745</v>
      </c>
      <c r="J895" s="4">
        <v>350.83451200654895</v>
      </c>
      <c r="K895" s="4">
        <v>353.69968196274419</v>
      </c>
      <c r="L895" s="4">
        <v>261.51728869374313</v>
      </c>
      <c r="M895" s="4">
        <v>358.68068742878847</v>
      </c>
      <c r="N895" s="5">
        <v>306.56056415929197</v>
      </c>
      <c r="O895" s="5">
        <v>75.45250723240116</v>
      </c>
      <c r="P895" s="5">
        <v>73.951130434782613</v>
      </c>
      <c r="Q895" s="4">
        <v>86.054375658587986</v>
      </c>
      <c r="R895" s="4">
        <v>87.399494444444429</v>
      </c>
      <c r="S895" s="5">
        <v>84.297675760755524</v>
      </c>
      <c r="T895" s="5">
        <v>72.12883152173913</v>
      </c>
      <c r="U895" s="4">
        <v>81.508571777343747</v>
      </c>
      <c r="V895" s="4">
        <v>91.887031250000007</v>
      </c>
      <c r="W895" s="4">
        <v>70.62867469879518</v>
      </c>
      <c r="X895" s="5">
        <v>80.535127020785239</v>
      </c>
      <c r="Y895" s="4">
        <v>89.406933497536954</v>
      </c>
    </row>
    <row r="896" spans="1:25" x14ac:dyDescent="0.25">
      <c r="A896" s="1">
        <v>2017</v>
      </c>
      <c r="D896" s="5">
        <v>322.2634274546802</v>
      </c>
      <c r="E896" s="5">
        <v>316.28046289993193</v>
      </c>
      <c r="F896" s="4">
        <v>360.62851523645895</v>
      </c>
      <c r="G896" s="4">
        <v>331.92929313757833</v>
      </c>
      <c r="H896" s="4">
        <v>321.50000000000006</v>
      </c>
      <c r="I896" s="4">
        <v>329.68763364219529</v>
      </c>
      <c r="J896" s="4">
        <v>334.3080316536292</v>
      </c>
      <c r="K896" s="4">
        <v>341.75177949416928</v>
      </c>
      <c r="L896" s="4">
        <v>273.23243688254666</v>
      </c>
      <c r="M896" s="4">
        <v>337.28052601595141</v>
      </c>
      <c r="N896" s="5">
        <v>303.59153761061941</v>
      </c>
      <c r="O896" s="5">
        <v>74.751235535197679</v>
      </c>
      <c r="P896" s="5">
        <v>73.594130434782613</v>
      </c>
      <c r="Q896" s="4">
        <v>87.517073234984196</v>
      </c>
      <c r="R896" s="4">
        <v>87.589552777777769</v>
      </c>
      <c r="S896" s="5">
        <v>80.880463011542503</v>
      </c>
      <c r="T896" s="5">
        <v>70.118858695652179</v>
      </c>
      <c r="U896" s="4">
        <v>90.31406738281251</v>
      </c>
      <c r="V896" s="4">
        <v>87.449562499999999</v>
      </c>
      <c r="W896" s="4">
        <v>69.140963855421674</v>
      </c>
      <c r="X896" s="5">
        <v>76.676518475750584</v>
      </c>
      <c r="Y896" s="4">
        <v>81.872142857142876</v>
      </c>
    </row>
    <row r="897" spans="1:25" x14ac:dyDescent="0.25">
      <c r="A897" s="1">
        <v>2018</v>
      </c>
      <c r="D897" s="5">
        <v>327.66464215917512</v>
      </c>
      <c r="E897" s="5">
        <v>318.54437542545952</v>
      </c>
      <c r="F897" s="4">
        <v>361.89969707930186</v>
      </c>
      <c r="G897" s="4">
        <v>333.34371906961394</v>
      </c>
      <c r="H897" s="4">
        <v>320.81353979316549</v>
      </c>
      <c r="I897" s="4">
        <v>321.74028866714184</v>
      </c>
      <c r="J897" s="4">
        <v>334.21763007094773</v>
      </c>
      <c r="K897" s="4">
        <v>340.21168408299252</v>
      </c>
      <c r="L897" s="4">
        <v>273.26701427003297</v>
      </c>
      <c r="M897" s="4">
        <v>334.40429168249148</v>
      </c>
      <c r="N897" s="5">
        <v>295.71155973451323</v>
      </c>
      <c r="O897" s="5">
        <v>73.75785800385728</v>
      </c>
      <c r="P897" s="5">
        <v>75.793815217391312</v>
      </c>
      <c r="Q897" s="4">
        <v>91.154064805057956</v>
      </c>
      <c r="R897" s="4">
        <v>84.143627777777766</v>
      </c>
      <c r="S897" s="5">
        <v>78.891751049317946</v>
      </c>
      <c r="T897" s="5">
        <v>65.805027173913032</v>
      </c>
      <c r="U897" s="4">
        <v>89.493127441406244</v>
      </c>
      <c r="V897" s="4">
        <v>88.801937500000008</v>
      </c>
      <c r="W897" s="4">
        <v>71.309879518072279</v>
      </c>
      <c r="X897" s="5">
        <v>76.159180138568132</v>
      </c>
      <c r="Y897" s="4">
        <v>85.596576354679812</v>
      </c>
    </row>
    <row r="898" spans="1:25" x14ac:dyDescent="0.25">
      <c r="A898" s="1">
        <v>2019</v>
      </c>
      <c r="D898" s="5">
        <v>322.72172712109978</v>
      </c>
      <c r="E898" s="5">
        <v>309.13730854322665</v>
      </c>
      <c r="F898" s="4">
        <v>337.13428949272082</v>
      </c>
      <c r="G898" s="4">
        <v>309.68642578769379</v>
      </c>
      <c r="H898" s="4">
        <v>308.08104281418616</v>
      </c>
      <c r="I898" s="4">
        <v>300.73252049180326</v>
      </c>
      <c r="J898" s="4">
        <v>364.00588650627611</v>
      </c>
      <c r="K898" s="4">
        <v>303.34351847645013</v>
      </c>
      <c r="L898" s="4">
        <v>262.31439352360042</v>
      </c>
      <c r="M898" s="4">
        <v>329.66744682871251</v>
      </c>
      <c r="N898" s="5">
        <v>294.15212389380531</v>
      </c>
      <c r="O898" s="5">
        <v>74.328593683702991</v>
      </c>
      <c r="P898" s="5">
        <v>73.230447173913035</v>
      </c>
      <c r="Q898" s="4">
        <v>87.127985774499479</v>
      </c>
      <c r="R898" s="4">
        <v>83.964136888888888</v>
      </c>
      <c r="S898" s="5">
        <v>80.061729958027271</v>
      </c>
      <c r="T898" s="5">
        <v>69.096397826086957</v>
      </c>
      <c r="U898" s="4">
        <v>84.702976171875008</v>
      </c>
      <c r="V898" s="4">
        <v>84.330862499999995</v>
      </c>
      <c r="W898" s="4">
        <v>72.937316867469889</v>
      </c>
      <c r="X898" s="5">
        <v>81.170012240184761</v>
      </c>
      <c r="Y898" s="4">
        <v>88.154203940886717</v>
      </c>
    </row>
    <row r="899" spans="1:25" x14ac:dyDescent="0.25">
      <c r="A899" s="1">
        <v>2020</v>
      </c>
      <c r="D899" s="5">
        <v>321.77902823640403</v>
      </c>
      <c r="E899" s="5">
        <v>308.87682947583392</v>
      </c>
      <c r="F899" s="4">
        <v>327.54236368568581</v>
      </c>
      <c r="G899" s="4">
        <v>311.77546601781586</v>
      </c>
      <c r="H899" s="4">
        <v>309.02025488983816</v>
      </c>
      <c r="I899" s="4">
        <v>301.08691197434069</v>
      </c>
      <c r="J899" s="4">
        <v>353.96711842823356</v>
      </c>
      <c r="K899" s="4">
        <v>292.54187490534605</v>
      </c>
      <c r="L899" s="4">
        <v>247.85043907793633</v>
      </c>
      <c r="M899" s="4">
        <v>330.08870584884164</v>
      </c>
      <c r="N899" s="5">
        <v>303.07605088495575</v>
      </c>
      <c r="O899" s="5">
        <v>71.519543153326907</v>
      </c>
      <c r="P899" s="5">
        <v>68.602532608695654</v>
      </c>
      <c r="Q899" s="4">
        <v>83.574944678609057</v>
      </c>
      <c r="R899" s="4">
        <v>82.973419444444431</v>
      </c>
      <c r="S899" s="5">
        <v>75.039530430220353</v>
      </c>
      <c r="T899" s="5">
        <v>66.417826086956524</v>
      </c>
      <c r="U899" s="4">
        <v>80.277827148437495</v>
      </c>
      <c r="V899" s="4">
        <v>82.856437499999998</v>
      </c>
      <c r="W899" s="4">
        <v>74.668734939759034</v>
      </c>
      <c r="X899" s="5">
        <v>78.108897228637417</v>
      </c>
      <c r="Y899" s="4">
        <v>81.234950738916254</v>
      </c>
    </row>
    <row r="902" spans="1:25" ht="24.6" x14ac:dyDescent="0.4">
      <c r="A902" s="67" t="s">
        <v>214</v>
      </c>
    </row>
    <row r="903" spans="1:25" x14ac:dyDescent="0.25">
      <c r="A903" s="1" t="s">
        <v>174</v>
      </c>
      <c r="D903" s="5" t="s">
        <v>175</v>
      </c>
      <c r="E903" s="5" t="s">
        <v>176</v>
      </c>
      <c r="F903" s="4" t="s">
        <v>177</v>
      </c>
      <c r="G903" s="4" t="s">
        <v>178</v>
      </c>
      <c r="H903" s="4" t="s">
        <v>179</v>
      </c>
      <c r="I903" s="4" t="s">
        <v>180</v>
      </c>
      <c r="J903" s="4" t="s">
        <v>181</v>
      </c>
      <c r="K903" s="4" t="s">
        <v>182</v>
      </c>
      <c r="L903" s="4" t="s">
        <v>183</v>
      </c>
      <c r="M903" s="4" t="s">
        <v>184</v>
      </c>
      <c r="N903" s="5" t="s">
        <v>185</v>
      </c>
      <c r="O903" s="5" t="s">
        <v>186</v>
      </c>
      <c r="P903" s="5" t="s">
        <v>187</v>
      </c>
      <c r="Q903" s="4" t="s">
        <v>188</v>
      </c>
      <c r="R903" s="4" t="s">
        <v>189</v>
      </c>
      <c r="S903" s="5" t="s">
        <v>190</v>
      </c>
      <c r="T903" s="5" t="s">
        <v>191</v>
      </c>
      <c r="U903" s="4" t="s">
        <v>192</v>
      </c>
      <c r="V903" s="4" t="s">
        <v>193</v>
      </c>
      <c r="W903" s="4" t="s">
        <v>194</v>
      </c>
      <c r="X903" s="5" t="s">
        <v>195</v>
      </c>
      <c r="Y903" s="4" t="s">
        <v>196</v>
      </c>
    </row>
    <row r="904" spans="1:25" x14ac:dyDescent="0.25">
      <c r="A904" s="1">
        <v>1977</v>
      </c>
      <c r="D904" s="5">
        <f t="shared" ref="D904:Y904" si="975">D856/D700</f>
        <v>1.3870852981119852</v>
      </c>
      <c r="E904" s="5">
        <f t="shared" si="975"/>
        <v>1.2949790794979079</v>
      </c>
      <c r="F904" s="5">
        <f t="shared" si="975"/>
        <v>1.4150796776363097</v>
      </c>
      <c r="G904" s="5">
        <f t="shared" si="975"/>
        <v>1.5072699043055959</v>
      </c>
      <c r="H904" s="5">
        <f t="shared" si="975"/>
        <v>1.2467666708581444</v>
      </c>
      <c r="I904" s="5">
        <f t="shared" si="975"/>
        <v>1.3316677085436384</v>
      </c>
      <c r="J904" s="5">
        <f t="shared" si="975"/>
        <v>1.4144812437465366</v>
      </c>
      <c r="K904" s="5">
        <f t="shared" si="975"/>
        <v>1.3227542597777393</v>
      </c>
      <c r="L904" s="5">
        <f t="shared" si="975"/>
        <v>2.1072874493927123</v>
      </c>
      <c r="M904" s="5">
        <f t="shared" si="975"/>
        <v>1.315461453508497</v>
      </c>
      <c r="N904" s="5">
        <f t="shared" si="975"/>
        <v>1.7879344076363757</v>
      </c>
      <c r="O904" s="5">
        <f t="shared" si="975"/>
        <v>3.3026948681468031</v>
      </c>
      <c r="P904" s="5">
        <f t="shared" si="975"/>
        <v>4.8037735849056604</v>
      </c>
      <c r="Q904" s="5">
        <f t="shared" si="975"/>
        <v>1.9114312869918348</v>
      </c>
      <c r="R904" s="5">
        <f t="shared" si="975"/>
        <v>2.6464467025132907</v>
      </c>
      <c r="S904" s="5">
        <f t="shared" si="975"/>
        <v>4.4375600357535969</v>
      </c>
      <c r="T904" s="5">
        <f t="shared" si="975"/>
        <v>4.003048799716189</v>
      </c>
      <c r="U904" s="5">
        <f t="shared" si="975"/>
        <v>4.388260430296306</v>
      </c>
      <c r="V904" s="5">
        <f t="shared" si="975"/>
        <v>2.6157430603916723</v>
      </c>
      <c r="W904" s="5">
        <f t="shared" si="975"/>
        <v>5.1234665951167164</v>
      </c>
      <c r="X904" s="5">
        <f t="shared" si="975"/>
        <v>4.6735018083596573</v>
      </c>
      <c r="Y904" s="5">
        <f t="shared" si="975"/>
        <v>4.4526840770656175</v>
      </c>
    </row>
    <row r="905" spans="1:25" x14ac:dyDescent="0.25">
      <c r="A905" s="1">
        <v>1978</v>
      </c>
      <c r="D905" s="5">
        <f t="shared" ref="D905:Y905" si="976">D857/D701</f>
        <v>1.2280210701413603</v>
      </c>
      <c r="E905" s="5">
        <f t="shared" si="976"/>
        <v>1.2184873949579831</v>
      </c>
      <c r="F905" s="5">
        <f t="shared" si="976"/>
        <v>1.3281729259026431</v>
      </c>
      <c r="G905" s="5">
        <f t="shared" si="976"/>
        <v>1.4451803929127451</v>
      </c>
      <c r="H905" s="5">
        <f t="shared" si="976"/>
        <v>1.2328931096039344</v>
      </c>
      <c r="I905" s="5">
        <f t="shared" si="976"/>
        <v>1.185817243822072</v>
      </c>
      <c r="J905" s="5">
        <f t="shared" si="976"/>
        <v>1.396801526669107</v>
      </c>
      <c r="K905" s="5">
        <f t="shared" si="976"/>
        <v>1.2747118663733239</v>
      </c>
      <c r="L905" s="5">
        <f t="shared" si="976"/>
        <v>1.6036677817621716</v>
      </c>
      <c r="M905" s="5">
        <f t="shared" si="976"/>
        <v>1.1588496372566559</v>
      </c>
      <c r="N905" s="5">
        <f t="shared" si="976"/>
        <v>1.5659001696216504</v>
      </c>
      <c r="O905" s="5">
        <f t="shared" si="976"/>
        <v>3.1452061764808676</v>
      </c>
      <c r="P905" s="5">
        <f t="shared" si="976"/>
        <v>3.8835516739446869</v>
      </c>
      <c r="Q905" s="5">
        <f t="shared" si="976"/>
        <v>1.9780317970425636</v>
      </c>
      <c r="R905" s="5">
        <f t="shared" si="976"/>
        <v>2.5827105043713585</v>
      </c>
      <c r="S905" s="5">
        <f t="shared" si="976"/>
        <v>4.2317407484568861</v>
      </c>
      <c r="T905" s="5">
        <f t="shared" si="976"/>
        <v>3.3709085811305468</v>
      </c>
      <c r="U905" s="5">
        <f t="shared" si="976"/>
        <v>4.2795361630305679</v>
      </c>
      <c r="V905" s="5">
        <f t="shared" si="976"/>
        <v>2.4906067881596199</v>
      </c>
      <c r="W905" s="5">
        <f t="shared" si="976"/>
        <v>4.9930972568578555</v>
      </c>
      <c r="X905" s="5">
        <f t="shared" si="976"/>
        <v>4.1161825139215624</v>
      </c>
      <c r="Y905" s="5">
        <f t="shared" si="976"/>
        <v>4.4458589747505206</v>
      </c>
    </row>
    <row r="906" spans="1:25" x14ac:dyDescent="0.25">
      <c r="A906" s="1">
        <v>1979</v>
      </c>
      <c r="D906" s="5">
        <f t="shared" ref="D906:Y906" si="977">D858/D702</f>
        <v>1.1568092430775516</v>
      </c>
      <c r="E906" s="5">
        <f t="shared" si="977"/>
        <v>1.1684636118598384</v>
      </c>
      <c r="F906" s="5">
        <f t="shared" si="977"/>
        <v>1.2215682766759528</v>
      </c>
      <c r="G906" s="5">
        <f t="shared" si="977"/>
        <v>1.3021915836369413</v>
      </c>
      <c r="H906" s="5">
        <f t="shared" si="977"/>
        <v>1.2095887347721126</v>
      </c>
      <c r="I906" s="5">
        <f t="shared" si="977"/>
        <v>1.1689736202437528</v>
      </c>
      <c r="J906" s="5">
        <f t="shared" si="977"/>
        <v>1.2854674254074259</v>
      </c>
      <c r="K906" s="5">
        <f t="shared" si="977"/>
        <v>1.188651171507682</v>
      </c>
      <c r="L906" s="5">
        <f t="shared" si="977"/>
        <v>1.6522183503456056</v>
      </c>
      <c r="M906" s="5">
        <f t="shared" si="977"/>
        <v>1.1411667528473424</v>
      </c>
      <c r="N906" s="5">
        <f t="shared" si="977"/>
        <v>1.5508393367512969</v>
      </c>
      <c r="O906" s="5">
        <f t="shared" si="977"/>
        <v>3.0999101945777068</v>
      </c>
      <c r="P906" s="5">
        <f t="shared" si="977"/>
        <v>3.806233766233766</v>
      </c>
      <c r="Q906" s="5">
        <f t="shared" si="977"/>
        <v>1.8543532746577169</v>
      </c>
      <c r="R906" s="5">
        <f t="shared" si="977"/>
        <v>2.3909073937088312</v>
      </c>
      <c r="S906" s="5">
        <f t="shared" si="977"/>
        <v>4.2228881361035837</v>
      </c>
      <c r="T906" s="5">
        <f t="shared" si="977"/>
        <v>3.6254558989468402</v>
      </c>
      <c r="U906" s="5">
        <f t="shared" si="977"/>
        <v>4.620674962352382</v>
      </c>
      <c r="V906" s="5">
        <f t="shared" si="977"/>
        <v>2.9600533020177937</v>
      </c>
      <c r="W906" s="5">
        <f t="shared" si="977"/>
        <v>5.5193285859613432</v>
      </c>
      <c r="X906" s="5">
        <f t="shared" si="977"/>
        <v>3.8746235481952231</v>
      </c>
      <c r="Y906" s="5">
        <f t="shared" si="977"/>
        <v>4.5453821954675409</v>
      </c>
    </row>
    <row r="907" spans="1:25" x14ac:dyDescent="0.25">
      <c r="A907" s="1">
        <v>1980</v>
      </c>
      <c r="D907" s="5">
        <f t="shared" ref="D907:Y907" si="978">D859/D703</f>
        <v>1.4023883775516359</v>
      </c>
      <c r="E907" s="5">
        <f t="shared" si="978"/>
        <v>1.2053571428571428</v>
      </c>
      <c r="F907" s="5">
        <f t="shared" si="978"/>
        <v>1.4718586009363279</v>
      </c>
      <c r="G907" s="5">
        <f t="shared" si="978"/>
        <v>1.3917673748310453</v>
      </c>
      <c r="H907" s="5">
        <f t="shared" si="978"/>
        <v>1.2414190081191883</v>
      </c>
      <c r="I907" s="5">
        <f t="shared" si="978"/>
        <v>1.294733526448707</v>
      </c>
      <c r="J907" s="5">
        <f t="shared" si="978"/>
        <v>1.3703343595545319</v>
      </c>
      <c r="K907" s="5">
        <f t="shared" si="978"/>
        <v>1.3375870933556715</v>
      </c>
      <c r="L907" s="5">
        <f t="shared" si="978"/>
        <v>1.6701828575170861</v>
      </c>
      <c r="M907" s="5">
        <f t="shared" si="978"/>
        <v>1.1844868141642084</v>
      </c>
      <c r="N907" s="5">
        <f t="shared" si="978"/>
        <v>1.8084448114128502</v>
      </c>
      <c r="O907" s="5">
        <f t="shared" si="978"/>
        <v>3.0193909171574749</v>
      </c>
      <c r="P907" s="5">
        <f t="shared" si="978"/>
        <v>3.8356321839080461</v>
      </c>
      <c r="Q907" s="5">
        <f t="shared" si="978"/>
        <v>1.7285890482128012</v>
      </c>
      <c r="R907" s="5">
        <f t="shared" si="978"/>
        <v>2.1922881480117682</v>
      </c>
      <c r="S907" s="5">
        <f t="shared" si="978"/>
        <v>4.0776033443019353</v>
      </c>
      <c r="T907" s="5">
        <f t="shared" si="978"/>
        <v>3.6397118863049087</v>
      </c>
      <c r="U907" s="5">
        <f t="shared" si="978"/>
        <v>4.8631086809608641</v>
      </c>
      <c r="V907" s="5">
        <f t="shared" si="978"/>
        <v>2.9850503190124678</v>
      </c>
      <c r="W907" s="5">
        <f t="shared" si="978"/>
        <v>6.0452268635217852</v>
      </c>
      <c r="X907" s="5">
        <f t="shared" si="978"/>
        <v>4.4944990042320141</v>
      </c>
      <c r="Y907" s="5">
        <f t="shared" si="978"/>
        <v>3.8614591744573823</v>
      </c>
    </row>
    <row r="908" spans="1:25" x14ac:dyDescent="0.25">
      <c r="A908" s="1">
        <v>1981</v>
      </c>
      <c r="D908" s="5">
        <f t="shared" ref="D908:Y908" si="979">D860/D704</f>
        <v>1.2958232333662083</v>
      </c>
      <c r="E908" s="5">
        <f t="shared" si="979"/>
        <v>1.2137931034482758</v>
      </c>
      <c r="F908" s="5">
        <f t="shared" si="979"/>
        <v>1.3011121135639483</v>
      </c>
      <c r="G908" s="5">
        <f t="shared" si="979"/>
        <v>1.213762846547666</v>
      </c>
      <c r="H908" s="5">
        <f t="shared" si="979"/>
        <v>1.1643911958849569</v>
      </c>
      <c r="I908" s="5">
        <f t="shared" si="979"/>
        <v>1.2065972989472831</v>
      </c>
      <c r="J908" s="5">
        <f t="shared" si="979"/>
        <v>1.2406716165216802</v>
      </c>
      <c r="K908" s="5">
        <f t="shared" si="979"/>
        <v>1.2412382895053806</v>
      </c>
      <c r="L908" s="5">
        <f t="shared" si="979"/>
        <v>1.7097944360696178</v>
      </c>
      <c r="M908" s="5">
        <f t="shared" si="979"/>
        <v>1.142403062666564</v>
      </c>
      <c r="N908" s="5">
        <f t="shared" si="979"/>
        <v>1.7683829905380517</v>
      </c>
      <c r="O908" s="5">
        <f t="shared" si="979"/>
        <v>2.64569341719415</v>
      </c>
      <c r="P908" s="5">
        <f t="shared" si="979"/>
        <v>3.704301075268817</v>
      </c>
      <c r="Q908" s="5">
        <f t="shared" si="979"/>
        <v>1.8879652724724645</v>
      </c>
      <c r="R908" s="5">
        <f t="shared" si="979"/>
        <v>2.1236028600903567</v>
      </c>
      <c r="S908" s="5">
        <f t="shared" si="979"/>
        <v>3.8853139670510135</v>
      </c>
      <c r="T908" s="5">
        <f t="shared" si="979"/>
        <v>3.5433002330118133</v>
      </c>
      <c r="U908" s="5">
        <f t="shared" si="979"/>
        <v>4.7251410210639042</v>
      </c>
      <c r="V908" s="5">
        <f t="shared" si="979"/>
        <v>3.2068899475891222</v>
      </c>
      <c r="W908" s="5">
        <f t="shared" si="979"/>
        <v>6.138737758433078</v>
      </c>
      <c r="X908" s="5">
        <f t="shared" si="979"/>
        <v>4.11139670826251</v>
      </c>
      <c r="Y908" s="5">
        <f t="shared" si="979"/>
        <v>3.8810251721609728</v>
      </c>
    </row>
    <row r="909" spans="1:25" x14ac:dyDescent="0.25">
      <c r="A909" s="1">
        <v>1982</v>
      </c>
      <c r="D909" s="5">
        <f t="shared" ref="D909:Y909" si="980">D861/D705</f>
        <v>1.2709481172873403</v>
      </c>
      <c r="E909" s="5">
        <f t="shared" si="980"/>
        <v>1.2439807383627608</v>
      </c>
      <c r="F909" s="5">
        <f t="shared" si="980"/>
        <v>1.2929795862328157</v>
      </c>
      <c r="G909" s="5">
        <f t="shared" si="980"/>
        <v>1.2033488662618403</v>
      </c>
      <c r="H909" s="5">
        <f t="shared" si="980"/>
        <v>1.3164021174371474</v>
      </c>
      <c r="I909" s="5">
        <f t="shared" si="980"/>
        <v>1.3955238669830969</v>
      </c>
      <c r="J909" s="5">
        <f t="shared" si="980"/>
        <v>1.3229778697890917</v>
      </c>
      <c r="K909" s="5">
        <f t="shared" si="980"/>
        <v>1.2210830514792526</v>
      </c>
      <c r="L909" s="5">
        <f t="shared" si="980"/>
        <v>1.9339493497604383</v>
      </c>
      <c r="M909" s="5">
        <f t="shared" si="980"/>
        <v>1.2821253881784782</v>
      </c>
      <c r="N909" s="5">
        <f t="shared" si="980"/>
        <v>1.7277625459807786</v>
      </c>
      <c r="O909" s="5">
        <f t="shared" si="980"/>
        <v>2.9423776394998984</v>
      </c>
      <c r="P909" s="5">
        <f t="shared" si="980"/>
        <v>2.91796875</v>
      </c>
      <c r="Q909" s="5">
        <f t="shared" si="980"/>
        <v>1.8132706852023819</v>
      </c>
      <c r="R909" s="5">
        <f t="shared" si="980"/>
        <v>2.1438299026755741</v>
      </c>
      <c r="S909" s="5">
        <f t="shared" si="980"/>
        <v>2.983913175445648</v>
      </c>
      <c r="T909" s="5">
        <f t="shared" si="980"/>
        <v>3.470930833204195</v>
      </c>
      <c r="U909" s="5">
        <f t="shared" si="980"/>
        <v>4.8665409595642153</v>
      </c>
      <c r="V909" s="5">
        <f t="shared" si="980"/>
        <v>2.843362924761661</v>
      </c>
      <c r="W909" s="5">
        <f t="shared" si="980"/>
        <v>6.8547381546134662</v>
      </c>
      <c r="X909" s="5">
        <f t="shared" si="980"/>
        <v>3.3301194547908777</v>
      </c>
      <c r="Y909" s="5">
        <f t="shared" si="980"/>
        <v>3.4449300051453369</v>
      </c>
    </row>
    <row r="910" spans="1:25" x14ac:dyDescent="0.25">
      <c r="A910" s="1">
        <v>1983</v>
      </c>
      <c r="D910" s="5">
        <f t="shared" ref="D910:Y910" si="981">D862/D706</f>
        <v>1.2171083318211373</v>
      </c>
      <c r="E910" s="5">
        <f t="shared" si="981"/>
        <v>1.3</v>
      </c>
      <c r="F910" s="5">
        <f t="shared" si="981"/>
        <v>1.2321363805413912</v>
      </c>
      <c r="G910" s="5">
        <f t="shared" si="981"/>
        <v>1.2879719249189217</v>
      </c>
      <c r="H910" s="5">
        <f t="shared" si="981"/>
        <v>1.3381030936757974</v>
      </c>
      <c r="I910" s="5">
        <f t="shared" si="981"/>
        <v>1.3578757638547538</v>
      </c>
      <c r="J910" s="5">
        <f t="shared" si="981"/>
        <v>1.2669309509527147</v>
      </c>
      <c r="K910" s="5">
        <f t="shared" si="981"/>
        <v>1.2482621924188844</v>
      </c>
      <c r="L910" s="5">
        <f t="shared" si="981"/>
        <v>1.3997698496482176</v>
      </c>
      <c r="M910" s="5">
        <f t="shared" si="981"/>
        <v>1.2975236532149064</v>
      </c>
      <c r="N910" s="5">
        <f t="shared" si="981"/>
        <v>1.4929053845081972</v>
      </c>
      <c r="O910" s="5">
        <f t="shared" si="981"/>
        <v>2.8762707755688171</v>
      </c>
      <c r="P910" s="5">
        <f t="shared" si="981"/>
        <v>2.8925925925925924</v>
      </c>
      <c r="Q910" s="5">
        <f t="shared" si="981"/>
        <v>1.8600775780250616</v>
      </c>
      <c r="R910" s="5">
        <f t="shared" si="981"/>
        <v>2.2876693199273843</v>
      </c>
      <c r="S910" s="5">
        <f t="shared" si="981"/>
        <v>2.8334489348949594</v>
      </c>
      <c r="T910" s="5">
        <f t="shared" si="981"/>
        <v>3.5100241973559965</v>
      </c>
      <c r="U910" s="5">
        <f t="shared" si="981"/>
        <v>4.6911184126741547</v>
      </c>
      <c r="V910" s="5">
        <f t="shared" si="981"/>
        <v>2.8736798657092533</v>
      </c>
      <c r="W910" s="5">
        <f t="shared" si="981"/>
        <v>4.2100494233937411</v>
      </c>
      <c r="X910" s="5">
        <f t="shared" si="981"/>
        <v>3.310423424213202</v>
      </c>
      <c r="Y910" s="5">
        <f t="shared" si="981"/>
        <v>3.7692844697715646</v>
      </c>
    </row>
    <row r="911" spans="1:25" x14ac:dyDescent="0.25">
      <c r="A911" s="1">
        <v>1984</v>
      </c>
      <c r="D911" s="5">
        <f t="shared" ref="D911:Y911" si="982">D863/D707</f>
        <v>1.3739390009579115</v>
      </c>
      <c r="E911" s="5">
        <f t="shared" si="982"/>
        <v>1.3759750390015602</v>
      </c>
      <c r="F911" s="5">
        <f t="shared" si="982"/>
        <v>1.3736909068505192</v>
      </c>
      <c r="G911" s="5">
        <f t="shared" si="982"/>
        <v>1.4301392233213113</v>
      </c>
      <c r="H911" s="5">
        <f t="shared" si="982"/>
        <v>1.393881314181423</v>
      </c>
      <c r="I911" s="5">
        <f t="shared" si="982"/>
        <v>1.3616050819422492</v>
      </c>
      <c r="J911" s="5">
        <f t="shared" si="982"/>
        <v>1.4061038813084437</v>
      </c>
      <c r="K911" s="5">
        <f t="shared" si="982"/>
        <v>1.3803899585190664</v>
      </c>
      <c r="L911" s="5">
        <f t="shared" si="982"/>
        <v>1.6156644504486228</v>
      </c>
      <c r="M911" s="5">
        <f t="shared" si="982"/>
        <v>1.3878759249834021</v>
      </c>
      <c r="N911" s="5">
        <f t="shared" si="982"/>
        <v>1.4850940354070266</v>
      </c>
      <c r="O911" s="5">
        <f t="shared" si="982"/>
        <v>3.0395825309457702</v>
      </c>
      <c r="P911" s="5">
        <f t="shared" si="982"/>
        <v>2.6842105263157894</v>
      </c>
      <c r="Q911" s="5">
        <f t="shared" si="982"/>
        <v>1.7968144540229276</v>
      </c>
      <c r="R911" s="5">
        <f t="shared" si="982"/>
        <v>2.5831182780699433</v>
      </c>
      <c r="S911" s="5">
        <f t="shared" si="982"/>
        <v>2.8208146871963797</v>
      </c>
      <c r="T911" s="5">
        <f t="shared" si="982"/>
        <v>3.5724021970631101</v>
      </c>
      <c r="U911" s="5">
        <f t="shared" si="982"/>
        <v>4.5745045088489169</v>
      </c>
      <c r="V911" s="5">
        <f t="shared" si="982"/>
        <v>3.0569075393362377</v>
      </c>
      <c r="W911" s="5">
        <f t="shared" si="982"/>
        <v>4.9489320388349523</v>
      </c>
      <c r="X911" s="5">
        <f t="shared" si="982"/>
        <v>3.0173865024515134</v>
      </c>
      <c r="Y911" s="5">
        <f t="shared" si="982"/>
        <v>3.8460880083704039</v>
      </c>
    </row>
    <row r="912" spans="1:25" x14ac:dyDescent="0.25">
      <c r="A912" s="1">
        <v>1985</v>
      </c>
      <c r="D912" s="5">
        <f t="shared" ref="D912:Y912" si="983">D864/D708</f>
        <v>1.4149413710497392</v>
      </c>
      <c r="E912" s="5">
        <f t="shared" si="983"/>
        <v>1.4260700389105059</v>
      </c>
      <c r="F912" s="5">
        <f t="shared" si="983"/>
        <v>1.3675779860737582</v>
      </c>
      <c r="G912" s="5">
        <f t="shared" si="983"/>
        <v>1.462424679237341</v>
      </c>
      <c r="H912" s="5">
        <f t="shared" si="983"/>
        <v>1.596289208855397</v>
      </c>
      <c r="I912" s="5">
        <f t="shared" si="983"/>
        <v>1.5306970404291331</v>
      </c>
      <c r="J912" s="5">
        <f t="shared" si="983"/>
        <v>1.4748553815899497</v>
      </c>
      <c r="K912" s="5">
        <f t="shared" si="983"/>
        <v>1.3419422575557838</v>
      </c>
      <c r="L912" s="5">
        <f t="shared" si="983"/>
        <v>1.6675377843943169</v>
      </c>
      <c r="M912" s="5">
        <f t="shared" si="983"/>
        <v>1.6008573459513591</v>
      </c>
      <c r="N912" s="5">
        <f t="shared" si="983"/>
        <v>1.6387616694205056</v>
      </c>
      <c r="O912" s="5">
        <f t="shared" si="983"/>
        <v>2.823715771040805</v>
      </c>
      <c r="P912" s="5">
        <f t="shared" si="983"/>
        <v>3.5892857142857144</v>
      </c>
      <c r="Q912" s="5">
        <f t="shared" si="983"/>
        <v>2.0287739507662041</v>
      </c>
      <c r="R912" s="5">
        <f t="shared" si="983"/>
        <v>2.7416158509272259</v>
      </c>
      <c r="S912" s="5">
        <f t="shared" si="983"/>
        <v>3.21832532348306</v>
      </c>
      <c r="T912" s="5">
        <f t="shared" si="983"/>
        <v>3.6590946589355577</v>
      </c>
      <c r="U912" s="5">
        <f t="shared" si="983"/>
        <v>4.6549580354367421</v>
      </c>
      <c r="V912" s="5">
        <f t="shared" si="983"/>
        <v>3.3209389428332106</v>
      </c>
      <c r="W912" s="5">
        <f t="shared" si="983"/>
        <v>4.120578778135048</v>
      </c>
      <c r="X912" s="5">
        <f t="shared" si="983"/>
        <v>3.1862377565834206</v>
      </c>
      <c r="Y912" s="5">
        <f t="shared" si="983"/>
        <v>3.5175870871616586</v>
      </c>
    </row>
    <row r="913" spans="1:25" x14ac:dyDescent="0.25">
      <c r="A913" s="1">
        <v>1986</v>
      </c>
      <c r="D913" s="5">
        <f t="shared" ref="D913:Y913" si="984">D865/D709</f>
        <v>1.4183308535858714</v>
      </c>
      <c r="E913" s="5">
        <f t="shared" si="984"/>
        <v>1.4274809160305344</v>
      </c>
      <c r="F913" s="5">
        <f t="shared" si="984"/>
        <v>1.4031294742575231</v>
      </c>
      <c r="G913" s="5">
        <f t="shared" si="984"/>
        <v>1.3796518724267344</v>
      </c>
      <c r="H913" s="5">
        <f t="shared" si="984"/>
        <v>1.5491053485377428</v>
      </c>
      <c r="I913" s="5">
        <f t="shared" si="984"/>
        <v>1.5308499909592015</v>
      </c>
      <c r="J913" s="5">
        <f t="shared" si="984"/>
        <v>1.4040457564793167</v>
      </c>
      <c r="K913" s="5">
        <f t="shared" si="984"/>
        <v>1.3618707169147464</v>
      </c>
      <c r="L913" s="5">
        <f t="shared" si="984"/>
        <v>1.6563299640560396</v>
      </c>
      <c r="M913" s="5">
        <f t="shared" si="984"/>
        <v>1.4687382500680086</v>
      </c>
      <c r="N913" s="5">
        <f t="shared" si="984"/>
        <v>1.5690283055345924</v>
      </c>
      <c r="O913" s="5">
        <f t="shared" si="984"/>
        <v>2.5224558821350742</v>
      </c>
      <c r="P913" s="5">
        <f t="shared" si="984"/>
        <v>3.404040404040404</v>
      </c>
      <c r="Q913" s="5">
        <f t="shared" si="984"/>
        <v>1.8832376868260072</v>
      </c>
      <c r="R913" s="5">
        <f t="shared" si="984"/>
        <v>2.41142959220526</v>
      </c>
      <c r="S913" s="5">
        <f t="shared" si="984"/>
        <v>3.1866082204377197</v>
      </c>
      <c r="T913" s="5">
        <f t="shared" si="984"/>
        <v>3.7140120862967523</v>
      </c>
      <c r="U913" s="5">
        <f t="shared" si="984"/>
        <v>4.8531711555169412</v>
      </c>
      <c r="V913" s="5">
        <f t="shared" si="984"/>
        <v>3.0679320197447129</v>
      </c>
      <c r="W913" s="5">
        <f t="shared" si="984"/>
        <v>4.0617065723927377</v>
      </c>
      <c r="X913" s="5">
        <f t="shared" si="984"/>
        <v>3.9239349257304532</v>
      </c>
      <c r="Y913" s="5">
        <f t="shared" si="984"/>
        <v>3.0842541413609035</v>
      </c>
    </row>
    <row r="914" spans="1:25" x14ac:dyDescent="0.25">
      <c r="A914" s="1">
        <v>1987</v>
      </c>
      <c r="D914" s="5">
        <f t="shared" ref="D914:Y914" si="985">D866/D710</f>
        <v>1.6044202451390654</v>
      </c>
      <c r="E914" s="5">
        <f t="shared" si="985"/>
        <v>1.4131355932203389</v>
      </c>
      <c r="F914" s="5">
        <f t="shared" si="985"/>
        <v>1.433452153853866</v>
      </c>
      <c r="G914" s="5">
        <f t="shared" si="985"/>
        <v>1.3983536533968919</v>
      </c>
      <c r="H914" s="5">
        <f t="shared" si="985"/>
        <v>1.5480604146467269</v>
      </c>
      <c r="I914" s="5">
        <f t="shared" si="985"/>
        <v>1.5328369097456636</v>
      </c>
      <c r="J914" s="5">
        <f t="shared" si="985"/>
        <v>1.5528134397200495</v>
      </c>
      <c r="K914" s="5">
        <f t="shared" si="985"/>
        <v>1.4986623193017561</v>
      </c>
      <c r="L914" s="5">
        <f t="shared" si="985"/>
        <v>2.0448711236758981</v>
      </c>
      <c r="M914" s="5">
        <f t="shared" si="985"/>
        <v>1.5415396183691139</v>
      </c>
      <c r="N914" s="5">
        <f t="shared" si="985"/>
        <v>1.6254709115738739</v>
      </c>
      <c r="O914" s="5">
        <f t="shared" si="985"/>
        <v>2.8775374530818425</v>
      </c>
      <c r="P914" s="5">
        <f t="shared" si="985"/>
        <v>3.5455445544554456</v>
      </c>
      <c r="Q914" s="5">
        <f t="shared" si="985"/>
        <v>2.2325100288708675</v>
      </c>
      <c r="R914" s="5">
        <f t="shared" si="985"/>
        <v>2.3388287301780424</v>
      </c>
      <c r="S914" s="5">
        <f t="shared" si="985"/>
        <v>3.5589814853625068</v>
      </c>
      <c r="T914" s="5">
        <f t="shared" si="985"/>
        <v>3.8770408733262047</v>
      </c>
      <c r="U914" s="5">
        <f t="shared" si="985"/>
        <v>3.9268963925373859</v>
      </c>
      <c r="V914" s="5">
        <f t="shared" si="985"/>
        <v>2.7184883253476753</v>
      </c>
      <c r="W914" s="5">
        <f t="shared" si="985"/>
        <v>3.9786522223992362</v>
      </c>
      <c r="X914" s="5">
        <f t="shared" si="985"/>
        <v>3.2147731652572156</v>
      </c>
      <c r="Y914" s="5">
        <f t="shared" si="985"/>
        <v>3.6285092443789599</v>
      </c>
    </row>
    <row r="915" spans="1:25" x14ac:dyDescent="0.25">
      <c r="A915" s="1">
        <v>1988</v>
      </c>
      <c r="D915" s="5">
        <f t="shared" ref="D915:Y915" si="986">D867/D711</f>
        <v>1.5178537177598732</v>
      </c>
      <c r="E915" s="5">
        <f t="shared" si="986"/>
        <v>1.4431372549019608</v>
      </c>
      <c r="F915" s="5">
        <f t="shared" si="986"/>
        <v>1.383468336912886</v>
      </c>
      <c r="G915" s="5">
        <f t="shared" si="986"/>
        <v>1.3238834622536486</v>
      </c>
      <c r="H915" s="5">
        <f t="shared" si="986"/>
        <v>1.4382780492626592</v>
      </c>
      <c r="I915" s="5">
        <f t="shared" si="986"/>
        <v>1.3325607337239058</v>
      </c>
      <c r="J915" s="5">
        <f t="shared" si="986"/>
        <v>1.4463487219593809</v>
      </c>
      <c r="K915" s="5">
        <f t="shared" si="986"/>
        <v>1.3553271355192595</v>
      </c>
      <c r="L915" s="5">
        <f t="shared" si="986"/>
        <v>2.1907236800873822</v>
      </c>
      <c r="M915" s="5">
        <f t="shared" si="986"/>
        <v>1.3311150390127351</v>
      </c>
      <c r="N915" s="5">
        <f t="shared" si="986"/>
        <v>1.5016704595328398</v>
      </c>
      <c r="O915" s="5">
        <f t="shared" si="986"/>
        <v>2.9874539896218968</v>
      </c>
      <c r="P915" s="5">
        <f t="shared" si="986"/>
        <v>3.2181308411214955</v>
      </c>
      <c r="Q915" s="5">
        <f t="shared" si="986"/>
        <v>2.1066243035060892</v>
      </c>
      <c r="R915" s="5">
        <f t="shared" si="986"/>
        <v>2.1851372538523837</v>
      </c>
      <c r="S915" s="5">
        <f t="shared" si="986"/>
        <v>3.2874356758616399</v>
      </c>
      <c r="T915" s="5">
        <f t="shared" si="986"/>
        <v>3.4494535022516408</v>
      </c>
      <c r="U915" s="5">
        <f t="shared" si="986"/>
        <v>3.5535073067619329</v>
      </c>
      <c r="V915" s="5">
        <f t="shared" si="986"/>
        <v>2.9371727447206624</v>
      </c>
      <c r="W915" s="5">
        <f t="shared" si="986"/>
        <v>4.3004008560654956</v>
      </c>
      <c r="X915" s="5">
        <f t="shared" si="986"/>
        <v>3.3136548332506655</v>
      </c>
      <c r="Y915" s="5">
        <f t="shared" si="986"/>
        <v>3.402257900930759</v>
      </c>
    </row>
    <row r="916" spans="1:25" x14ac:dyDescent="0.25">
      <c r="A916" s="1">
        <v>1989</v>
      </c>
      <c r="D916" s="5">
        <f t="shared" ref="D916:Y916" si="987">D868/D712</f>
        <v>1.503534440826106</v>
      </c>
      <c r="E916" s="5">
        <f t="shared" si="987"/>
        <v>1.4481409001956946</v>
      </c>
      <c r="F916" s="5">
        <f t="shared" si="987"/>
        <v>1.4423601643363266</v>
      </c>
      <c r="G916" s="5">
        <f t="shared" si="987"/>
        <v>1.3531569707175368</v>
      </c>
      <c r="H916" s="5">
        <f t="shared" si="987"/>
        <v>1.3758216530612311</v>
      </c>
      <c r="I916" s="5">
        <f t="shared" si="987"/>
        <v>1.2048596752711482</v>
      </c>
      <c r="J916" s="5">
        <f t="shared" si="987"/>
        <v>1.3622910731308706</v>
      </c>
      <c r="K916" s="5">
        <f t="shared" si="987"/>
        <v>1.4831540224742594</v>
      </c>
      <c r="L916" s="5">
        <f t="shared" si="987"/>
        <v>1.5882432719923414</v>
      </c>
      <c r="M916" s="5">
        <f t="shared" si="987"/>
        <v>1.4294987391719889</v>
      </c>
      <c r="N916" s="5">
        <f t="shared" si="987"/>
        <v>1.5723638979523993</v>
      </c>
      <c r="O916" s="5">
        <f t="shared" si="987"/>
        <v>2.9243188050839599</v>
      </c>
      <c r="P916" s="5">
        <f t="shared" si="987"/>
        <v>3.4978660233809613</v>
      </c>
      <c r="Q916" s="5">
        <f t="shared" si="987"/>
        <v>1.5996437001234105</v>
      </c>
      <c r="R916" s="5">
        <f t="shared" si="987"/>
        <v>1.9316424063560824</v>
      </c>
      <c r="S916" s="5">
        <f t="shared" si="987"/>
        <v>3.1277914308356105</v>
      </c>
      <c r="T916" s="5">
        <f t="shared" si="987"/>
        <v>4.4591325889431364</v>
      </c>
      <c r="U916" s="5">
        <f t="shared" si="987"/>
        <v>3.8299050372333925</v>
      </c>
      <c r="V916" s="5">
        <f t="shared" si="987"/>
        <v>2.8848202751933689</v>
      </c>
      <c r="W916" s="5">
        <f t="shared" si="987"/>
        <v>4.0394600848438103</v>
      </c>
      <c r="X916" s="5">
        <f t="shared" si="987"/>
        <v>3.5298610290933423</v>
      </c>
      <c r="Y916" s="5">
        <f t="shared" si="987"/>
        <v>3.6914163748108582</v>
      </c>
    </row>
    <row r="917" spans="1:25" x14ac:dyDescent="0.25">
      <c r="A917" s="1">
        <v>1990</v>
      </c>
      <c r="D917" s="5">
        <f t="shared" ref="D917:Y917" si="988">D869/D713</f>
        <v>1.4845710199629725</v>
      </c>
      <c r="E917" s="5">
        <f t="shared" si="988"/>
        <v>1.5079928952042629</v>
      </c>
      <c r="F917" s="5">
        <f t="shared" si="988"/>
        <v>1.4581088622015754</v>
      </c>
      <c r="G917" s="5">
        <f t="shared" si="988"/>
        <v>1.2277968866524362</v>
      </c>
      <c r="H917" s="5">
        <f t="shared" si="988"/>
        <v>1.3067605064781651</v>
      </c>
      <c r="I917" s="5">
        <f t="shared" si="988"/>
        <v>1.3459898283283713</v>
      </c>
      <c r="J917" s="5">
        <f t="shared" si="988"/>
        <v>1.3307334733191978</v>
      </c>
      <c r="K917" s="5">
        <f t="shared" si="988"/>
        <v>1.4418570908562394</v>
      </c>
      <c r="L917" s="5">
        <f t="shared" si="988"/>
        <v>1.8335751642324132</v>
      </c>
      <c r="M917" s="5">
        <f t="shared" si="988"/>
        <v>1.3900373081661233</v>
      </c>
      <c r="N917" s="5">
        <f t="shared" si="988"/>
        <v>1.5156119183221426</v>
      </c>
      <c r="O917" s="5">
        <f t="shared" si="988"/>
        <v>2.1380185364727486</v>
      </c>
      <c r="P917" s="5">
        <f t="shared" si="988"/>
        <v>3.3</v>
      </c>
      <c r="Q917" s="5">
        <f t="shared" si="988"/>
        <v>1.6017594559339781</v>
      </c>
      <c r="R917" s="5">
        <f t="shared" si="988"/>
        <v>1.8883340602900316</v>
      </c>
      <c r="S917" s="5">
        <f t="shared" si="988"/>
        <v>2.9692381037979532</v>
      </c>
      <c r="T917" s="5">
        <f t="shared" si="988"/>
        <v>3.4316737008704825</v>
      </c>
      <c r="U917" s="5">
        <f t="shared" si="988"/>
        <v>3.6194275155421241</v>
      </c>
      <c r="V917" s="5">
        <f t="shared" si="988"/>
        <v>3.003832678143028</v>
      </c>
      <c r="W917" s="5" t="e">
        <f t="shared" si="988"/>
        <v>#VALUE!</v>
      </c>
      <c r="X917" s="5">
        <f t="shared" si="988"/>
        <v>3.4489185827213991</v>
      </c>
      <c r="Y917" s="5">
        <f t="shared" si="988"/>
        <v>3.5043177079397791</v>
      </c>
    </row>
    <row r="918" spans="1:25" x14ac:dyDescent="0.25">
      <c r="A918" s="1">
        <v>1991</v>
      </c>
      <c r="D918" s="5">
        <f t="shared" ref="D918:Y918" si="989">D870/D714</f>
        <v>1.3568470629937279</v>
      </c>
      <c r="E918" s="5">
        <f t="shared" si="989"/>
        <v>1.3286713286713288</v>
      </c>
      <c r="F918" s="5">
        <f t="shared" si="989"/>
        <v>1.4896981904168656</v>
      </c>
      <c r="G918" s="5">
        <f t="shared" si="989"/>
        <v>1.3660036183334825</v>
      </c>
      <c r="H918" s="5">
        <f t="shared" si="989"/>
        <v>1.3325428599639781</v>
      </c>
      <c r="I918" s="5">
        <f t="shared" si="989"/>
        <v>1.2629149332832663</v>
      </c>
      <c r="J918" s="5">
        <f t="shared" si="989"/>
        <v>1.2023058353681084</v>
      </c>
      <c r="K918" s="5">
        <f t="shared" si="989"/>
        <v>1.3043483101235445</v>
      </c>
      <c r="L918" s="5">
        <f t="shared" si="989"/>
        <v>1.7319169728715502</v>
      </c>
      <c r="M918" s="5">
        <f t="shared" si="989"/>
        <v>1.3002046539371426</v>
      </c>
      <c r="N918" s="5">
        <f t="shared" si="989"/>
        <v>1.5884821080991431</v>
      </c>
      <c r="O918" s="5">
        <f t="shared" si="989"/>
        <v>2.3025310672794972</v>
      </c>
      <c r="P918" s="5">
        <f t="shared" si="989"/>
        <v>2.8642384105960264</v>
      </c>
      <c r="Q918" s="5">
        <f t="shared" si="989"/>
        <v>1.6213035925097659</v>
      </c>
      <c r="R918" s="5">
        <f t="shared" si="989"/>
        <v>2.3039550713640868</v>
      </c>
      <c r="S918" s="5">
        <f t="shared" si="989"/>
        <v>2.6870550636729766</v>
      </c>
      <c r="T918" s="5">
        <f t="shared" si="989"/>
        <v>3.3636759394616904</v>
      </c>
      <c r="U918" s="5">
        <f t="shared" si="989"/>
        <v>3.0185955641447628</v>
      </c>
      <c r="V918" s="5">
        <f t="shared" si="989"/>
        <v>2.7340644455442962</v>
      </c>
      <c r="W918" s="5">
        <f t="shared" si="989"/>
        <v>4.2866869754680437</v>
      </c>
      <c r="X918" s="5">
        <f t="shared" si="989"/>
        <v>2.7462006079027357</v>
      </c>
      <c r="Y918" s="5">
        <f t="shared" si="989"/>
        <v>4.1992573677853997</v>
      </c>
    </row>
    <row r="919" spans="1:25" x14ac:dyDescent="0.25">
      <c r="A919" s="1">
        <v>1992</v>
      </c>
      <c r="D919" s="5">
        <f t="shared" ref="D919:Y919" si="990">D871/D715</f>
        <v>1.375494818159994</v>
      </c>
      <c r="E919" s="5">
        <f t="shared" si="990"/>
        <v>1.3701122059889381</v>
      </c>
      <c r="F919" s="5">
        <f t="shared" si="990"/>
        <v>1.3847665647203924</v>
      </c>
      <c r="G919" s="5">
        <f t="shared" si="990"/>
        <v>1.3036332083528981</v>
      </c>
      <c r="H919" s="5">
        <f t="shared" si="990"/>
        <v>1.2774903912528444</v>
      </c>
      <c r="I919" s="5">
        <f t="shared" si="990"/>
        <v>1.1943712432521809</v>
      </c>
      <c r="J919" s="5">
        <f t="shared" si="990"/>
        <v>1.3076057789612101</v>
      </c>
      <c r="K919" s="5">
        <f t="shared" si="990"/>
        <v>1.3270792383027386</v>
      </c>
      <c r="L919" s="5">
        <f t="shared" si="990"/>
        <v>1.6753397529989369</v>
      </c>
      <c r="M919" s="5">
        <f t="shared" si="990"/>
        <v>1.3907828789378596</v>
      </c>
      <c r="N919" s="5">
        <f t="shared" si="990"/>
        <v>1.3684509853989182</v>
      </c>
      <c r="O919" s="5">
        <f t="shared" si="990"/>
        <v>2.200980822014373</v>
      </c>
      <c r="P919" s="5">
        <f t="shared" si="990"/>
        <v>3.0201554665544745</v>
      </c>
      <c r="Q919" s="5">
        <f t="shared" si="990"/>
        <v>1.6182841741331115</v>
      </c>
      <c r="R919" s="5">
        <f t="shared" si="990"/>
        <v>1.9279202146047256</v>
      </c>
      <c r="S919" s="5">
        <f t="shared" si="990"/>
        <v>2.6872022769811719</v>
      </c>
      <c r="T919" s="5">
        <f t="shared" si="990"/>
        <v>2.8215821281457654</v>
      </c>
      <c r="U919" s="5">
        <f t="shared" si="990"/>
        <v>3.0426880977021344</v>
      </c>
      <c r="V919" s="5">
        <f t="shared" si="990"/>
        <v>2.6096758730347305</v>
      </c>
      <c r="W919" s="5">
        <f t="shared" si="990"/>
        <v>3.483945447003733</v>
      </c>
      <c r="X919" s="5">
        <f t="shared" si="990"/>
        <v>2.552145422286384</v>
      </c>
      <c r="Y919" s="5">
        <f t="shared" si="990"/>
        <v>3.6824754838820475</v>
      </c>
    </row>
    <row r="920" spans="1:25" x14ac:dyDescent="0.25">
      <c r="A920" s="1">
        <v>1993</v>
      </c>
      <c r="D920" s="5">
        <f t="shared" ref="D920:Y920" si="991">D872/D716</f>
        <v>1.1761866867345576</v>
      </c>
      <c r="E920" s="5">
        <f t="shared" si="991"/>
        <v>1.2735315174649315</v>
      </c>
      <c r="F920" s="5">
        <f t="shared" si="991"/>
        <v>1.4235117327881812</v>
      </c>
      <c r="G920" s="5">
        <f t="shared" si="991"/>
        <v>1.2643062257591378</v>
      </c>
      <c r="H920" s="5">
        <f t="shared" si="991"/>
        <v>1.3386575652435599</v>
      </c>
      <c r="I920" s="5">
        <f t="shared" si="991"/>
        <v>1.1600174086384731</v>
      </c>
      <c r="J920" s="5">
        <f t="shared" si="991"/>
        <v>1.4457442473074964</v>
      </c>
      <c r="K920" s="5">
        <f t="shared" si="991"/>
        <v>1.4225431332983569</v>
      </c>
      <c r="L920" s="5">
        <f t="shared" si="991"/>
        <v>1.3723050810732731</v>
      </c>
      <c r="M920" s="5">
        <f t="shared" si="991"/>
        <v>1.3476208852117535</v>
      </c>
      <c r="N920" s="5">
        <f t="shared" si="991"/>
        <v>1.343565278722465</v>
      </c>
      <c r="O920" s="5">
        <f t="shared" si="991"/>
        <v>2.3797717027008578</v>
      </c>
      <c r="P920" s="5">
        <f t="shared" si="991"/>
        <v>2.3472924548326284</v>
      </c>
      <c r="Q920" s="5">
        <f t="shared" si="991"/>
        <v>1.4414528694726547</v>
      </c>
      <c r="R920" s="5">
        <f t="shared" si="991"/>
        <v>1.8984310304859122</v>
      </c>
      <c r="S920" s="5">
        <f t="shared" si="991"/>
        <v>2.6408709483271129</v>
      </c>
      <c r="T920" s="5">
        <f t="shared" si="991"/>
        <v>2.4207296620932506</v>
      </c>
      <c r="U920" s="5">
        <f t="shared" si="991"/>
        <v>3.1095448132166132</v>
      </c>
      <c r="V920" s="5">
        <f t="shared" si="991"/>
        <v>2.4191927367337756</v>
      </c>
      <c r="W920" s="5">
        <f t="shared" si="991"/>
        <v>3.6663487480475223</v>
      </c>
      <c r="X920" s="5">
        <f t="shared" si="991"/>
        <v>2.7346448941282575</v>
      </c>
      <c r="Y920" s="5">
        <f t="shared" si="991"/>
        <v>4.1150209251944325</v>
      </c>
    </row>
    <row r="921" spans="1:25" x14ac:dyDescent="0.25">
      <c r="A921" s="1">
        <v>1994</v>
      </c>
      <c r="D921" s="5">
        <f t="shared" ref="D921:Y921" si="992">D873/D717</f>
        <v>1.310384699328667</v>
      </c>
      <c r="E921" s="5">
        <f t="shared" si="992"/>
        <v>1.2064619350914789</v>
      </c>
      <c r="F921" s="5">
        <f t="shared" si="992"/>
        <v>1.4339313882905591</v>
      </c>
      <c r="G921" s="5">
        <f t="shared" si="992"/>
        <v>1.2293190378142205</v>
      </c>
      <c r="H921" s="5">
        <f t="shared" si="992"/>
        <v>1.2265253561976404</v>
      </c>
      <c r="I921" s="5">
        <f t="shared" si="992"/>
        <v>0.99117855320142145</v>
      </c>
      <c r="J921" s="5">
        <f t="shared" si="992"/>
        <v>1.3318247993428591</v>
      </c>
      <c r="K921" s="5">
        <f t="shared" si="992"/>
        <v>1.308966033296364</v>
      </c>
      <c r="L921" s="5">
        <f t="shared" si="992"/>
        <v>1.5070923696932332</v>
      </c>
      <c r="M921" s="5">
        <f t="shared" si="992"/>
        <v>1.2391946829911775</v>
      </c>
      <c r="N921" s="5">
        <f t="shared" si="992"/>
        <v>1.3756331652371949</v>
      </c>
      <c r="O921" s="5">
        <f t="shared" si="992"/>
        <v>2.144583505169654</v>
      </c>
      <c r="P921" s="5">
        <f t="shared" si="992"/>
        <v>2.3595318780671755</v>
      </c>
      <c r="Q921" s="5">
        <f t="shared" si="992"/>
        <v>1.769979439999922</v>
      </c>
      <c r="R921" s="5">
        <f t="shared" si="992"/>
        <v>2.0221523972580706</v>
      </c>
      <c r="S921" s="5">
        <f t="shared" si="992"/>
        <v>2.534868073454509</v>
      </c>
      <c r="T921" s="5">
        <f t="shared" si="992"/>
        <v>2.1791890690487277</v>
      </c>
      <c r="U921" s="5">
        <f t="shared" si="992"/>
        <v>3.3968088323838423</v>
      </c>
      <c r="V921" s="5">
        <f t="shared" si="992"/>
        <v>2.6696731436638497</v>
      </c>
      <c r="W921" s="5">
        <f t="shared" si="992"/>
        <v>3.266578731468551</v>
      </c>
      <c r="X921" s="5">
        <f t="shared" si="992"/>
        <v>2.815079713920869</v>
      </c>
      <c r="Y921" s="5">
        <f t="shared" si="992"/>
        <v>3.9046333808209424</v>
      </c>
    </row>
    <row r="922" spans="1:25" x14ac:dyDescent="0.25">
      <c r="A922" s="1">
        <v>1995</v>
      </c>
      <c r="D922" s="5">
        <f t="shared" ref="D922:Y922" si="993">D874/D718</f>
        <v>1.3849186189895337</v>
      </c>
      <c r="E922" s="5">
        <f t="shared" si="993"/>
        <v>1.189083480279908</v>
      </c>
      <c r="F922" s="5">
        <f t="shared" si="993"/>
        <v>1.5770060730556044</v>
      </c>
      <c r="G922" s="5">
        <f t="shared" si="993"/>
        <v>1.2425838791087318</v>
      </c>
      <c r="H922" s="5">
        <f t="shared" si="993"/>
        <v>1.2188937324234967</v>
      </c>
      <c r="I922" s="5">
        <f t="shared" si="993"/>
        <v>1.1585291125940185</v>
      </c>
      <c r="J922" s="5">
        <f t="shared" si="993"/>
        <v>1.3411041110828301</v>
      </c>
      <c r="K922" s="5">
        <f t="shared" si="993"/>
        <v>1.2442264735877564</v>
      </c>
      <c r="L922" s="5">
        <f t="shared" si="993"/>
        <v>1.4285833057612853</v>
      </c>
      <c r="M922" s="5">
        <f t="shared" si="993"/>
        <v>1.221464811610929</v>
      </c>
      <c r="N922" s="5">
        <f t="shared" si="993"/>
        <v>1.293680370828834</v>
      </c>
      <c r="O922" s="5">
        <f t="shared" si="993"/>
        <v>2.1364131844347241</v>
      </c>
      <c r="P922" s="5">
        <f t="shared" si="993"/>
        <v>3.4710338216021444</v>
      </c>
      <c r="Q922" s="5">
        <f t="shared" si="993"/>
        <v>1.7850411240401971</v>
      </c>
      <c r="R922" s="5">
        <f t="shared" si="993"/>
        <v>1.7575830385462219</v>
      </c>
      <c r="S922" s="5">
        <f t="shared" si="993"/>
        <v>2.6042654651517778</v>
      </c>
      <c r="T922" s="5">
        <f t="shared" si="993"/>
        <v>2.0402030938078264</v>
      </c>
      <c r="U922" s="5">
        <f t="shared" si="993"/>
        <v>3.657720494281385</v>
      </c>
      <c r="V922" s="5">
        <f t="shared" si="993"/>
        <v>2.6394063160965646</v>
      </c>
      <c r="W922" s="5">
        <f t="shared" si="993"/>
        <v>3.5270857206621438</v>
      </c>
      <c r="X922" s="5">
        <f t="shared" si="993"/>
        <v>2.7204181582480063</v>
      </c>
      <c r="Y922" s="5">
        <f t="shared" si="993"/>
        <v>4.5086847472575933</v>
      </c>
    </row>
    <row r="923" spans="1:25" x14ac:dyDescent="0.25">
      <c r="A923" s="1">
        <v>1996</v>
      </c>
      <c r="D923" s="5">
        <f t="shared" ref="D923:Y923" si="994">D875/D719</f>
        <v>1.4131855328197263</v>
      </c>
      <c r="E923" s="5">
        <f t="shared" si="994"/>
        <v>1.1751744983888814</v>
      </c>
      <c r="F923" s="5">
        <f t="shared" si="994"/>
        <v>1.6093335965216984</v>
      </c>
      <c r="G923" s="5">
        <f t="shared" si="994"/>
        <v>1.3361280931389714</v>
      </c>
      <c r="H923" s="5">
        <f t="shared" si="994"/>
        <v>1.2521369149820538</v>
      </c>
      <c r="I923" s="5">
        <f t="shared" si="994"/>
        <v>1.1671363853143084</v>
      </c>
      <c r="J923" s="5">
        <f t="shared" si="994"/>
        <v>1.3969443155461319</v>
      </c>
      <c r="K923" s="5">
        <f t="shared" si="994"/>
        <v>1.2285597909202959</v>
      </c>
      <c r="L923" s="5">
        <f t="shared" si="994"/>
        <v>1.7425600622507538</v>
      </c>
      <c r="M923" s="5">
        <f t="shared" si="994"/>
        <v>1.4059653969662658</v>
      </c>
      <c r="N923" s="5">
        <f t="shared" si="994"/>
        <v>1.3442212175993828</v>
      </c>
      <c r="O923" s="5">
        <f t="shared" si="994"/>
        <v>2.4282833928766316</v>
      </c>
      <c r="P923" s="5">
        <f t="shared" si="994"/>
        <v>3.0780657678131673</v>
      </c>
      <c r="Q923" s="5">
        <f t="shared" si="994"/>
        <v>1.8171213423783812</v>
      </c>
      <c r="R923" s="5">
        <f t="shared" si="994"/>
        <v>2.1102966424303871</v>
      </c>
      <c r="S923" s="5">
        <f t="shared" si="994"/>
        <v>2.7911743003605687</v>
      </c>
      <c r="T923" s="5">
        <f t="shared" si="994"/>
        <v>2.2982150523685534</v>
      </c>
      <c r="U923" s="5">
        <f t="shared" si="994"/>
        <v>3.6551038463628847</v>
      </c>
      <c r="V923" s="5">
        <f t="shared" si="994"/>
        <v>2.4142799230886527</v>
      </c>
      <c r="W923" s="5">
        <f t="shared" si="994"/>
        <v>2.2564870871519127</v>
      </c>
      <c r="X923" s="5">
        <f t="shared" si="994"/>
        <v>2.7058553634514579</v>
      </c>
      <c r="Y923" s="5">
        <f t="shared" si="994"/>
        <v>3.7816968601704817</v>
      </c>
    </row>
    <row r="924" spans="1:25" x14ac:dyDescent="0.25">
      <c r="A924" s="1">
        <v>1997</v>
      </c>
      <c r="D924" s="5">
        <f t="shared" ref="D924:Y924" si="995">D876/D720</f>
        <v>1.2312015327578345</v>
      </c>
      <c r="E924" s="5">
        <f t="shared" si="995"/>
        <v>1.3457251556844958</v>
      </c>
      <c r="F924" s="5">
        <f t="shared" si="995"/>
        <v>1.34792294422832</v>
      </c>
      <c r="G924" s="5">
        <f t="shared" si="995"/>
        <v>1.2517001246018002</v>
      </c>
      <c r="H924" s="5">
        <f t="shared" si="995"/>
        <v>1.2057845728552761</v>
      </c>
      <c r="I924" s="5">
        <f t="shared" si="995"/>
        <v>1.1676263853615898</v>
      </c>
      <c r="J924" s="5">
        <f t="shared" si="995"/>
        <v>1.5022303580410303</v>
      </c>
      <c r="K924" s="5">
        <f t="shared" si="995"/>
        <v>1.2433053113637069</v>
      </c>
      <c r="L924" s="5">
        <f t="shared" si="995"/>
        <v>2.1008382143818434</v>
      </c>
      <c r="M924" s="5">
        <f t="shared" si="995"/>
        <v>1.2206335112324351</v>
      </c>
      <c r="N924" s="5">
        <f t="shared" si="995"/>
        <v>1.4636326634324459</v>
      </c>
      <c r="O924" s="5">
        <f t="shared" si="995"/>
        <v>2.2860675083718256</v>
      </c>
      <c r="P924" s="5">
        <f t="shared" si="995"/>
        <v>3.1820430774743445</v>
      </c>
      <c r="Q924" s="5">
        <f t="shared" si="995"/>
        <v>1.735045426393254</v>
      </c>
      <c r="R924" s="5">
        <f t="shared" si="995"/>
        <v>1.8241962917637837</v>
      </c>
      <c r="S924" s="5">
        <f t="shared" si="995"/>
        <v>2.4990500146719472</v>
      </c>
      <c r="T924" s="5">
        <f t="shared" si="995"/>
        <v>2.1371867451533366</v>
      </c>
      <c r="U924" s="5">
        <f t="shared" si="995"/>
        <v>3.7429861208932906</v>
      </c>
      <c r="V924" s="5">
        <f t="shared" si="995"/>
        <v>2.3047261760350155</v>
      </c>
      <c r="W924" s="5">
        <f t="shared" si="995"/>
        <v>3.0604900719438426</v>
      </c>
      <c r="X924" s="5">
        <f t="shared" si="995"/>
        <v>2.8862506326818482</v>
      </c>
      <c r="Y924" s="5">
        <f t="shared" si="995"/>
        <v>3.1671717317156967</v>
      </c>
    </row>
    <row r="925" spans="1:25" x14ac:dyDescent="0.25">
      <c r="A925" s="1">
        <v>1998</v>
      </c>
      <c r="D925" s="5">
        <f t="shared" ref="D925:Y925" si="996">D877/D721</f>
        <v>1.2088816837724579</v>
      </c>
      <c r="E925" s="5">
        <f t="shared" si="996"/>
        <v>1.2869914788336569</v>
      </c>
      <c r="F925" s="5">
        <f t="shared" si="996"/>
        <v>1.2672287762273422</v>
      </c>
      <c r="G925" s="5">
        <f t="shared" si="996"/>
        <v>1.2341054001638858</v>
      </c>
      <c r="H925" s="5">
        <f t="shared" si="996"/>
        <v>1.3859496082791114</v>
      </c>
      <c r="I925" s="5">
        <f t="shared" si="996"/>
        <v>1.1307114226421047</v>
      </c>
      <c r="J925" s="5">
        <f t="shared" si="996"/>
        <v>1.3745209072118503</v>
      </c>
      <c r="K925" s="5">
        <f t="shared" si="996"/>
        <v>1.2973216800578218</v>
      </c>
      <c r="L925" s="5">
        <f t="shared" si="996"/>
        <v>1.5424166950003171</v>
      </c>
      <c r="M925" s="5">
        <f t="shared" si="996"/>
        <v>1.336497864351476</v>
      </c>
      <c r="N925" s="5">
        <f t="shared" si="996"/>
        <v>1.5017436548506462</v>
      </c>
      <c r="O925" s="5">
        <f t="shared" si="996"/>
        <v>2.1594614752052128</v>
      </c>
      <c r="P925" s="5">
        <f t="shared" si="996"/>
        <v>3.7610760492959461</v>
      </c>
      <c r="Q925" s="5">
        <f t="shared" si="996"/>
        <v>1.7171025625161729</v>
      </c>
      <c r="R925" s="5">
        <f t="shared" si="996"/>
        <v>1.8646320904485436</v>
      </c>
      <c r="S925" s="5">
        <f t="shared" si="996"/>
        <v>2.6763262641220358</v>
      </c>
      <c r="T925" s="5">
        <f t="shared" si="996"/>
        <v>1.8727041232637558</v>
      </c>
      <c r="U925" s="5">
        <f t="shared" si="996"/>
        <v>3.1653019351943583</v>
      </c>
      <c r="V925" s="5">
        <f t="shared" si="996"/>
        <v>2.34435806040117</v>
      </c>
      <c r="W925" s="5">
        <f t="shared" si="996"/>
        <v>2.6736909822294725</v>
      </c>
      <c r="X925" s="5">
        <f t="shared" si="996"/>
        <v>2.3563197008119006</v>
      </c>
      <c r="Y925" s="5">
        <f t="shared" si="996"/>
        <v>2.8189608895810436</v>
      </c>
    </row>
    <row r="926" spans="1:25" x14ac:dyDescent="0.25">
      <c r="A926" s="1">
        <v>1999</v>
      </c>
      <c r="D926" s="5">
        <f t="shared" ref="D926:Y926" si="997">D878/D722</f>
        <v>1.2576339128093781</v>
      </c>
      <c r="E926" s="5">
        <f t="shared" si="997"/>
        <v>1.3735560724330993</v>
      </c>
      <c r="F926" s="5">
        <f t="shared" si="997"/>
        <v>1.2174502382273005</v>
      </c>
      <c r="G926" s="5">
        <f t="shared" si="997"/>
        <v>1.2351498808273407</v>
      </c>
      <c r="H926" s="5">
        <f t="shared" si="997"/>
        <v>1.2965124991830561</v>
      </c>
      <c r="I926" s="5">
        <f t="shared" si="997"/>
        <v>1.0487760526597691</v>
      </c>
      <c r="J926" s="5">
        <f t="shared" si="997"/>
        <v>1.1739262880988532</v>
      </c>
      <c r="K926" s="5">
        <f t="shared" si="997"/>
        <v>1.2510275541064599</v>
      </c>
      <c r="L926" s="5">
        <f t="shared" si="997"/>
        <v>1.3183709740667351</v>
      </c>
      <c r="M926" s="5">
        <f t="shared" si="997"/>
        <v>1.6023201252945249</v>
      </c>
      <c r="N926" s="5">
        <f t="shared" si="997"/>
        <v>1.4815066527345853</v>
      </c>
      <c r="O926" s="5">
        <f t="shared" si="997"/>
        <v>2.3586975684546139</v>
      </c>
      <c r="P926" s="5">
        <f t="shared" si="997"/>
        <v>3.4296318561044856</v>
      </c>
      <c r="Q926" s="5">
        <f t="shared" si="997"/>
        <v>1.9260830172510681</v>
      </c>
      <c r="R926" s="5">
        <f t="shared" si="997"/>
        <v>2.2014319385840411</v>
      </c>
      <c r="S926" s="5">
        <f t="shared" si="997"/>
        <v>2.3314939543257389</v>
      </c>
      <c r="T926" s="5">
        <f t="shared" si="997"/>
        <v>2.4377654550746035</v>
      </c>
      <c r="U926" s="5">
        <f t="shared" si="997"/>
        <v>2.729799755040736</v>
      </c>
      <c r="V926" s="5">
        <f t="shared" si="997"/>
        <v>2.6518272398692799</v>
      </c>
      <c r="W926" s="5">
        <f t="shared" si="997"/>
        <v>2.683692079609505</v>
      </c>
      <c r="X926" s="5">
        <f t="shared" si="997"/>
        <v>2.3648989471068034</v>
      </c>
      <c r="Y926" s="5">
        <f t="shared" si="997"/>
        <v>2.7800265209153578</v>
      </c>
    </row>
    <row r="927" spans="1:25" x14ac:dyDescent="0.25">
      <c r="A927" s="1">
        <v>2000</v>
      </c>
      <c r="D927" s="5">
        <f t="shared" ref="D927:Y927" si="998">D879/D723</f>
        <v>1.2371329644853193</v>
      </c>
      <c r="E927" s="5">
        <f t="shared" si="998"/>
        <v>1.4026726901994579</v>
      </c>
      <c r="F927" s="5">
        <f t="shared" si="998"/>
        <v>1.3571878280115015</v>
      </c>
      <c r="G927" s="5">
        <f t="shared" si="998"/>
        <v>1.2084593908479948</v>
      </c>
      <c r="H927" s="5">
        <f t="shared" si="998"/>
        <v>1.3470425233654626</v>
      </c>
      <c r="I927" s="5">
        <f t="shared" si="998"/>
        <v>1.1488282460271768</v>
      </c>
      <c r="J927" s="5">
        <f t="shared" si="998"/>
        <v>1.2474508152575399</v>
      </c>
      <c r="K927" s="5">
        <f t="shared" si="998"/>
        <v>1.2426121560317518</v>
      </c>
      <c r="L927" s="5">
        <f t="shared" si="998"/>
        <v>1.4272712990073557</v>
      </c>
      <c r="M927" s="5">
        <f t="shared" si="998"/>
        <v>1.5046703207366952</v>
      </c>
      <c r="N927" s="5">
        <f t="shared" si="998"/>
        <v>1.4064986334649259</v>
      </c>
      <c r="O927" s="5">
        <f t="shared" si="998"/>
        <v>2.6896713361087703</v>
      </c>
      <c r="P927" s="5">
        <f t="shared" si="998"/>
        <v>3.7367823137901652</v>
      </c>
      <c r="Q927" s="5">
        <f t="shared" si="998"/>
        <v>2.2888012283734755</v>
      </c>
      <c r="R927" s="5">
        <f t="shared" si="998"/>
        <v>2.5164687006417594</v>
      </c>
      <c r="S927" s="5">
        <f t="shared" si="998"/>
        <v>2.7612097596223037</v>
      </c>
      <c r="T927" s="5">
        <f t="shared" si="998"/>
        <v>2.8373903468675463</v>
      </c>
      <c r="U927" s="5">
        <f t="shared" si="998"/>
        <v>2.9021869857936773</v>
      </c>
      <c r="V927" s="5">
        <f t="shared" si="998"/>
        <v>2.5749761209673401</v>
      </c>
      <c r="W927" s="5">
        <f t="shared" si="998"/>
        <v>3.2224649404106636</v>
      </c>
      <c r="X927" s="5">
        <f t="shared" si="998"/>
        <v>3.1968143292466658</v>
      </c>
      <c r="Y927" s="5">
        <f t="shared" si="998"/>
        <v>2.2358541070903599</v>
      </c>
    </row>
    <row r="928" spans="1:25" x14ac:dyDescent="0.25">
      <c r="A928" s="1">
        <v>2001</v>
      </c>
      <c r="D928" s="5">
        <f t="shared" ref="D928:Y928" si="999">D880/D724</f>
        <v>1.2897438644520605</v>
      </c>
      <c r="E928" s="5">
        <f t="shared" si="999"/>
        <v>1.3980264028105693</v>
      </c>
      <c r="F928" s="5">
        <f t="shared" si="999"/>
        <v>1.3040902094545495</v>
      </c>
      <c r="G928" s="5">
        <f t="shared" si="999"/>
        <v>1.2520139063859441</v>
      </c>
      <c r="H928" s="5">
        <f t="shared" si="999"/>
        <v>1.326368537759568</v>
      </c>
      <c r="I928" s="5">
        <f t="shared" si="999"/>
        <v>1.1909586518485105</v>
      </c>
      <c r="J928" s="5">
        <f t="shared" si="999"/>
        <v>1.1815822347622502</v>
      </c>
      <c r="K928" s="5">
        <f t="shared" si="999"/>
        <v>1.2448532850528919</v>
      </c>
      <c r="L928" s="5">
        <f t="shared" si="999"/>
        <v>1.7066393388178807</v>
      </c>
      <c r="M928" s="5">
        <f t="shared" si="999"/>
        <v>1.6115143411770521</v>
      </c>
      <c r="N928" s="5">
        <f t="shared" si="999"/>
        <v>1.4200680190816708</v>
      </c>
      <c r="O928" s="5">
        <f t="shared" si="999"/>
        <v>3.1574464726226017</v>
      </c>
      <c r="P928" s="5">
        <f t="shared" si="999"/>
        <v>4.3656125495390379</v>
      </c>
      <c r="Q928" s="5">
        <f t="shared" si="999"/>
        <v>2.6486288595220819</v>
      </c>
      <c r="R928" s="5">
        <f t="shared" si="999"/>
        <v>2.9162797769921611</v>
      </c>
      <c r="S928" s="5">
        <f t="shared" si="999"/>
        <v>3.5672869514926533</v>
      </c>
      <c r="T928" s="5">
        <f t="shared" si="999"/>
        <v>3.0347785063502886</v>
      </c>
      <c r="U928" s="5">
        <f t="shared" si="999"/>
        <v>3.2730405010297359</v>
      </c>
      <c r="V928" s="5">
        <f t="shared" si="999"/>
        <v>2.8313948806812879</v>
      </c>
      <c r="W928" s="5">
        <f t="shared" si="999"/>
        <v>4.1025710596732843</v>
      </c>
      <c r="X928" s="5">
        <f t="shared" si="999"/>
        <v>4.1874230302302866</v>
      </c>
      <c r="Y928" s="5">
        <f t="shared" si="999"/>
        <v>2.7542347175575865</v>
      </c>
    </row>
    <row r="929" spans="1:25" x14ac:dyDescent="0.25">
      <c r="A929" s="1">
        <v>2002</v>
      </c>
      <c r="D929" s="5">
        <f t="shared" ref="D929:Y929" si="1000">D881/D725</f>
        <v>1.2502578678899381</v>
      </c>
      <c r="E929" s="5">
        <f t="shared" si="1000"/>
        <v>1.4327653183991886</v>
      </c>
      <c r="F929" s="5">
        <f t="shared" si="1000"/>
        <v>1.3557862116585753</v>
      </c>
      <c r="G929" s="5">
        <f t="shared" si="1000"/>
        <v>1.2557849682582722</v>
      </c>
      <c r="H929" s="5">
        <f t="shared" si="1000"/>
        <v>1.340006646422891</v>
      </c>
      <c r="I929" s="5">
        <f t="shared" si="1000"/>
        <v>1.1436078630161584</v>
      </c>
      <c r="J929" s="5">
        <f t="shared" si="1000"/>
        <v>1.2595355275758602</v>
      </c>
      <c r="K929" s="5">
        <f t="shared" si="1000"/>
        <v>1.2131053551024986</v>
      </c>
      <c r="L929" s="5">
        <f t="shared" si="1000"/>
        <v>1.494396727061758</v>
      </c>
      <c r="M929" s="5">
        <f t="shared" si="1000"/>
        <v>1.5520609979422257</v>
      </c>
      <c r="N929" s="5">
        <f t="shared" si="1000"/>
        <v>1.2996488539723248</v>
      </c>
      <c r="O929" s="5">
        <f t="shared" si="1000"/>
        <v>3.3567586050388956</v>
      </c>
      <c r="P929" s="5">
        <f t="shared" si="1000"/>
        <v>4.4826441640795291</v>
      </c>
      <c r="Q929" s="5">
        <f t="shared" si="1000"/>
        <v>2.7799540660724196</v>
      </c>
      <c r="R929" s="5">
        <f t="shared" si="1000"/>
        <v>3.3527741035798839</v>
      </c>
      <c r="S929" s="5">
        <f t="shared" si="1000"/>
        <v>3.8246399434074707</v>
      </c>
      <c r="T929" s="5">
        <f t="shared" si="1000"/>
        <v>3.340751275830335</v>
      </c>
      <c r="U929" s="5">
        <f t="shared" si="1000"/>
        <v>3.711606658212848</v>
      </c>
      <c r="V929" s="5">
        <f t="shared" si="1000"/>
        <v>3.2598998966700083</v>
      </c>
      <c r="W929" s="5">
        <f t="shared" si="1000"/>
        <v>3.7045222543882734</v>
      </c>
      <c r="X929" s="5">
        <f t="shared" si="1000"/>
        <v>4.5088562331788795</v>
      </c>
      <c r="Y929" s="5">
        <f t="shared" si="1000"/>
        <v>3.0369199110109002</v>
      </c>
    </row>
    <row r="930" spans="1:25" x14ac:dyDescent="0.25">
      <c r="A930" s="1">
        <v>2003</v>
      </c>
      <c r="D930" s="5">
        <f t="shared" ref="D930:Y930" si="1001">D882/D726</f>
        <v>1.1463384055443502</v>
      </c>
      <c r="E930" s="5">
        <f t="shared" si="1001"/>
        <v>1.4379168330389793</v>
      </c>
      <c r="F930" s="5">
        <f t="shared" si="1001"/>
        <v>1.3186855565051718</v>
      </c>
      <c r="G930" s="5">
        <f t="shared" si="1001"/>
        <v>1.2552752697065044</v>
      </c>
      <c r="H930" s="5">
        <f t="shared" si="1001"/>
        <v>1.5130849663293604</v>
      </c>
      <c r="I930" s="5">
        <f t="shared" si="1001"/>
        <v>1.2389018737259123</v>
      </c>
      <c r="J930" s="5">
        <f t="shared" si="1001"/>
        <v>1.3618032639947268</v>
      </c>
      <c r="K930" s="5">
        <f t="shared" si="1001"/>
        <v>1.3201379318916002</v>
      </c>
      <c r="L930" s="5">
        <f t="shared" si="1001"/>
        <v>1.6157312840930713</v>
      </c>
      <c r="M930" s="5">
        <f t="shared" si="1001"/>
        <v>1.3872130753726242</v>
      </c>
      <c r="N930" s="5">
        <f t="shared" si="1001"/>
        <v>1.3273380213968029</v>
      </c>
      <c r="O930" s="5">
        <f t="shared" si="1001"/>
        <v>2.8939136238962648</v>
      </c>
      <c r="P930" s="5">
        <f t="shared" si="1001"/>
        <v>3.8745970565503876</v>
      </c>
      <c r="Q930" s="5">
        <f t="shared" si="1001"/>
        <v>2.583862436840342</v>
      </c>
      <c r="R930" s="5">
        <f t="shared" si="1001"/>
        <v>3.4739728016005058</v>
      </c>
      <c r="S930" s="5">
        <f t="shared" si="1001"/>
        <v>3.4405021630328414</v>
      </c>
      <c r="T930" s="5">
        <f t="shared" si="1001"/>
        <v>3.0061048830015911</v>
      </c>
      <c r="U930" s="5">
        <f t="shared" si="1001"/>
        <v>3.1468907197935052</v>
      </c>
      <c r="V930" s="5">
        <f t="shared" si="1001"/>
        <v>3.4841527779899484</v>
      </c>
      <c r="W930" s="5">
        <f t="shared" si="1001"/>
        <v>3.817740396811502</v>
      </c>
      <c r="X930" s="5">
        <f t="shared" si="1001"/>
        <v>4.0475477491059415</v>
      </c>
      <c r="Y930" s="5">
        <f t="shared" si="1001"/>
        <v>2.9895429357906642</v>
      </c>
    </row>
    <row r="931" spans="1:25" x14ac:dyDescent="0.25">
      <c r="A931" s="1">
        <v>2004</v>
      </c>
      <c r="D931" s="5">
        <f t="shared" ref="D931:Y931" si="1002">D883/D727</f>
        <v>1.2384036973337988</v>
      </c>
      <c r="E931" s="5">
        <f t="shared" si="1002"/>
        <v>1.3530632912034328</v>
      </c>
      <c r="F931" s="5">
        <f t="shared" si="1002"/>
        <v>1.3020833891003403</v>
      </c>
      <c r="G931" s="5">
        <f t="shared" si="1002"/>
        <v>1.3138481147268171</v>
      </c>
      <c r="H931" s="5">
        <f t="shared" si="1002"/>
        <v>1.3839024436953717</v>
      </c>
      <c r="I931" s="5">
        <f t="shared" si="1002"/>
        <v>1.2054005190780472</v>
      </c>
      <c r="J931" s="5">
        <f t="shared" si="1002"/>
        <v>1.313654418785867</v>
      </c>
      <c r="K931" s="5">
        <f t="shared" si="1002"/>
        <v>1.2868948067663091</v>
      </c>
      <c r="L931" s="5">
        <f t="shared" si="1002"/>
        <v>1.327851979933071</v>
      </c>
      <c r="M931" s="5">
        <f t="shared" si="1002"/>
        <v>1.358646270164185</v>
      </c>
      <c r="N931" s="5">
        <f t="shared" si="1002"/>
        <v>1.3383919540935669</v>
      </c>
      <c r="O931" s="5">
        <f t="shared" si="1002"/>
        <v>3.1443075769017246</v>
      </c>
      <c r="P931" s="5">
        <f t="shared" si="1002"/>
        <v>3.5671345362244522</v>
      </c>
      <c r="Q931" s="5">
        <f t="shared" si="1002"/>
        <v>2.7274818993086072</v>
      </c>
      <c r="R931" s="5">
        <f t="shared" si="1002"/>
        <v>3.5268514654056795</v>
      </c>
      <c r="S931" s="5">
        <f t="shared" si="1002"/>
        <v>3.5674244598843075</v>
      </c>
      <c r="T931" s="5">
        <f t="shared" si="1002"/>
        <v>3.0150367908194973</v>
      </c>
      <c r="U931" s="5">
        <f t="shared" si="1002"/>
        <v>3.4945672702567272</v>
      </c>
      <c r="V931" s="5">
        <f t="shared" si="1002"/>
        <v>3.4947286936746327</v>
      </c>
      <c r="W931" s="5">
        <f t="shared" si="1002"/>
        <v>3.7291677963344543</v>
      </c>
      <c r="X931" s="5">
        <f t="shared" si="1002"/>
        <v>3.8803260621433964</v>
      </c>
      <c r="Y931" s="5">
        <f t="shared" si="1002"/>
        <v>3.2661582967113505</v>
      </c>
    </row>
    <row r="932" spans="1:25" x14ac:dyDescent="0.25">
      <c r="A932" s="1">
        <v>2005</v>
      </c>
      <c r="D932" s="5">
        <f t="shared" ref="D932:Y932" si="1003">D884/D728</f>
        <v>1.2488226001360878</v>
      </c>
      <c r="E932" s="5">
        <f t="shared" si="1003"/>
        <v>1.1215713226943103</v>
      </c>
      <c r="F932" s="5">
        <f t="shared" si="1003"/>
        <v>1.3454593401814676</v>
      </c>
      <c r="G932" s="5">
        <f t="shared" si="1003"/>
        <v>1.3070812983858824</v>
      </c>
      <c r="H932" s="5">
        <f t="shared" si="1003"/>
        <v>1.3897065427909701</v>
      </c>
      <c r="I932" s="5">
        <f t="shared" si="1003"/>
        <v>1.2215165953909686</v>
      </c>
      <c r="J932" s="5">
        <f t="shared" si="1003"/>
        <v>1.4509013269778999</v>
      </c>
      <c r="K932" s="5">
        <f t="shared" si="1003"/>
        <v>1.2932768767151448</v>
      </c>
      <c r="L932" s="5">
        <f t="shared" si="1003"/>
        <v>1.6341425343311868</v>
      </c>
      <c r="M932" s="5">
        <f t="shared" si="1003"/>
        <v>1.2840609592084526</v>
      </c>
      <c r="N932" s="5">
        <f t="shared" si="1003"/>
        <v>1.3411012511483897</v>
      </c>
      <c r="O932" s="5">
        <f t="shared" si="1003"/>
        <v>3.2307005143055263</v>
      </c>
      <c r="P932" s="5">
        <f t="shared" si="1003"/>
        <v>3.1216813536615229</v>
      </c>
      <c r="Q932" s="5">
        <f t="shared" si="1003"/>
        <v>3.0164877301111463</v>
      </c>
      <c r="R932" s="5">
        <f t="shared" si="1003"/>
        <v>3.3953520210578412</v>
      </c>
      <c r="S932" s="5">
        <f t="shared" si="1003"/>
        <v>3.136988858948305</v>
      </c>
      <c r="T932" s="5">
        <f t="shared" si="1003"/>
        <v>3.0184083949583504</v>
      </c>
      <c r="U932" s="5">
        <f t="shared" si="1003"/>
        <v>3.5962599452312589</v>
      </c>
      <c r="V932" s="5">
        <f t="shared" si="1003"/>
        <v>3.4143889253776591</v>
      </c>
      <c r="W932" s="5">
        <f t="shared" si="1003"/>
        <v>4.5402854067183753</v>
      </c>
      <c r="X932" s="5">
        <f t="shared" si="1003"/>
        <v>3.0336904795952551</v>
      </c>
      <c r="Y932" s="5">
        <f t="shared" si="1003"/>
        <v>3.2257423970310093</v>
      </c>
    </row>
    <row r="933" spans="1:25" x14ac:dyDescent="0.25">
      <c r="A933" s="1">
        <v>2006</v>
      </c>
      <c r="D933" s="5">
        <f t="shared" ref="D933:Y933" si="1004">D885/D729</f>
        <v>1.2949962728800977</v>
      </c>
      <c r="E933" s="5">
        <f t="shared" si="1004"/>
        <v>1.2048064993771088</v>
      </c>
      <c r="F933" s="5">
        <f t="shared" si="1004"/>
        <v>1.4294593262555675</v>
      </c>
      <c r="G933" s="5">
        <f t="shared" si="1004"/>
        <v>1.3348306119353768</v>
      </c>
      <c r="H933" s="5">
        <f t="shared" si="1004"/>
        <v>1.4131193367911055</v>
      </c>
      <c r="I933" s="5">
        <f t="shared" si="1004"/>
        <v>1.1693687681358595</v>
      </c>
      <c r="J933" s="5">
        <f t="shared" si="1004"/>
        <v>1.3269219439866722</v>
      </c>
      <c r="K933" s="5">
        <f t="shared" si="1004"/>
        <v>1.305517089013154</v>
      </c>
      <c r="L933" s="5">
        <f t="shared" si="1004"/>
        <v>1.8269792893444099</v>
      </c>
      <c r="M933" s="5">
        <f t="shared" si="1004"/>
        <v>1.2777004454028114</v>
      </c>
      <c r="N933" s="5">
        <f t="shared" si="1004"/>
        <v>1.512081305780435</v>
      </c>
      <c r="O933" s="5">
        <f t="shared" si="1004"/>
        <v>3.567812053871156</v>
      </c>
      <c r="P933" s="5">
        <f t="shared" si="1004"/>
        <v>3.3183303826583561</v>
      </c>
      <c r="Q933" s="5">
        <f t="shared" si="1004"/>
        <v>3.1458022384295714</v>
      </c>
      <c r="R933" s="5">
        <f t="shared" si="1004"/>
        <v>3.8439015994453576</v>
      </c>
      <c r="S933" s="5">
        <f t="shared" si="1004"/>
        <v>3.2769297939752442</v>
      </c>
      <c r="T933" s="5">
        <f t="shared" si="1004"/>
        <v>3.4810342943190933</v>
      </c>
      <c r="U933" s="5">
        <f t="shared" si="1004"/>
        <v>3.7690330984097895</v>
      </c>
      <c r="V933" s="5">
        <f t="shared" si="1004"/>
        <v>3.3902203964506197</v>
      </c>
      <c r="W933" s="5">
        <f t="shared" si="1004"/>
        <v>4.2999383705164558</v>
      </c>
      <c r="X933" s="5">
        <f t="shared" si="1004"/>
        <v>3.6156357720617511</v>
      </c>
      <c r="Y933" s="5">
        <f t="shared" si="1004"/>
        <v>3.6326894153954328</v>
      </c>
    </row>
    <row r="934" spans="1:25" x14ac:dyDescent="0.25">
      <c r="A934" s="1">
        <v>2007</v>
      </c>
      <c r="D934" s="5">
        <f t="shared" ref="D934:Y934" si="1005">D886/D730</f>
        <v>1.3501365853323652</v>
      </c>
      <c r="E934" s="5">
        <f t="shared" si="1005"/>
        <v>1.1270414241071758</v>
      </c>
      <c r="F934" s="5">
        <f t="shared" si="1005"/>
        <v>1.3830455513224291</v>
      </c>
      <c r="G934" s="5">
        <f t="shared" si="1005"/>
        <v>1.3636318150468874</v>
      </c>
      <c r="H934" s="5">
        <f t="shared" si="1005"/>
        <v>1.3033996604987346</v>
      </c>
      <c r="I934" s="5">
        <f t="shared" si="1005"/>
        <v>1.3380377403449606</v>
      </c>
      <c r="J934" s="5">
        <f t="shared" si="1005"/>
        <v>1.3648685348660765</v>
      </c>
      <c r="K934" s="5">
        <f t="shared" si="1005"/>
        <v>1.2320419909206801</v>
      </c>
      <c r="L934" s="5">
        <f t="shared" si="1005"/>
        <v>2.1992863574839796</v>
      </c>
      <c r="M934" s="5">
        <f t="shared" si="1005"/>
        <v>1.267056363540755</v>
      </c>
      <c r="N934" s="5">
        <f t="shared" si="1005"/>
        <v>1.3272020472112394</v>
      </c>
      <c r="O934" s="5">
        <f t="shared" si="1005"/>
        <v>3.3967891235623422</v>
      </c>
      <c r="P934" s="5">
        <f t="shared" si="1005"/>
        <v>3.0663455295000235</v>
      </c>
      <c r="Q934" s="5">
        <f t="shared" si="1005"/>
        <v>2.8820072915123442</v>
      </c>
      <c r="R934" s="5">
        <f t="shared" si="1005"/>
        <v>3.5670570879863033</v>
      </c>
      <c r="S934" s="5">
        <f t="shared" si="1005"/>
        <v>2.8995572726525292</v>
      </c>
      <c r="T934" s="5">
        <f t="shared" si="1005"/>
        <v>3.136711185590344</v>
      </c>
      <c r="U934" s="5">
        <f t="shared" si="1005"/>
        <v>3.4954861744510368</v>
      </c>
      <c r="V934" s="5">
        <f t="shared" si="1005"/>
        <v>3.3409373169302872</v>
      </c>
      <c r="W934" s="5">
        <f t="shared" si="1005"/>
        <v>3.5443941223272564</v>
      </c>
      <c r="X934" s="5">
        <f t="shared" si="1005"/>
        <v>2.5205150063342634</v>
      </c>
      <c r="Y934" s="5">
        <f t="shared" si="1005"/>
        <v>3.1959477256847992</v>
      </c>
    </row>
    <row r="935" spans="1:25" x14ac:dyDescent="0.25">
      <c r="A935" s="1">
        <v>2008</v>
      </c>
      <c r="D935" s="5">
        <f t="shared" ref="D935:Y935" si="1006">D887/D731</f>
        <v>1.5257196462357154</v>
      </c>
      <c r="E935" s="5">
        <f t="shared" si="1006"/>
        <v>1.5617107359105962</v>
      </c>
      <c r="F935" s="5">
        <f t="shared" si="1006"/>
        <v>1.5123361239982958</v>
      </c>
      <c r="G935" s="5">
        <f t="shared" si="1006"/>
        <v>1.5546006914500559</v>
      </c>
      <c r="H935" s="5">
        <f t="shared" si="1006"/>
        <v>1.4963745036573086</v>
      </c>
      <c r="I935" s="5">
        <f t="shared" si="1006"/>
        <v>1.4768886608040865</v>
      </c>
      <c r="J935" s="5">
        <f t="shared" si="1006"/>
        <v>1.4163785791759929</v>
      </c>
      <c r="K935" s="5">
        <f t="shared" si="1006"/>
        <v>1.3872894033633172</v>
      </c>
      <c r="L935" s="5">
        <f t="shared" si="1006"/>
        <v>2.1066782561342143</v>
      </c>
      <c r="M935" s="5">
        <f t="shared" si="1006"/>
        <v>1.5214151014629989</v>
      </c>
      <c r="N935" s="5">
        <f t="shared" si="1006"/>
        <v>1.5167739240460349</v>
      </c>
      <c r="O935" s="5">
        <f t="shared" si="1006"/>
        <v>3.2852657093915121</v>
      </c>
      <c r="P935" s="5">
        <f t="shared" si="1006"/>
        <v>2.8097831100297697</v>
      </c>
      <c r="Q935" s="5">
        <f t="shared" si="1006"/>
        <v>2.6526565166828622</v>
      </c>
      <c r="R935" s="5">
        <f t="shared" si="1006"/>
        <v>3.4243630251611994</v>
      </c>
      <c r="S935" s="5">
        <f t="shared" si="1006"/>
        <v>2.6373048910660759</v>
      </c>
      <c r="T935" s="5">
        <f t="shared" si="1006"/>
        <v>2.9980531467918548</v>
      </c>
      <c r="U935" s="5">
        <f t="shared" si="1006"/>
        <v>3.5798239747553029</v>
      </c>
      <c r="V935" s="5">
        <f t="shared" si="1006"/>
        <v>3.3586905584779223</v>
      </c>
      <c r="W935" s="5">
        <f t="shared" si="1006"/>
        <v>3.3419120364992034</v>
      </c>
      <c r="X935" s="5">
        <f t="shared" si="1006"/>
        <v>3.0488748253277693</v>
      </c>
      <c r="Y935" s="5">
        <f t="shared" si="1006"/>
        <v>3.4093182855013775</v>
      </c>
    </row>
    <row r="936" spans="1:25" x14ac:dyDescent="0.25">
      <c r="A936" s="1">
        <v>2009</v>
      </c>
      <c r="D936" s="5">
        <f t="shared" ref="D936:Y936" si="1007">D888/D732</f>
        <v>1.649161654714441</v>
      </c>
      <c r="E936" s="5">
        <f t="shared" si="1007"/>
        <v>1.4236176462423913</v>
      </c>
      <c r="F936" s="5">
        <f t="shared" si="1007"/>
        <v>1.4989588436655497</v>
      </c>
      <c r="G936" s="5">
        <f t="shared" si="1007"/>
        <v>1.5261380740408634</v>
      </c>
      <c r="H936" s="5">
        <f t="shared" si="1007"/>
        <v>1.4078223561974519</v>
      </c>
      <c r="I936" s="5">
        <f t="shared" si="1007"/>
        <v>1.6074626490091684</v>
      </c>
      <c r="J936" s="5">
        <f t="shared" si="1007"/>
        <v>1.5631752176819391</v>
      </c>
      <c r="K936" s="5">
        <f t="shared" si="1007"/>
        <v>1.4731005879798376</v>
      </c>
      <c r="L936" s="5">
        <f t="shared" si="1007"/>
        <v>1.9934526398330594</v>
      </c>
      <c r="M936" s="5">
        <f t="shared" si="1007"/>
        <v>1.5869876328511832</v>
      </c>
      <c r="N936" s="5">
        <f t="shared" si="1007"/>
        <v>1.5063076907837669</v>
      </c>
      <c r="O936" s="5">
        <f t="shared" si="1007"/>
        <v>2.8923651268484196</v>
      </c>
      <c r="P936" s="5">
        <f t="shared" si="1007"/>
        <v>2.8034526728670452</v>
      </c>
      <c r="Q936" s="5">
        <f t="shared" si="1007"/>
        <v>2.7072343040415703</v>
      </c>
      <c r="R936" s="5">
        <f t="shared" si="1007"/>
        <v>3.1084243807252103</v>
      </c>
      <c r="S936" s="5">
        <f t="shared" si="1007"/>
        <v>2.9023725971606269</v>
      </c>
      <c r="T936" s="5">
        <f t="shared" si="1007"/>
        <v>2.9160606957471997</v>
      </c>
      <c r="U936" s="5">
        <f t="shared" si="1007"/>
        <v>3.7252938431421163</v>
      </c>
      <c r="V936" s="5">
        <f t="shared" si="1007"/>
        <v>2.9978260544451683</v>
      </c>
      <c r="W936" s="5">
        <f t="shared" si="1007"/>
        <v>3.8564848547513377</v>
      </c>
      <c r="X936" s="5">
        <f t="shared" si="1007"/>
        <v>3.2285227957751763</v>
      </c>
      <c r="Y936" s="5">
        <f t="shared" si="1007"/>
        <v>3.2376245583705034</v>
      </c>
    </row>
    <row r="937" spans="1:25" x14ac:dyDescent="0.25">
      <c r="A937" s="1">
        <v>2010</v>
      </c>
      <c r="D937" s="5">
        <f t="shared" ref="D937:Y937" si="1008">D889/D733</f>
        <v>1.6123767929229198</v>
      </c>
      <c r="E937" s="5">
        <f t="shared" si="1008"/>
        <v>1.5819823690148236</v>
      </c>
      <c r="F937" s="5">
        <f t="shared" si="1008"/>
        <v>1.5138443753597874</v>
      </c>
      <c r="G937" s="5">
        <f t="shared" si="1008"/>
        <v>1.5052215319895201</v>
      </c>
      <c r="H937" s="5">
        <f t="shared" si="1008"/>
        <v>1.5080922623508888</v>
      </c>
      <c r="I937" s="5">
        <f t="shared" si="1008"/>
        <v>1.4997084084307308</v>
      </c>
      <c r="J937" s="5">
        <f t="shared" si="1008"/>
        <v>1.4927338136088828</v>
      </c>
      <c r="K937" s="5">
        <f t="shared" si="1008"/>
        <v>1.5328733387066553</v>
      </c>
      <c r="L937" s="5">
        <f t="shared" si="1008"/>
        <v>1.9693576987074979</v>
      </c>
      <c r="M937" s="5">
        <f t="shared" si="1008"/>
        <v>1.5291840223767932</v>
      </c>
      <c r="N937" s="5">
        <f t="shared" si="1008"/>
        <v>1.6207219734683098</v>
      </c>
      <c r="O937" s="5">
        <f t="shared" si="1008"/>
        <v>2.7171870997080823</v>
      </c>
      <c r="P937" s="5">
        <f t="shared" si="1008"/>
        <v>2.5902586286348854</v>
      </c>
      <c r="Q937" s="5">
        <f t="shared" si="1008"/>
        <v>2.5149027715416734</v>
      </c>
      <c r="R937" s="5">
        <f t="shared" si="1008"/>
        <v>2.7456717398998838</v>
      </c>
      <c r="S937" s="5">
        <f t="shared" si="1008"/>
        <v>2.5161771245856457</v>
      </c>
      <c r="T937" s="5">
        <f t="shared" si="1008"/>
        <v>2.5872099649922657</v>
      </c>
      <c r="U937" s="5">
        <f t="shared" si="1008"/>
        <v>2.9597816704953894</v>
      </c>
      <c r="V937" s="5">
        <f t="shared" si="1008"/>
        <v>2.6809947270214156</v>
      </c>
      <c r="W937" s="5">
        <f t="shared" si="1008"/>
        <v>4.1318170325878238</v>
      </c>
      <c r="X937" s="5">
        <f t="shared" si="1008"/>
        <v>2.8675353511744777</v>
      </c>
      <c r="Y937" s="5">
        <f t="shared" si="1008"/>
        <v>3.2248824339716711</v>
      </c>
    </row>
    <row r="938" spans="1:25" x14ac:dyDescent="0.25">
      <c r="A938" s="1">
        <v>2011</v>
      </c>
      <c r="D938" s="5">
        <f t="shared" ref="D938:Y938" si="1009">D890/D734</f>
        <v>1.6543155328068497</v>
      </c>
      <c r="E938" s="5">
        <f t="shared" si="1009"/>
        <v>1.7050050807111705</v>
      </c>
      <c r="F938" s="5">
        <f t="shared" si="1009"/>
        <v>1.6748813405400369</v>
      </c>
      <c r="G938" s="5">
        <f t="shared" si="1009"/>
        <v>1.6676057227374785</v>
      </c>
      <c r="H938" s="5">
        <f t="shared" si="1009"/>
        <v>1.5964896411298444</v>
      </c>
      <c r="I938" s="5">
        <f t="shared" si="1009"/>
        <v>1.8064301622787173</v>
      </c>
      <c r="J938" s="5">
        <f t="shared" si="1009"/>
        <v>1.638095273222284</v>
      </c>
      <c r="K938" s="5">
        <f t="shared" si="1009"/>
        <v>1.6194257581511422</v>
      </c>
      <c r="L938" s="5">
        <f t="shared" si="1009"/>
        <v>2.2071920770384037</v>
      </c>
      <c r="M938" s="5">
        <f t="shared" si="1009"/>
        <v>1.5937709934792175</v>
      </c>
      <c r="N938" s="5">
        <f t="shared" si="1009"/>
        <v>1.7836851702886594</v>
      </c>
      <c r="O938" s="5">
        <f t="shared" si="1009"/>
        <v>2.985231329714606</v>
      </c>
      <c r="P938" s="5">
        <f t="shared" si="1009"/>
        <v>3.3898810603602612</v>
      </c>
      <c r="Q938" s="5">
        <f t="shared" si="1009"/>
        <v>2.7496760088700141</v>
      </c>
      <c r="R938" s="5">
        <f t="shared" si="1009"/>
        <v>2.9343193382792925</v>
      </c>
      <c r="S938" s="5">
        <f t="shared" si="1009"/>
        <v>3.3614783412826315</v>
      </c>
      <c r="T938" s="5">
        <f t="shared" si="1009"/>
        <v>3.2268546124718518</v>
      </c>
      <c r="U938" s="5">
        <f t="shared" si="1009"/>
        <v>3.5931127491055053</v>
      </c>
      <c r="V938" s="5">
        <f t="shared" si="1009"/>
        <v>2.8472873409243133</v>
      </c>
      <c r="W938" s="5">
        <f t="shared" si="1009"/>
        <v>3.5143854169938633</v>
      </c>
      <c r="X938" s="5">
        <f t="shared" si="1009"/>
        <v>3.6579635322165234</v>
      </c>
      <c r="Y938" s="5">
        <f t="shared" si="1009"/>
        <v>3.0729028614765976</v>
      </c>
    </row>
    <row r="939" spans="1:25" x14ac:dyDescent="0.25">
      <c r="A939" s="1">
        <v>2012</v>
      </c>
      <c r="D939" s="5">
        <f t="shared" ref="D939:Y939" si="1010">D891/D735</f>
        <v>1.6846462622656511</v>
      </c>
      <c r="E939" s="5">
        <f t="shared" si="1010"/>
        <v>1.7775161882424924</v>
      </c>
      <c r="F939" s="5">
        <f t="shared" si="1010"/>
        <v>1.7203903881163045</v>
      </c>
      <c r="G939" s="5">
        <f t="shared" si="1010"/>
        <v>1.7835949515846024</v>
      </c>
      <c r="H939" s="5">
        <f t="shared" si="1010"/>
        <v>1.6309351491396962</v>
      </c>
      <c r="I939" s="5">
        <f t="shared" si="1010"/>
        <v>1.7823861444883857</v>
      </c>
      <c r="J939" s="5">
        <f t="shared" si="1010"/>
        <v>1.6073350005758076</v>
      </c>
      <c r="K939" s="5">
        <f t="shared" si="1010"/>
        <v>1.674749243298282</v>
      </c>
      <c r="L939" s="5">
        <f t="shared" si="1010"/>
        <v>2.1481771997190777</v>
      </c>
      <c r="M939" s="5">
        <f t="shared" si="1010"/>
        <v>1.7151139980414123</v>
      </c>
      <c r="N939" s="5">
        <f t="shared" si="1010"/>
        <v>1.7458213459378333</v>
      </c>
      <c r="O939" s="5">
        <f t="shared" si="1010"/>
        <v>2.9824703783508348</v>
      </c>
      <c r="P939" s="5">
        <f t="shared" si="1010"/>
        <v>3.2121069844363048</v>
      </c>
      <c r="Q939" s="5">
        <f t="shared" si="1010"/>
        <v>2.4423501598198318</v>
      </c>
      <c r="R939" s="5">
        <f t="shared" si="1010"/>
        <v>2.953682720658279</v>
      </c>
      <c r="S939" s="5">
        <f t="shared" si="1010"/>
        <v>3.0574477587207118</v>
      </c>
      <c r="T939" s="5">
        <f t="shared" si="1010"/>
        <v>3.3505189297948479</v>
      </c>
      <c r="U939" s="5">
        <f t="shared" si="1010"/>
        <v>3.4490119562015131</v>
      </c>
      <c r="V939" s="5">
        <f t="shared" si="1010"/>
        <v>2.7585579154879651</v>
      </c>
      <c r="W939" s="5">
        <f t="shared" si="1010"/>
        <v>3.3466706592887507</v>
      </c>
      <c r="X939" s="5">
        <f t="shared" si="1010"/>
        <v>3.0798547212763809</v>
      </c>
      <c r="Y939" s="5">
        <f t="shared" si="1010"/>
        <v>3.0442376674358571</v>
      </c>
    </row>
    <row r="940" spans="1:25" x14ac:dyDescent="0.25">
      <c r="A940" s="1">
        <v>2013</v>
      </c>
      <c r="D940" s="5">
        <f t="shared" ref="D940:Y940" si="1011">D892/D736</f>
        <v>1.7552130552267742</v>
      </c>
      <c r="E940" s="5">
        <f t="shared" si="1011"/>
        <v>1.7415048523234689</v>
      </c>
      <c r="F940" s="5">
        <f t="shared" si="1011"/>
        <v>1.6665163690271685</v>
      </c>
      <c r="G940" s="5">
        <f t="shared" si="1011"/>
        <v>1.6995574408004286</v>
      </c>
      <c r="H940" s="5">
        <f t="shared" si="1011"/>
        <v>1.6855325272967474</v>
      </c>
      <c r="I940" s="5">
        <f t="shared" si="1011"/>
        <v>1.7977771797932227</v>
      </c>
      <c r="J940" s="5">
        <f t="shared" si="1011"/>
        <v>1.6140084031573025</v>
      </c>
      <c r="K940" s="5">
        <f t="shared" si="1011"/>
        <v>1.6432491127407551</v>
      </c>
      <c r="L940" s="5">
        <f t="shared" si="1011"/>
        <v>2.1860991333304876</v>
      </c>
      <c r="M940" s="5">
        <f t="shared" si="1011"/>
        <v>1.6530652892763231</v>
      </c>
      <c r="N940" s="5">
        <f t="shared" si="1011"/>
        <v>1.7079179061420533</v>
      </c>
      <c r="O940" s="5">
        <f t="shared" si="1011"/>
        <v>2.7692461426172965</v>
      </c>
      <c r="P940" s="5">
        <f t="shared" si="1011"/>
        <v>3.1389411737179702</v>
      </c>
      <c r="Q940" s="5">
        <f t="shared" si="1011"/>
        <v>2.2731511147511574</v>
      </c>
      <c r="R940" s="5">
        <f t="shared" si="1011"/>
        <v>2.6551046521793609</v>
      </c>
      <c r="S940" s="5">
        <f t="shared" si="1011"/>
        <v>3.0283069560646059</v>
      </c>
      <c r="T940" s="5">
        <f t="shared" si="1011"/>
        <v>3.0665648932990681</v>
      </c>
      <c r="U940" s="5">
        <f t="shared" si="1011"/>
        <v>2.9933597122837723</v>
      </c>
      <c r="V940" s="5">
        <f t="shared" si="1011"/>
        <v>2.6651105681110443</v>
      </c>
      <c r="W940" s="5">
        <f t="shared" si="1011"/>
        <v>3.7621406140626905</v>
      </c>
      <c r="X940" s="5">
        <f t="shared" si="1011"/>
        <v>3.3868198411182857</v>
      </c>
      <c r="Y940" s="5">
        <f t="shared" si="1011"/>
        <v>2.565319055009379</v>
      </c>
    </row>
    <row r="941" spans="1:25" x14ac:dyDescent="0.25">
      <c r="A941" s="1">
        <v>2014</v>
      </c>
      <c r="D941" s="5">
        <f t="shared" ref="D941:Y941" si="1012">D893/D737</f>
        <v>1.7502015491687974</v>
      </c>
      <c r="E941" s="5">
        <f t="shared" si="1012"/>
        <v>1.7631889817411002</v>
      </c>
      <c r="F941" s="5">
        <f t="shared" si="1012"/>
        <v>1.7109014618967362</v>
      </c>
      <c r="G941" s="5">
        <f t="shared" si="1012"/>
        <v>1.6630796610217333</v>
      </c>
      <c r="H941" s="5">
        <f t="shared" si="1012"/>
        <v>1.624135721207624</v>
      </c>
      <c r="I941" s="5">
        <f t="shared" si="1012"/>
        <v>1.8654216850595573</v>
      </c>
      <c r="J941" s="5">
        <f t="shared" si="1012"/>
        <v>1.6319336921888419</v>
      </c>
      <c r="K941" s="5">
        <f t="shared" si="1012"/>
        <v>1.619208335280101</v>
      </c>
      <c r="L941" s="5">
        <f t="shared" si="1012"/>
        <v>2.0716304440620239</v>
      </c>
      <c r="M941" s="5">
        <f t="shared" si="1012"/>
        <v>1.5694207890508596</v>
      </c>
      <c r="N941" s="5">
        <f t="shared" si="1012"/>
        <v>1.7514422910837046</v>
      </c>
      <c r="O941" s="5">
        <f t="shared" si="1012"/>
        <v>2.8355093262526312</v>
      </c>
      <c r="P941" s="5">
        <f t="shared" si="1012"/>
        <v>3.2633528351834138</v>
      </c>
      <c r="Q941" s="5">
        <f t="shared" si="1012"/>
        <v>2.1522705217991529</v>
      </c>
      <c r="R941" s="5">
        <f t="shared" si="1012"/>
        <v>2.4597261519670703</v>
      </c>
      <c r="S941" s="5">
        <f t="shared" si="1012"/>
        <v>2.6597461281254802</v>
      </c>
      <c r="T941" s="5">
        <f t="shared" si="1012"/>
        <v>3.3558792053631832</v>
      </c>
      <c r="U941" s="5">
        <f t="shared" si="1012"/>
        <v>3.3756489260802485</v>
      </c>
      <c r="V941" s="5">
        <f t="shared" si="1012"/>
        <v>2.4698911267527173</v>
      </c>
      <c r="W941" s="5">
        <f t="shared" si="1012"/>
        <v>3.5283656748854408</v>
      </c>
      <c r="X941" s="5">
        <f t="shared" si="1012"/>
        <v>2.976705352297925</v>
      </c>
      <c r="Y941" s="5">
        <f t="shared" si="1012"/>
        <v>2.7558999448840455</v>
      </c>
    </row>
    <row r="942" spans="1:25" x14ac:dyDescent="0.25">
      <c r="A942" s="1">
        <v>2015</v>
      </c>
      <c r="D942" s="5">
        <f t="shared" ref="D942:Y942" si="1013">D894/D738</f>
        <v>1.7785065054005338</v>
      </c>
      <c r="E942" s="5">
        <f t="shared" si="1013"/>
        <v>1.7842696092255002</v>
      </c>
      <c r="F942" s="5">
        <f t="shared" si="1013"/>
        <v>1.7029754248055864</v>
      </c>
      <c r="G942" s="5">
        <f t="shared" si="1013"/>
        <v>1.6695655491121493</v>
      </c>
      <c r="H942" s="5">
        <f t="shared" si="1013"/>
        <v>1.5582333026998156</v>
      </c>
      <c r="I942" s="5">
        <f t="shared" si="1013"/>
        <v>1.7576070905844401</v>
      </c>
      <c r="J942" s="5">
        <f t="shared" si="1013"/>
        <v>1.6996277764608652</v>
      </c>
      <c r="K942" s="5">
        <f t="shared" si="1013"/>
        <v>1.6612429187091251</v>
      </c>
      <c r="L942" s="5">
        <f t="shared" si="1013"/>
        <v>1.9457119195659807</v>
      </c>
      <c r="M942" s="5">
        <f t="shared" si="1013"/>
        <v>1.5819936756030841</v>
      </c>
      <c r="N942" s="5">
        <f t="shared" si="1013"/>
        <v>1.7642519952559585</v>
      </c>
      <c r="O942" s="5">
        <f t="shared" si="1013"/>
        <v>2.9695985250133705</v>
      </c>
      <c r="P942" s="5">
        <f t="shared" si="1013"/>
        <v>3.5505341674123505</v>
      </c>
      <c r="Q942" s="5">
        <f t="shared" si="1013"/>
        <v>2.226003534142901</v>
      </c>
      <c r="R942" s="5">
        <f t="shared" si="1013"/>
        <v>2.433965731063334</v>
      </c>
      <c r="S942" s="5">
        <f t="shared" si="1013"/>
        <v>2.9461827937084379</v>
      </c>
      <c r="T942" s="5">
        <f t="shared" si="1013"/>
        <v>3.435077082683327</v>
      </c>
      <c r="U942" s="5">
        <f t="shared" si="1013"/>
        <v>3.0285086985659597</v>
      </c>
      <c r="V942" s="5">
        <f t="shared" si="1013"/>
        <v>2.5385585119483189</v>
      </c>
      <c r="W942" s="5">
        <f t="shared" si="1013"/>
        <v>3.4543074350966854</v>
      </c>
      <c r="X942" s="5">
        <f t="shared" si="1013"/>
        <v>2.8661607903221569</v>
      </c>
      <c r="Y942" s="5">
        <f t="shared" si="1013"/>
        <v>2.849449406055351</v>
      </c>
    </row>
    <row r="943" spans="1:25" x14ac:dyDescent="0.25">
      <c r="A943" s="1">
        <v>2016</v>
      </c>
      <c r="D943" s="5">
        <f t="shared" ref="D943:Y943" si="1014">D895/D739</f>
        <v>1.7878838700085458</v>
      </c>
      <c r="E943" s="5">
        <f t="shared" si="1014"/>
        <v>1.8460734853309722</v>
      </c>
      <c r="F943" s="5">
        <f t="shared" si="1014"/>
        <v>1.7057725121773537</v>
      </c>
      <c r="G943" s="5">
        <f t="shared" si="1014"/>
        <v>1.682738473341638</v>
      </c>
      <c r="H943" s="5">
        <f t="shared" si="1014"/>
        <v>1.6439789001533605</v>
      </c>
      <c r="I943" s="5">
        <f t="shared" si="1014"/>
        <v>1.8663037462379826</v>
      </c>
      <c r="J943" s="5">
        <f t="shared" si="1014"/>
        <v>1.6566296196058772</v>
      </c>
      <c r="K943" s="5">
        <f t="shared" si="1014"/>
        <v>1.673084393377879</v>
      </c>
      <c r="L943" s="5">
        <f t="shared" si="1014"/>
        <v>1.7201451250439979</v>
      </c>
      <c r="M943" s="5">
        <f t="shared" si="1014"/>
        <v>1.6590030435275716</v>
      </c>
      <c r="N943" s="5">
        <f t="shared" si="1014"/>
        <v>1.8872331369811703</v>
      </c>
      <c r="O943" s="5">
        <f t="shared" si="1014"/>
        <v>3.0313288094448039</v>
      </c>
      <c r="P943" s="5">
        <f t="shared" si="1014"/>
        <v>3.7848013349017333</v>
      </c>
      <c r="Q943" s="5">
        <f t="shared" si="1014"/>
        <v>2.2089149814736113</v>
      </c>
      <c r="R943" s="5">
        <f t="shared" si="1014"/>
        <v>2.4756772586987541</v>
      </c>
      <c r="S943" s="5">
        <f t="shared" si="1014"/>
        <v>2.7434674481108177</v>
      </c>
      <c r="T943" s="5">
        <f t="shared" si="1014"/>
        <v>3.4438104357144987</v>
      </c>
      <c r="U943" s="5">
        <f t="shared" si="1014"/>
        <v>2.5060704776214053</v>
      </c>
      <c r="V943" s="5">
        <f t="shared" si="1014"/>
        <v>2.4718153274516315</v>
      </c>
      <c r="W943" s="5">
        <f t="shared" si="1014"/>
        <v>4.0677380407177655</v>
      </c>
      <c r="X943" s="5">
        <f t="shared" si="1014"/>
        <v>3.231951842849762</v>
      </c>
      <c r="Y943" s="5">
        <f t="shared" si="1014"/>
        <v>2.6175396253952985</v>
      </c>
    </row>
    <row r="944" spans="1:25" x14ac:dyDescent="0.25">
      <c r="A944" s="1">
        <v>2017</v>
      </c>
      <c r="D944" s="5">
        <f t="shared" ref="D944:Y944" si="1015">D896/D740</f>
        <v>1.8330999664683874</v>
      </c>
      <c r="E944" s="5">
        <f t="shared" si="1015"/>
        <v>1.8425928266873286</v>
      </c>
      <c r="F944" s="5">
        <f t="shared" si="1015"/>
        <v>1.6841132752705199</v>
      </c>
      <c r="G944" s="5">
        <f t="shared" si="1015"/>
        <v>1.7507643912058073</v>
      </c>
      <c r="H944" s="5">
        <f t="shared" si="1015"/>
        <v>1.7078605021199056</v>
      </c>
      <c r="I944" s="5">
        <f t="shared" si="1015"/>
        <v>1.8789779097541557</v>
      </c>
      <c r="J944" s="5">
        <f t="shared" si="1015"/>
        <v>1.6952593719060414</v>
      </c>
      <c r="K944" s="5">
        <f t="shared" si="1015"/>
        <v>1.6839893598960318</v>
      </c>
      <c r="L944" s="5">
        <f t="shared" si="1015"/>
        <v>1.9640568903617786</v>
      </c>
      <c r="M944" s="5">
        <f t="shared" si="1015"/>
        <v>1.6723867445413623</v>
      </c>
      <c r="N944" s="5">
        <f t="shared" si="1015"/>
        <v>2.0121577705805045</v>
      </c>
      <c r="O944" s="5">
        <f t="shared" si="1015"/>
        <v>3.358149570094255</v>
      </c>
      <c r="P944" s="5">
        <f t="shared" si="1015"/>
        <v>4.3318819424517283</v>
      </c>
      <c r="Q944" s="5">
        <f t="shared" si="1015"/>
        <v>2.3798858465070718</v>
      </c>
      <c r="R944" s="5">
        <f t="shared" si="1015"/>
        <v>2.6292367374931471</v>
      </c>
      <c r="S944" s="5">
        <f t="shared" si="1015"/>
        <v>2.815773460142065</v>
      </c>
      <c r="T944" s="5">
        <f t="shared" si="1015"/>
        <v>3.812186888273315</v>
      </c>
      <c r="U944" s="5">
        <f t="shared" si="1015"/>
        <v>2.4739216521700578</v>
      </c>
      <c r="V944" s="5">
        <f t="shared" si="1015"/>
        <v>2.7427977186363961</v>
      </c>
      <c r="W944" s="5">
        <f t="shared" si="1015"/>
        <v>3.9182110065904348</v>
      </c>
      <c r="X944" s="5">
        <f t="shared" si="1015"/>
        <v>3.3907895160141366</v>
      </c>
      <c r="Y944" s="5">
        <f t="shared" si="1015"/>
        <v>2.649311491716142</v>
      </c>
    </row>
    <row r="945" spans="1:25" x14ac:dyDescent="0.25">
      <c r="A945" s="1">
        <v>2018</v>
      </c>
      <c r="D945" s="5">
        <f t="shared" ref="D945:Y945" si="1016">D897/D741</f>
        <v>1.8090416913157199</v>
      </c>
      <c r="E945" s="5">
        <f t="shared" si="1016"/>
        <v>1.8114140564666443</v>
      </c>
      <c r="F945" s="5">
        <f t="shared" si="1016"/>
        <v>1.6588977160590859</v>
      </c>
      <c r="G945" s="5">
        <f t="shared" si="1016"/>
        <v>1.7034390775456678</v>
      </c>
      <c r="H945" s="5">
        <f t="shared" si="1016"/>
        <v>1.6809071792862484</v>
      </c>
      <c r="I945" s="5">
        <f t="shared" si="1016"/>
        <v>1.7946791473416237</v>
      </c>
      <c r="J945" s="5">
        <f t="shared" si="1016"/>
        <v>1.6359361326668882</v>
      </c>
      <c r="K945" s="5">
        <f t="shared" si="1016"/>
        <v>1.6742727193114844</v>
      </c>
      <c r="L945" s="5">
        <f t="shared" si="1016"/>
        <v>1.9567977047859537</v>
      </c>
      <c r="M945" s="5">
        <f t="shared" si="1016"/>
        <v>1.769091582408119</v>
      </c>
      <c r="N945" s="5">
        <f t="shared" si="1016"/>
        <v>1.9029850347835835</v>
      </c>
      <c r="O945" s="5">
        <f t="shared" si="1016"/>
        <v>3.3809313530721825</v>
      </c>
      <c r="P945" s="5">
        <f t="shared" si="1016"/>
        <v>4.0822732769186327</v>
      </c>
      <c r="Q945" s="5">
        <f t="shared" si="1016"/>
        <v>2.4489248027177188</v>
      </c>
      <c r="R945" s="5">
        <f t="shared" si="1016"/>
        <v>2.5844341871098337</v>
      </c>
      <c r="S945" s="5">
        <f t="shared" si="1016"/>
        <v>2.938752918191835</v>
      </c>
      <c r="T945" s="5">
        <f t="shared" si="1016"/>
        <v>4.2172498645986982</v>
      </c>
      <c r="U945" s="5">
        <f t="shared" si="1016"/>
        <v>2.5672579716283717</v>
      </c>
      <c r="V945" s="5">
        <f t="shared" si="1016"/>
        <v>2.8038631212622636</v>
      </c>
      <c r="W945" s="5">
        <f t="shared" si="1016"/>
        <v>5.0766334298273819</v>
      </c>
      <c r="X945" s="5">
        <f t="shared" si="1016"/>
        <v>3.3718788934747854</v>
      </c>
      <c r="Y945" s="5">
        <f t="shared" si="1016"/>
        <v>2.7588694990846694</v>
      </c>
    </row>
    <row r="946" spans="1:25" x14ac:dyDescent="0.25">
      <c r="A946" s="1">
        <v>2019</v>
      </c>
      <c r="D946" s="5">
        <f t="shared" ref="D946:Y946" si="1017">D898/D742</f>
        <v>1.9573881319557733</v>
      </c>
      <c r="E946" s="5">
        <f t="shared" si="1017"/>
        <v>1.7327503574292609</v>
      </c>
      <c r="F946" s="5">
        <f t="shared" si="1017"/>
        <v>1.702738854373602</v>
      </c>
      <c r="G946" s="5">
        <f t="shared" si="1017"/>
        <v>1.7400779080482962</v>
      </c>
      <c r="H946" s="5">
        <f t="shared" si="1017"/>
        <v>1.7149682147543137</v>
      </c>
      <c r="I946" s="5">
        <f t="shared" si="1017"/>
        <v>1.8307957340825811</v>
      </c>
      <c r="J946" s="5">
        <f t="shared" si="1017"/>
        <v>1.6162879084919524</v>
      </c>
      <c r="K946" s="5">
        <f t="shared" si="1017"/>
        <v>1.6891153980694626</v>
      </c>
      <c r="L946" s="5">
        <f t="shared" si="1017"/>
        <v>1.9823298183390075</v>
      </c>
      <c r="M946" s="5">
        <f t="shared" si="1017"/>
        <v>1.7302399371957238</v>
      </c>
      <c r="N946" s="5">
        <f t="shared" si="1017"/>
        <v>1.9910628361783409</v>
      </c>
      <c r="O946" s="5">
        <f t="shared" si="1017"/>
        <v>3.7619705414438145</v>
      </c>
      <c r="P946" s="5">
        <f t="shared" si="1017"/>
        <v>3.6946602078527331</v>
      </c>
      <c r="Q946" s="5">
        <f t="shared" si="1017"/>
        <v>2.401757301963698</v>
      </c>
      <c r="R946" s="5">
        <f t="shared" si="1017"/>
        <v>2.5223957387778473</v>
      </c>
      <c r="S946" s="5">
        <f t="shared" si="1017"/>
        <v>3.1121045881426297</v>
      </c>
      <c r="T946" s="5">
        <f t="shared" si="1017"/>
        <v>4.5655781615917697</v>
      </c>
      <c r="U946" s="5">
        <f t="shared" si="1017"/>
        <v>3.0661496001537492</v>
      </c>
      <c r="V946" s="5">
        <f t="shared" si="1017"/>
        <v>2.6654566139975966</v>
      </c>
      <c r="W946" s="5">
        <f t="shared" si="1017"/>
        <v>4.9657209415827444</v>
      </c>
      <c r="X946" s="5">
        <f t="shared" si="1017"/>
        <v>2.9384604632911056</v>
      </c>
      <c r="Y946" s="5">
        <f t="shared" si="1017"/>
        <v>2.6764605864844575</v>
      </c>
    </row>
    <row r="947" spans="1:25" x14ac:dyDescent="0.25">
      <c r="A947" s="1">
        <v>2020</v>
      </c>
      <c r="D947" s="5">
        <f t="shared" ref="D947:Y947" si="1018">D899/D743</f>
        <v>1.9558252865126249</v>
      </c>
      <c r="E947" s="5">
        <f t="shared" si="1018"/>
        <v>1.7806096195249346</v>
      </c>
      <c r="F947" s="5">
        <f t="shared" si="1018"/>
        <v>1.6791694944168158</v>
      </c>
      <c r="G947" s="5">
        <f t="shared" si="1018"/>
        <v>1.7505597616067967</v>
      </c>
      <c r="H947" s="5">
        <f t="shared" si="1018"/>
        <v>1.7205214257097876</v>
      </c>
      <c r="I947" s="5">
        <f t="shared" si="1018"/>
        <v>1.9063782221330916</v>
      </c>
      <c r="J947" s="5">
        <f t="shared" si="1018"/>
        <v>1.7834540171676574</v>
      </c>
      <c r="K947" s="5">
        <f t="shared" si="1018"/>
        <v>1.7221539695983596</v>
      </c>
      <c r="L947" s="5">
        <f t="shared" si="1018"/>
        <v>2.0787069749243359</v>
      </c>
      <c r="M947" s="5">
        <f t="shared" si="1018"/>
        <v>1.7777025668323823</v>
      </c>
      <c r="N947" s="5">
        <f t="shared" si="1018"/>
        <v>2.0833216106576233</v>
      </c>
      <c r="O947" s="5">
        <f t="shared" si="1018"/>
        <v>3.97892189712918</v>
      </c>
      <c r="P947" s="5">
        <f t="shared" si="1018"/>
        <v>4.3580698341236728</v>
      </c>
      <c r="Q947" s="5">
        <f t="shared" si="1018"/>
        <v>2.3014433455165157</v>
      </c>
      <c r="R947" s="5">
        <f t="shared" si="1018"/>
        <v>2.6819195083799117</v>
      </c>
      <c r="S947" s="5">
        <f t="shared" si="1018"/>
        <v>3.5373943916265174</v>
      </c>
      <c r="T947" s="5">
        <f t="shared" si="1018"/>
        <v>5.2707445145290848</v>
      </c>
      <c r="U947" s="5">
        <f t="shared" si="1018"/>
        <v>2.672200452185058</v>
      </c>
      <c r="V947" s="5">
        <f t="shared" si="1018"/>
        <v>3.104385517115412</v>
      </c>
      <c r="W947" s="5">
        <f t="shared" si="1018"/>
        <v>4.5548622518162478</v>
      </c>
      <c r="X947" s="5">
        <f t="shared" si="1018"/>
        <v>3.235432857130899</v>
      </c>
      <c r="Y947" s="5">
        <f t="shared" si="1018"/>
        <v>2.6086845443932254</v>
      </c>
    </row>
    <row r="950" spans="1:25" x14ac:dyDescent="0.25">
      <c r="A950" s="1" t="s">
        <v>215</v>
      </c>
      <c r="D950" s="5">
        <f>AVERAGE(D942:D947)</f>
        <v>1.8536242419435975</v>
      </c>
      <c r="E950" s="5">
        <f t="shared" ref="E950:Y950" si="1019">AVERAGE(E942:E947)</f>
        <v>1.7996183257774401</v>
      </c>
      <c r="F950" s="5">
        <f t="shared" si="1019"/>
        <v>1.6889445461838271</v>
      </c>
      <c r="G950" s="5">
        <f t="shared" si="1019"/>
        <v>1.7161908601433924</v>
      </c>
      <c r="H950" s="5">
        <f t="shared" si="1019"/>
        <v>1.671078254120572</v>
      </c>
      <c r="I950" s="5">
        <f t="shared" si="1019"/>
        <v>1.8391236416889789</v>
      </c>
      <c r="J950" s="5">
        <f t="shared" si="1019"/>
        <v>1.6811991377165469</v>
      </c>
      <c r="K950" s="5">
        <f t="shared" si="1019"/>
        <v>1.683976459827057</v>
      </c>
      <c r="L950" s="5">
        <f t="shared" si="1019"/>
        <v>1.9412914055035089</v>
      </c>
      <c r="M950" s="5">
        <f t="shared" si="1019"/>
        <v>1.6984029250180406</v>
      </c>
      <c r="N950" s="5">
        <f t="shared" si="1019"/>
        <v>1.9401687307395301</v>
      </c>
      <c r="O950" s="5">
        <f t="shared" si="1019"/>
        <v>3.413483449366268</v>
      </c>
      <c r="P950" s="5">
        <f t="shared" si="1019"/>
        <v>3.9670367939434752</v>
      </c>
      <c r="Q950" s="5">
        <f t="shared" si="1019"/>
        <v>2.3278216353869197</v>
      </c>
      <c r="R950" s="5">
        <f t="shared" si="1019"/>
        <v>2.5546048602538045</v>
      </c>
      <c r="S950" s="5">
        <f t="shared" si="1019"/>
        <v>3.0156125999870507</v>
      </c>
      <c r="T950" s="5">
        <f t="shared" si="1019"/>
        <v>4.1241078245651162</v>
      </c>
      <c r="U950" s="5">
        <f t="shared" si="1019"/>
        <v>2.7190181420541006</v>
      </c>
      <c r="V950" s="5">
        <f t="shared" si="1019"/>
        <v>2.721146135068603</v>
      </c>
      <c r="W950" s="5">
        <f t="shared" si="1019"/>
        <v>4.3395788509385431</v>
      </c>
      <c r="X950" s="5">
        <f t="shared" si="1019"/>
        <v>3.1724457271804738</v>
      </c>
      <c r="Y950" s="5">
        <f t="shared" si="1019"/>
        <v>2.6933858588548572</v>
      </c>
    </row>
    <row r="951" spans="1:25" x14ac:dyDescent="0.25">
      <c r="C951" s="1" t="s">
        <v>216</v>
      </c>
      <c r="D951" s="5">
        <f>AVERAGE(D950:N950)</f>
        <v>1.7739653207874992</v>
      </c>
    </row>
    <row r="952" spans="1:25" x14ac:dyDescent="0.25">
      <c r="C952" s="1" t="s">
        <v>217</v>
      </c>
      <c r="D952" s="5">
        <f>AVERAGE(O950:Y950)</f>
        <v>3.1862038070544743</v>
      </c>
    </row>
  </sheetData>
  <phoneticPr fontId="0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8FCD-3755-4649-A9B2-6F497C62E83E}">
  <dimension ref="A1:AU181"/>
  <sheetViews>
    <sheetView topLeftCell="A159" workbookViewId="0">
      <selection activeCell="J17" sqref="J17"/>
    </sheetView>
  </sheetViews>
  <sheetFormatPr defaultRowHeight="13.2" x14ac:dyDescent="0.25"/>
  <sheetData>
    <row r="1" spans="1:47" ht="16.2" x14ac:dyDescent="0.35">
      <c r="A1" s="14"/>
      <c r="B1" s="1"/>
      <c r="C1" s="1"/>
      <c r="D1" s="21" t="s">
        <v>3</v>
      </c>
      <c r="E1" s="21" t="s">
        <v>3</v>
      </c>
      <c r="F1" s="21" t="s">
        <v>3</v>
      </c>
      <c r="G1" s="21" t="s">
        <v>3</v>
      </c>
      <c r="H1" s="21" t="s">
        <v>3</v>
      </c>
      <c r="I1" s="21" t="s">
        <v>3</v>
      </c>
      <c r="J1" s="21" t="s">
        <v>3</v>
      </c>
      <c r="K1" s="21" t="s">
        <v>3</v>
      </c>
      <c r="L1" s="21" t="s">
        <v>3</v>
      </c>
      <c r="M1" s="21" t="s">
        <v>3</v>
      </c>
      <c r="N1" s="23" t="s">
        <v>3</v>
      </c>
      <c r="O1" s="23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3</v>
      </c>
      <c r="V1" s="24" t="s">
        <v>3</v>
      </c>
      <c r="W1" s="27" t="s">
        <v>3</v>
      </c>
      <c r="X1" s="24" t="s">
        <v>3</v>
      </c>
      <c r="Y1" s="27" t="s">
        <v>3</v>
      </c>
      <c r="Z1" s="23" t="s">
        <v>4</v>
      </c>
      <c r="AA1" s="23" t="s">
        <v>4</v>
      </c>
      <c r="AB1" s="23" t="s">
        <v>4</v>
      </c>
      <c r="AC1" s="23" t="s">
        <v>4</v>
      </c>
      <c r="AD1" s="23" t="s">
        <v>4</v>
      </c>
      <c r="AE1" s="23" t="s">
        <v>4</v>
      </c>
      <c r="AF1" s="28" t="s">
        <v>4</v>
      </c>
      <c r="AG1" s="23" t="s">
        <v>4</v>
      </c>
      <c r="AH1" s="23" t="s">
        <v>4</v>
      </c>
      <c r="AI1" s="23" t="s">
        <v>4</v>
      </c>
      <c r="AJ1" s="23" t="s">
        <v>4</v>
      </c>
      <c r="AK1" s="23" t="s">
        <v>4</v>
      </c>
      <c r="AL1" s="23" t="s">
        <v>4</v>
      </c>
      <c r="AM1" s="23" t="s">
        <v>4</v>
      </c>
      <c r="AN1" s="23" t="s">
        <v>4</v>
      </c>
      <c r="AO1" s="23" t="s">
        <v>4</v>
      </c>
      <c r="AP1" s="23" t="s">
        <v>4</v>
      </c>
      <c r="AQ1" s="23" t="s">
        <v>4</v>
      </c>
      <c r="AR1" s="23" t="s">
        <v>4</v>
      </c>
      <c r="AS1" s="23" t="s">
        <v>4</v>
      </c>
      <c r="AT1" s="24" t="s">
        <v>4</v>
      </c>
      <c r="AU1" s="27" t="s">
        <v>4</v>
      </c>
    </row>
    <row r="2" spans="1:47" ht="13.8" x14ac:dyDescent="0.3">
      <c r="A2" s="2"/>
      <c r="B2" s="1"/>
      <c r="C2" s="1"/>
      <c r="D2" s="27" t="s">
        <v>14</v>
      </c>
      <c r="E2" s="27" t="s">
        <v>15</v>
      </c>
      <c r="F2" s="21" t="s">
        <v>15</v>
      </c>
      <c r="G2" s="21" t="s">
        <v>14</v>
      </c>
      <c r="H2" s="21" t="s">
        <v>14</v>
      </c>
      <c r="I2" s="28" t="s">
        <v>18</v>
      </c>
      <c r="J2" s="27" t="s">
        <v>14</v>
      </c>
      <c r="K2" s="27" t="s">
        <v>15</v>
      </c>
      <c r="L2" s="27" t="s">
        <v>20</v>
      </c>
      <c r="M2" s="27" t="s">
        <v>22</v>
      </c>
      <c r="N2" s="27" t="s">
        <v>14</v>
      </c>
      <c r="O2" s="27" t="s">
        <v>15</v>
      </c>
      <c r="P2" s="27" t="s">
        <v>23</v>
      </c>
      <c r="Q2" s="27" t="s">
        <v>17</v>
      </c>
      <c r="R2" s="27" t="s">
        <v>147</v>
      </c>
      <c r="S2" s="25" t="s">
        <v>148</v>
      </c>
      <c r="T2" s="27" t="s">
        <v>23</v>
      </c>
      <c r="U2" s="27" t="s">
        <v>17</v>
      </c>
      <c r="V2" s="27" t="s">
        <v>21</v>
      </c>
      <c r="W2" s="27" t="s">
        <v>22</v>
      </c>
      <c r="X2" s="25" t="s">
        <v>23</v>
      </c>
      <c r="Y2" s="25" t="s">
        <v>17</v>
      </c>
      <c r="Z2" s="27" t="s">
        <v>14</v>
      </c>
      <c r="AA2" s="27" t="s">
        <v>15</v>
      </c>
      <c r="AB2" s="21" t="s">
        <v>15</v>
      </c>
      <c r="AC2" s="21" t="s">
        <v>14</v>
      </c>
      <c r="AD2" s="27" t="s">
        <v>14</v>
      </c>
      <c r="AE2" s="27" t="s">
        <v>18</v>
      </c>
      <c r="AF2" s="27" t="s">
        <v>14</v>
      </c>
      <c r="AG2" s="27" t="s">
        <v>15</v>
      </c>
      <c r="AH2" s="27" t="s">
        <v>20</v>
      </c>
      <c r="AI2" s="27" t="s">
        <v>22</v>
      </c>
      <c r="AJ2" s="27" t="s">
        <v>14</v>
      </c>
      <c r="AK2" s="27" t="s">
        <v>15</v>
      </c>
      <c r="AL2" s="27" t="s">
        <v>23</v>
      </c>
      <c r="AM2" s="27" t="s">
        <v>17</v>
      </c>
      <c r="AN2" s="27" t="s">
        <v>147</v>
      </c>
      <c r="AO2" s="27" t="s">
        <v>148</v>
      </c>
      <c r="AP2" s="27" t="s">
        <v>23</v>
      </c>
      <c r="AQ2" s="27" t="s">
        <v>17</v>
      </c>
      <c r="AR2" s="27" t="s">
        <v>21</v>
      </c>
      <c r="AS2" s="27" t="s">
        <v>22</v>
      </c>
      <c r="AT2" s="27" t="s">
        <v>23</v>
      </c>
      <c r="AU2" s="27" t="s">
        <v>17</v>
      </c>
    </row>
    <row r="3" spans="1:47" ht="13.8" x14ac:dyDescent="0.3">
      <c r="A3" s="2" t="s">
        <v>30</v>
      </c>
      <c r="B3" s="7" t="s">
        <v>151</v>
      </c>
      <c r="C3" s="7" t="s">
        <v>151</v>
      </c>
      <c r="D3" s="21" t="s">
        <v>37</v>
      </c>
      <c r="E3" s="21" t="s">
        <v>38</v>
      </c>
      <c r="F3" s="21" t="s">
        <v>44</v>
      </c>
      <c r="G3" s="21" t="s">
        <v>45</v>
      </c>
      <c r="H3" s="25" t="s">
        <v>51</v>
      </c>
      <c r="I3" s="25" t="s">
        <v>52</v>
      </c>
      <c r="J3" s="21" t="s">
        <v>58</v>
      </c>
      <c r="K3" s="21" t="s">
        <v>59</v>
      </c>
      <c r="L3" s="25" t="s">
        <v>65</v>
      </c>
      <c r="M3" s="25" t="s">
        <v>66</v>
      </c>
      <c r="N3" s="25" t="s">
        <v>72</v>
      </c>
      <c r="O3" s="25" t="s">
        <v>73</v>
      </c>
      <c r="P3" s="21" t="s">
        <v>79</v>
      </c>
      <c r="Q3" s="21" t="s">
        <v>80</v>
      </c>
      <c r="R3" s="23" t="s">
        <v>86</v>
      </c>
      <c r="S3" s="21" t="s">
        <v>87</v>
      </c>
      <c r="T3" s="25" t="s">
        <v>93</v>
      </c>
      <c r="U3" s="28" t="s">
        <v>94</v>
      </c>
      <c r="V3" s="25" t="s">
        <v>152</v>
      </c>
      <c r="W3" s="28" t="s">
        <v>153</v>
      </c>
      <c r="X3" s="21" t="s">
        <v>154</v>
      </c>
      <c r="Y3" s="21" t="s">
        <v>155</v>
      </c>
      <c r="Z3" s="21" t="s">
        <v>37</v>
      </c>
      <c r="AA3" s="21" t="s">
        <v>38</v>
      </c>
      <c r="AB3" s="21" t="s">
        <v>44</v>
      </c>
      <c r="AC3" s="21" t="s">
        <v>45</v>
      </c>
      <c r="AD3" s="25" t="s">
        <v>51</v>
      </c>
      <c r="AE3" s="25" t="s">
        <v>52</v>
      </c>
      <c r="AF3" s="21" t="s">
        <v>58</v>
      </c>
      <c r="AG3" s="21" t="s">
        <v>59</v>
      </c>
      <c r="AH3" s="25" t="s">
        <v>65</v>
      </c>
      <c r="AI3" s="25" t="s">
        <v>66</v>
      </c>
      <c r="AJ3" s="25" t="s">
        <v>72</v>
      </c>
      <c r="AK3" s="25" t="s">
        <v>73</v>
      </c>
      <c r="AL3" s="21" t="s">
        <v>79</v>
      </c>
      <c r="AM3" s="21" t="s">
        <v>80</v>
      </c>
      <c r="AN3" s="22" t="s">
        <v>86</v>
      </c>
      <c r="AO3" s="21" t="s">
        <v>87</v>
      </c>
      <c r="AP3" s="25" t="s">
        <v>93</v>
      </c>
      <c r="AQ3" s="28" t="s">
        <v>94</v>
      </c>
      <c r="AR3" s="25" t="s">
        <v>152</v>
      </c>
      <c r="AS3" s="27" t="s">
        <v>153</v>
      </c>
      <c r="AT3" s="21" t="s">
        <v>154</v>
      </c>
      <c r="AU3" s="21" t="s">
        <v>155</v>
      </c>
    </row>
    <row r="4" spans="1:47" x14ac:dyDescent="0.25">
      <c r="A4" s="1">
        <v>1977</v>
      </c>
      <c r="B4" s="1">
        <v>1</v>
      </c>
      <c r="C4" s="1">
        <v>1</v>
      </c>
      <c r="D4" s="10">
        <v>74.908656440299097</v>
      </c>
      <c r="E4" s="10">
        <v>100.97635438491469</v>
      </c>
      <c r="F4" s="10">
        <v>88</v>
      </c>
      <c r="G4" s="10" t="s">
        <v>137</v>
      </c>
      <c r="H4" s="10">
        <v>105</v>
      </c>
      <c r="I4" s="10">
        <v>82.748908750779464</v>
      </c>
      <c r="J4" s="10">
        <v>62.115410634555531</v>
      </c>
      <c r="K4" s="10">
        <v>99.756718277273492</v>
      </c>
      <c r="L4" s="10">
        <v>96</v>
      </c>
      <c r="M4" s="10">
        <v>101</v>
      </c>
      <c r="N4" s="10">
        <v>75.682770175928496</v>
      </c>
      <c r="O4" s="10">
        <v>90</v>
      </c>
      <c r="P4" s="10">
        <v>56.820152671755721</v>
      </c>
      <c r="Q4" s="10">
        <v>116.5804520921285</v>
      </c>
      <c r="R4" s="10">
        <v>65</v>
      </c>
      <c r="S4" s="10">
        <v>105.0616</v>
      </c>
      <c r="T4" s="10">
        <v>40</v>
      </c>
      <c r="U4" s="10">
        <v>36.502057613168724</v>
      </c>
      <c r="V4" s="10">
        <v>70</v>
      </c>
      <c r="W4" s="10">
        <v>75</v>
      </c>
      <c r="X4" s="10">
        <v>40.866666666666674</v>
      </c>
      <c r="Y4" s="10">
        <v>63.501326259946936</v>
      </c>
      <c r="Z4" s="10">
        <v>7.9697493517718243</v>
      </c>
      <c r="AA4" s="10">
        <v>11.617230098146131</v>
      </c>
      <c r="AB4" s="10">
        <v>6.5</v>
      </c>
      <c r="AC4" s="4" t="s">
        <v>137</v>
      </c>
      <c r="AD4" s="10">
        <v>24</v>
      </c>
      <c r="AE4" s="10">
        <v>17.523480662983431</v>
      </c>
      <c r="AF4" s="10">
        <v>8.4358306188925081</v>
      </c>
      <c r="AG4" s="10">
        <v>15.193086003372677</v>
      </c>
      <c r="AH4" s="4">
        <v>7</v>
      </c>
      <c r="AI4" s="4">
        <v>7.8</v>
      </c>
      <c r="AJ4" s="10">
        <v>7.1470588235294104</v>
      </c>
      <c r="AK4" s="10">
        <v>7.5</v>
      </c>
      <c r="AL4" s="10">
        <v>5.997967479674795</v>
      </c>
      <c r="AM4" s="10">
        <v>6.4292452830188696</v>
      </c>
      <c r="AN4" s="10">
        <v>6.45</v>
      </c>
      <c r="AO4" s="10">
        <v>13.086734693877549</v>
      </c>
      <c r="AP4" s="10">
        <v>5.9642857142857144</v>
      </c>
      <c r="AQ4" s="10">
        <v>4.2037037037037033</v>
      </c>
      <c r="AR4" s="10">
        <v>6</v>
      </c>
      <c r="AS4" s="10">
        <v>5.5</v>
      </c>
      <c r="AT4" s="10">
        <v>5.5531914893617031</v>
      </c>
      <c r="AU4" s="10">
        <v>6.7243589743589762</v>
      </c>
    </row>
    <row r="5" spans="1:47" x14ac:dyDescent="0.25">
      <c r="A5" s="1">
        <v>1977</v>
      </c>
      <c r="B5" s="1">
        <v>2</v>
      </c>
      <c r="C5" s="1">
        <v>2</v>
      </c>
      <c r="D5" s="10">
        <v>76.42388036691591</v>
      </c>
      <c r="E5" s="10">
        <v>111.5015264890751</v>
      </c>
      <c r="F5" s="10">
        <v>120</v>
      </c>
      <c r="G5" s="10" t="s">
        <v>137</v>
      </c>
      <c r="H5" s="10">
        <v>130</v>
      </c>
      <c r="I5" s="10">
        <v>103.29869050093535</v>
      </c>
      <c r="J5" s="10">
        <v>68.301312406981452</v>
      </c>
      <c r="K5" s="10">
        <v>108.415198433885</v>
      </c>
      <c r="L5" s="10">
        <v>120</v>
      </c>
      <c r="M5" s="10">
        <v>110</v>
      </c>
      <c r="N5" s="10">
        <v>105.37838592571904</v>
      </c>
      <c r="O5" s="10">
        <v>115</v>
      </c>
      <c r="P5" s="10">
        <v>68.82137404580152</v>
      </c>
      <c r="Q5" s="10">
        <v>111.26436167370281</v>
      </c>
      <c r="R5" s="10">
        <v>80</v>
      </c>
      <c r="S5" s="10">
        <v>125.37439999999998</v>
      </c>
      <c r="T5" s="10">
        <v>45.508982035928142</v>
      </c>
      <c r="U5" s="10">
        <v>46.502057613168731</v>
      </c>
      <c r="V5" s="10">
        <v>85</v>
      </c>
      <c r="W5" s="10">
        <v>90</v>
      </c>
      <c r="X5" s="10">
        <v>46.300000000000004</v>
      </c>
      <c r="Y5" s="10">
        <v>66.750663129973461</v>
      </c>
      <c r="Z5" s="10">
        <v>8.4546240276577365</v>
      </c>
      <c r="AA5" s="10">
        <v>12.617230098146129</v>
      </c>
      <c r="AB5" s="10">
        <v>6.5</v>
      </c>
      <c r="AC5" s="4" t="s">
        <v>137</v>
      </c>
      <c r="AD5" s="10">
        <v>20.8</v>
      </c>
      <c r="AE5" s="10">
        <v>16.698204419889507</v>
      </c>
      <c r="AF5" s="10">
        <v>8.6644951140065132</v>
      </c>
      <c r="AG5" s="10">
        <v>14.954468802698141</v>
      </c>
      <c r="AH5" s="4">
        <v>6.5</v>
      </c>
      <c r="AI5" s="4">
        <v>7</v>
      </c>
      <c r="AJ5" s="10">
        <v>7.1470588235294104</v>
      </c>
      <c r="AK5" s="10">
        <v>7.5</v>
      </c>
      <c r="AL5" s="10">
        <v>5.9959349593495919</v>
      </c>
      <c r="AM5" s="10">
        <v>7.933962264150944</v>
      </c>
      <c r="AN5" s="10">
        <v>6.9750000000000005</v>
      </c>
      <c r="AO5" s="10">
        <v>13.578061224489794</v>
      </c>
      <c r="AP5" s="10">
        <v>5.5357142857142865</v>
      </c>
      <c r="AQ5" s="10">
        <v>5.9999999999999991</v>
      </c>
      <c r="AR5" s="10">
        <v>6.5</v>
      </c>
      <c r="AS5" s="10">
        <v>6.5</v>
      </c>
      <c r="AT5" s="10">
        <v>5.6914893617021285</v>
      </c>
      <c r="AU5" s="10">
        <v>7.6378205128205146</v>
      </c>
    </row>
    <row r="6" spans="1:47" x14ac:dyDescent="0.25">
      <c r="A6" s="1">
        <v>1977</v>
      </c>
      <c r="B6" s="1">
        <v>3</v>
      </c>
      <c r="C6" s="1">
        <v>3</v>
      </c>
      <c r="D6" s="10">
        <v>92.454328220149563</v>
      </c>
      <c r="E6" s="10">
        <v>116.46453157737203</v>
      </c>
      <c r="F6" s="10">
        <v>130</v>
      </c>
      <c r="G6" s="10" t="s">
        <v>137</v>
      </c>
      <c r="H6" s="10">
        <v>120</v>
      </c>
      <c r="I6" s="10">
        <v>93.298690500935351</v>
      </c>
      <c r="J6" s="10">
        <v>69.487214179407374</v>
      </c>
      <c r="K6" s="10">
        <v>115.65106483953249</v>
      </c>
      <c r="L6" s="10">
        <v>125</v>
      </c>
      <c r="M6" s="10">
        <v>135</v>
      </c>
      <c r="N6" s="10">
        <v>122.72270315554313</v>
      </c>
      <c r="O6" s="10">
        <v>130</v>
      </c>
      <c r="P6" s="10">
        <v>66.704732824427467</v>
      </c>
      <c r="Q6" s="10">
        <v>97.669534548175108</v>
      </c>
      <c r="R6" s="10">
        <v>80</v>
      </c>
      <c r="S6" s="10">
        <v>125.37439999999998</v>
      </c>
      <c r="T6" s="10">
        <v>48.982035928143709</v>
      </c>
      <c r="U6" s="10">
        <v>41.748971193415642</v>
      </c>
      <c r="V6" s="10">
        <v>105</v>
      </c>
      <c r="W6" s="10">
        <v>115</v>
      </c>
      <c r="X6" s="10">
        <v>46.300000000000004</v>
      </c>
      <c r="Y6" s="10">
        <v>72.151193633952246</v>
      </c>
      <c r="Z6" s="10">
        <v>8.9697493517718243</v>
      </c>
      <c r="AA6" s="10">
        <v>12.355507088331517</v>
      </c>
      <c r="AB6" s="10">
        <v>6.5</v>
      </c>
      <c r="AC6" s="4" t="s">
        <v>137</v>
      </c>
      <c r="AD6" s="10">
        <v>18</v>
      </c>
      <c r="AE6" s="10">
        <v>15.841160220994478</v>
      </c>
      <c r="AF6" s="10">
        <v>8.9511400651465785</v>
      </c>
      <c r="AG6" s="10">
        <v>13.67032040472175</v>
      </c>
      <c r="AH6" s="4">
        <v>7.25</v>
      </c>
      <c r="AI6" s="4">
        <v>7.32</v>
      </c>
      <c r="AJ6" s="10">
        <v>7.9411764705882337</v>
      </c>
      <c r="AK6" s="10">
        <v>9</v>
      </c>
      <c r="AL6" s="10">
        <v>6.2479674796747959</v>
      </c>
      <c r="AM6" s="10">
        <v>7.933962264150944</v>
      </c>
      <c r="AN6" s="10">
        <v>8.3000000000000007</v>
      </c>
      <c r="AO6" s="10">
        <v>13.414285714285713</v>
      </c>
      <c r="AP6" s="10">
        <v>5.5357142857142865</v>
      </c>
      <c r="AQ6" s="10">
        <v>5.9999999999999991</v>
      </c>
      <c r="AR6" s="10">
        <v>6.5</v>
      </c>
      <c r="AS6" s="10">
        <v>6.5</v>
      </c>
      <c r="AT6" s="10">
        <v>5.9148936170212778</v>
      </c>
      <c r="AU6" s="10">
        <v>7.0000000000000018</v>
      </c>
    </row>
    <row r="7" spans="1:47" x14ac:dyDescent="0.25">
      <c r="A7" s="1">
        <v>1977</v>
      </c>
      <c r="B7" s="1">
        <v>4</v>
      </c>
      <c r="C7" s="1">
        <v>4</v>
      </c>
      <c r="D7" s="10">
        <v>92.454328220149563</v>
      </c>
      <c r="E7" s="10">
        <v>110.97635438491469</v>
      </c>
      <c r="F7" s="10">
        <v>140</v>
      </c>
      <c r="G7" s="10" t="s">
        <v>137</v>
      </c>
      <c r="H7" s="10">
        <v>110</v>
      </c>
      <c r="I7" s="10">
        <v>101.09956350031179</v>
      </c>
      <c r="J7" s="10">
        <v>67.032066026248131</v>
      </c>
      <c r="K7" s="10">
        <v>95.651064839532495</v>
      </c>
      <c r="L7" s="10">
        <v>135</v>
      </c>
      <c r="M7" s="10">
        <v>140</v>
      </c>
      <c r="N7" s="10">
        <v>101.43535325328119</v>
      </c>
      <c r="O7" s="10">
        <v>130</v>
      </c>
      <c r="P7" s="10">
        <v>69.410687022900746</v>
      </c>
      <c r="Q7" s="10">
        <v>106.58045209212851</v>
      </c>
      <c r="R7" s="10">
        <v>70</v>
      </c>
      <c r="S7" s="10">
        <v>116.12319999999998</v>
      </c>
      <c r="T7" s="10">
        <v>48.982035928143709</v>
      </c>
      <c r="U7" s="10">
        <v>41.748971193415642</v>
      </c>
      <c r="V7" s="10">
        <v>120</v>
      </c>
      <c r="W7" s="10">
        <v>130</v>
      </c>
      <c r="X7" s="10">
        <v>50.866666666666674</v>
      </c>
      <c r="Y7" s="10">
        <v>80.251989389920411</v>
      </c>
      <c r="Z7" s="10">
        <v>8.4848746758859122</v>
      </c>
      <c r="AA7" s="10">
        <v>12.140676117775355</v>
      </c>
      <c r="AB7" s="10">
        <v>7</v>
      </c>
      <c r="AC7" s="4" t="s">
        <v>137</v>
      </c>
      <c r="AD7" s="10">
        <v>17</v>
      </c>
      <c r="AE7" s="10">
        <v>15.560773480662988</v>
      </c>
      <c r="AF7" s="10">
        <v>8.3916938110749193</v>
      </c>
      <c r="AG7" s="10">
        <v>13.039629005059018</v>
      </c>
      <c r="AH7" s="4">
        <v>7.25</v>
      </c>
      <c r="AI7" s="4">
        <v>8.5</v>
      </c>
      <c r="AJ7" s="10">
        <v>7.9558823529411749</v>
      </c>
      <c r="AK7" s="10">
        <v>10.25</v>
      </c>
      <c r="AL7" s="10">
        <v>5.7439024390243887</v>
      </c>
      <c r="AM7" s="10">
        <v>7.933962264150944</v>
      </c>
      <c r="AN7" s="10">
        <v>8.625</v>
      </c>
      <c r="AO7" s="10">
        <v>13.724489795918366</v>
      </c>
      <c r="AP7" s="10">
        <v>5.5357142857142865</v>
      </c>
      <c r="AQ7" s="10">
        <v>5.9999999999999991</v>
      </c>
      <c r="AR7" s="10">
        <v>6.5</v>
      </c>
      <c r="AS7" s="10">
        <v>6.5</v>
      </c>
      <c r="AT7" s="10">
        <v>5.5531914893617031</v>
      </c>
      <c r="AU7" s="10">
        <v>7.0000000000000018</v>
      </c>
    </row>
    <row r="8" spans="1:47" x14ac:dyDescent="0.25">
      <c r="A8" s="1">
        <v>1978</v>
      </c>
      <c r="B8" s="1">
        <v>1</v>
      </c>
      <c r="C8" s="1">
        <v>5</v>
      </c>
      <c r="D8" s="10">
        <v>109.93910429353275</v>
      </c>
      <c r="E8" s="10">
        <v>128.23226578868599</v>
      </c>
      <c r="F8" s="10">
        <v>140</v>
      </c>
      <c r="G8" s="10" t="s">
        <v>137</v>
      </c>
      <c r="H8" s="10">
        <v>125</v>
      </c>
      <c r="I8" s="10">
        <v>116.09956350031179</v>
      </c>
      <c r="J8" s="10">
        <v>78.557705317277765</v>
      </c>
      <c r="K8" s="10">
        <v>102.52085187162598</v>
      </c>
      <c r="L8" s="10">
        <v>133</v>
      </c>
      <c r="M8" s="10">
        <v>140</v>
      </c>
      <c r="N8" s="10">
        <v>110.89583915107511</v>
      </c>
      <c r="O8" s="10">
        <v>139</v>
      </c>
      <c r="P8" s="10">
        <v>75.880916030534337</v>
      </c>
      <c r="Q8" s="10">
        <v>108.60631646448996</v>
      </c>
      <c r="R8" s="10">
        <v>80</v>
      </c>
      <c r="S8" s="10">
        <v>123.06159999999998</v>
      </c>
      <c r="T8" s="10">
        <v>49.491017964071851</v>
      </c>
      <c r="U8" s="10">
        <v>45</v>
      </c>
      <c r="V8" s="10">
        <v>130</v>
      </c>
      <c r="W8" s="10">
        <v>137</v>
      </c>
      <c r="X8" s="10">
        <v>70.433333333333337</v>
      </c>
      <c r="Y8" s="10">
        <v>85.125994694960198</v>
      </c>
      <c r="Z8" s="10">
        <v>8.9697493517718243</v>
      </c>
      <c r="AA8" s="10">
        <v>13.140676117775355</v>
      </c>
      <c r="AB8" s="10">
        <v>8.3000000000000007</v>
      </c>
      <c r="AC8" s="4" t="s">
        <v>137</v>
      </c>
      <c r="AD8" s="10">
        <v>16.5</v>
      </c>
      <c r="AE8" s="10">
        <v>16.140193370165747</v>
      </c>
      <c r="AF8" s="10">
        <v>8.3916938110749193</v>
      </c>
      <c r="AG8" s="10">
        <v>13.51686340640809</v>
      </c>
      <c r="AH8" s="4">
        <v>7.5</v>
      </c>
      <c r="AI8" s="4">
        <v>8.5</v>
      </c>
      <c r="AJ8" s="10">
        <v>8.588235294117645</v>
      </c>
      <c r="AK8" s="10">
        <v>10</v>
      </c>
      <c r="AL8" s="10">
        <v>5.7439024390243887</v>
      </c>
      <c r="AM8" s="10">
        <v>8.2924528301886813</v>
      </c>
      <c r="AN8" s="10">
        <v>9.4</v>
      </c>
      <c r="AO8" s="10">
        <v>14.724489795918366</v>
      </c>
      <c r="AP8" s="10">
        <v>6</v>
      </c>
      <c r="AQ8" s="10">
        <v>5.9999999999999991</v>
      </c>
      <c r="AR8" s="10">
        <v>7</v>
      </c>
      <c r="AS8" s="10">
        <v>7</v>
      </c>
      <c r="AT8" s="10">
        <v>6.2765957446808525</v>
      </c>
      <c r="AU8" s="10">
        <v>7.0000000000000018</v>
      </c>
    </row>
    <row r="9" spans="1:47" x14ac:dyDescent="0.25">
      <c r="A9" s="1">
        <v>1978</v>
      </c>
      <c r="B9" s="1">
        <v>2</v>
      </c>
      <c r="C9" s="1">
        <v>6</v>
      </c>
      <c r="D9" s="10">
        <v>92.454328220149563</v>
      </c>
      <c r="E9" s="10">
        <v>108.23226578868602</v>
      </c>
      <c r="F9" s="10">
        <v>140</v>
      </c>
      <c r="G9" s="10" t="s">
        <v>137</v>
      </c>
      <c r="H9" s="10">
        <v>115</v>
      </c>
      <c r="I9" s="10">
        <v>110.54978175015589</v>
      </c>
      <c r="J9" s="10">
        <v>78.557705317277765</v>
      </c>
      <c r="K9" s="10">
        <v>101.1793320282375</v>
      </c>
      <c r="L9" s="10">
        <v>136</v>
      </c>
      <c r="M9" s="10">
        <v>137</v>
      </c>
      <c r="N9" s="10">
        <v>140.854509913432</v>
      </c>
      <c r="O9" s="10">
        <v>160</v>
      </c>
      <c r="P9" s="10">
        <v>76.470229007633577</v>
      </c>
      <c r="Q9" s="10">
        <v>98.606316464489964</v>
      </c>
      <c r="R9" s="10">
        <v>80</v>
      </c>
      <c r="S9" s="10">
        <v>113.43599999999999</v>
      </c>
      <c r="T9" s="10">
        <v>64.491017964071858</v>
      </c>
      <c r="U9" s="10">
        <v>60</v>
      </c>
      <c r="V9" s="10">
        <v>133</v>
      </c>
      <c r="W9" s="10">
        <v>137</v>
      </c>
      <c r="X9" s="10">
        <v>75.433333333333351</v>
      </c>
      <c r="Y9" s="10">
        <v>90.125994694960212</v>
      </c>
      <c r="Z9" s="10">
        <v>8.7121866897147804</v>
      </c>
      <c r="AA9" s="10">
        <v>12.617230098146129</v>
      </c>
      <c r="AB9" s="10">
        <v>8.3000000000000007</v>
      </c>
      <c r="AC9" s="4" t="s">
        <v>137</v>
      </c>
      <c r="AD9" s="10">
        <v>17.5</v>
      </c>
      <c r="AE9" s="10">
        <v>16.420580110497241</v>
      </c>
      <c r="AF9" s="10">
        <v>8.9511400651465785</v>
      </c>
      <c r="AG9" s="10">
        <v>14.624789207419894</v>
      </c>
      <c r="AH9" s="4">
        <v>7.5</v>
      </c>
      <c r="AI9" s="4">
        <v>8.25</v>
      </c>
      <c r="AJ9" s="10">
        <v>9.5147058823529385</v>
      </c>
      <c r="AK9" s="10">
        <v>10.75</v>
      </c>
      <c r="AL9" s="10">
        <v>5.7439024390243887</v>
      </c>
      <c r="AM9" s="10">
        <v>7.933962264150944</v>
      </c>
      <c r="AN9" s="10">
        <v>9.3000000000000007</v>
      </c>
      <c r="AO9" s="10">
        <v>14.069387755102039</v>
      </c>
      <c r="AP9" s="10">
        <v>6</v>
      </c>
      <c r="AQ9" s="10">
        <v>5.9999999999999991</v>
      </c>
      <c r="AR9" s="10">
        <v>7.3</v>
      </c>
      <c r="AS9" s="10">
        <v>7.2</v>
      </c>
      <c r="AT9" s="10">
        <v>6.2765957446808525</v>
      </c>
      <c r="AU9" s="10">
        <v>7.0000000000000018</v>
      </c>
    </row>
    <row r="10" spans="1:47" x14ac:dyDescent="0.25">
      <c r="A10" s="1">
        <v>1978</v>
      </c>
      <c r="B10" s="1">
        <v>3</v>
      </c>
      <c r="C10" s="1">
        <v>7</v>
      </c>
      <c r="D10" s="10">
        <v>119.87820858706547</v>
      </c>
      <c r="E10" s="10">
        <v>148.23226578868602</v>
      </c>
      <c r="F10" s="10">
        <v>150</v>
      </c>
      <c r="G10" s="10" t="s">
        <v>137</v>
      </c>
      <c r="H10" s="10">
        <v>130</v>
      </c>
      <c r="I10" s="10">
        <v>121.09956350031177</v>
      </c>
      <c r="J10" s="10">
        <v>87.115410634555531</v>
      </c>
      <c r="K10" s="10">
        <v>114.47173281129496</v>
      </c>
      <c r="L10" s="10">
        <v>150</v>
      </c>
      <c r="M10" s="10">
        <v>140</v>
      </c>
      <c r="N10" s="10">
        <v>145.84752862328958</v>
      </c>
      <c r="O10" s="10">
        <v>165</v>
      </c>
      <c r="P10" s="10">
        <v>80.880916030534337</v>
      </c>
      <c r="Q10" s="10">
        <v>110.94827125527712</v>
      </c>
      <c r="R10" s="10">
        <v>90</v>
      </c>
      <c r="S10" s="10">
        <v>133.0616</v>
      </c>
      <c r="T10" s="10">
        <v>63.473053892215567</v>
      </c>
      <c r="U10" s="10">
        <v>50</v>
      </c>
      <c r="V10" s="10">
        <v>142</v>
      </c>
      <c r="W10" s="10">
        <v>145</v>
      </c>
      <c r="X10" s="10">
        <v>66.733333333333348</v>
      </c>
      <c r="Y10" s="10">
        <v>84.999999999999986</v>
      </c>
      <c r="Z10" s="10">
        <v>8.9697493517718243</v>
      </c>
      <c r="AA10" s="10">
        <v>14.44929116684842</v>
      </c>
      <c r="AB10" s="10">
        <v>8.75</v>
      </c>
      <c r="AC10" s="4" t="s">
        <v>137</v>
      </c>
      <c r="AD10" s="10">
        <v>19</v>
      </c>
      <c r="AE10" s="10">
        <v>16.841160220994478</v>
      </c>
      <c r="AF10" s="10">
        <v>8.7133550488599347</v>
      </c>
      <c r="AG10" s="10">
        <v>14.817875210792575</v>
      </c>
      <c r="AH10" s="4">
        <v>8</v>
      </c>
      <c r="AI10" s="4">
        <v>9</v>
      </c>
      <c r="AJ10" s="10">
        <v>9.5147058823529385</v>
      </c>
      <c r="AK10" s="10">
        <v>10.75</v>
      </c>
      <c r="AL10" s="10">
        <v>6.3699186991869912</v>
      </c>
      <c r="AM10" s="10">
        <v>8.0754716981132084</v>
      </c>
      <c r="AN10" s="10">
        <v>9.3000000000000007</v>
      </c>
      <c r="AO10" s="10">
        <v>14.069387755102039</v>
      </c>
      <c r="AP10" s="10">
        <v>6</v>
      </c>
      <c r="AQ10" s="10">
        <v>5.9999999999999991</v>
      </c>
      <c r="AR10" s="10">
        <v>7.5</v>
      </c>
      <c r="AS10" s="10">
        <v>7.5</v>
      </c>
      <c r="AT10" s="10">
        <v>5.9148936170212778</v>
      </c>
      <c r="AU10" s="10">
        <v>7.0000000000000018</v>
      </c>
    </row>
    <row r="11" spans="1:47" x14ac:dyDescent="0.25">
      <c r="A11" s="1">
        <v>1978</v>
      </c>
      <c r="B11" s="1">
        <v>4</v>
      </c>
      <c r="C11" s="1">
        <v>8</v>
      </c>
      <c r="D11" s="10">
        <v>128.3690742310954</v>
      </c>
      <c r="E11" s="10">
        <v>155.48817719245733</v>
      </c>
      <c r="F11" s="10">
        <v>165</v>
      </c>
      <c r="G11" s="10" t="s">
        <v>137</v>
      </c>
      <c r="H11" s="10">
        <v>155</v>
      </c>
      <c r="I11" s="10">
        <v>147.87965080024944</v>
      </c>
      <c r="J11" s="10">
        <v>107.82695169801107</v>
      </c>
      <c r="K11" s="10">
        <v>142.39063890371943</v>
      </c>
      <c r="L11" s="10">
        <v>160</v>
      </c>
      <c r="M11" s="10">
        <v>170</v>
      </c>
      <c r="N11" s="10">
        <v>153.46830494275341</v>
      </c>
      <c r="O11" s="10">
        <v>175</v>
      </c>
      <c r="P11" s="10">
        <v>85.291603053435097</v>
      </c>
      <c r="Q11" s="10">
        <v>131.26436167370281</v>
      </c>
      <c r="R11" s="10">
        <v>100</v>
      </c>
      <c r="S11" s="10">
        <v>145.97343999999998</v>
      </c>
      <c r="T11" s="10">
        <v>58.982035928143716</v>
      </c>
      <c r="U11" s="10">
        <v>50</v>
      </c>
      <c r="V11" s="10">
        <v>158</v>
      </c>
      <c r="W11" s="10">
        <v>160</v>
      </c>
      <c r="X11" s="10">
        <v>71.300000000000011</v>
      </c>
      <c r="Y11" s="10">
        <v>81.624668435013248</v>
      </c>
      <c r="Z11" s="10">
        <v>9.7273120138288682</v>
      </c>
      <c r="AA11" s="10">
        <v>14.949291166848418</v>
      </c>
      <c r="AB11" s="10">
        <v>9</v>
      </c>
      <c r="AC11" s="4" t="s">
        <v>137</v>
      </c>
      <c r="AD11" s="10">
        <v>25</v>
      </c>
      <c r="AE11" s="10">
        <v>19.243093922651937</v>
      </c>
      <c r="AF11" s="10">
        <v>10.807817589576548</v>
      </c>
      <c r="AG11" s="10">
        <v>18.340640809443499</v>
      </c>
      <c r="AH11" s="4">
        <v>8.5</v>
      </c>
      <c r="AI11" s="4">
        <v>11</v>
      </c>
      <c r="AJ11" s="10">
        <v>10.691176470588232</v>
      </c>
      <c r="AK11" s="10">
        <v>11.75</v>
      </c>
      <c r="AL11" s="10">
        <v>6.1219512195121943</v>
      </c>
      <c r="AM11" s="10">
        <v>7.933962264150944</v>
      </c>
      <c r="AN11" s="10">
        <v>9.8000000000000007</v>
      </c>
      <c r="AO11" s="10">
        <v>15.431632653061223</v>
      </c>
      <c r="AP11" s="10">
        <v>6.2321428571428577</v>
      </c>
      <c r="AQ11" s="10">
        <v>5.9999999999999991</v>
      </c>
      <c r="AR11" s="10">
        <v>9</v>
      </c>
      <c r="AS11" s="10">
        <v>9.5</v>
      </c>
      <c r="AT11" s="10">
        <v>6.2765957446808525</v>
      </c>
      <c r="AU11" s="10">
        <v>7.0000000000000018</v>
      </c>
    </row>
    <row r="12" spans="1:47" x14ac:dyDescent="0.25">
      <c r="A12" s="1">
        <v>1979</v>
      </c>
      <c r="B12" s="1">
        <v>1</v>
      </c>
      <c r="C12" s="1">
        <v>9</v>
      </c>
      <c r="D12" s="10">
        <v>143.38734294303555</v>
      </c>
      <c r="E12" s="10">
        <v>169.13463035019453</v>
      </c>
      <c r="F12" s="10">
        <v>195</v>
      </c>
      <c r="G12" s="10" t="s">
        <v>137</v>
      </c>
      <c r="H12" s="10">
        <v>170</v>
      </c>
      <c r="I12" s="10">
        <v>156.64934525046769</v>
      </c>
      <c r="J12" s="10">
        <v>109.82695169801107</v>
      </c>
      <c r="K12" s="10">
        <v>146.17933202823747</v>
      </c>
      <c r="L12" s="10">
        <v>192</v>
      </c>
      <c r="M12" s="10">
        <v>197</v>
      </c>
      <c r="N12" s="10">
        <v>178.17090198268636</v>
      </c>
      <c r="O12" s="10">
        <v>195</v>
      </c>
      <c r="P12" s="10">
        <v>95.291603053435097</v>
      </c>
      <c r="Q12" s="10">
        <v>138.60631646448996</v>
      </c>
      <c r="R12" s="10">
        <v>110</v>
      </c>
      <c r="S12" s="10">
        <v>158.43599999999998</v>
      </c>
      <c r="T12" s="10">
        <v>59.491017964071858</v>
      </c>
      <c r="U12" s="10">
        <v>53.251028806584358</v>
      </c>
      <c r="V12" s="10">
        <v>175</v>
      </c>
      <c r="W12" s="10">
        <v>185</v>
      </c>
      <c r="X12" s="10">
        <v>80.866666666666674</v>
      </c>
      <c r="Y12" s="10">
        <v>96.750663129973475</v>
      </c>
      <c r="Z12" s="10">
        <v>9.7273120138288682</v>
      </c>
      <c r="AA12" s="10">
        <v>14.949291166848418</v>
      </c>
      <c r="AB12" s="10">
        <v>10</v>
      </c>
      <c r="AC12" s="4" t="s">
        <v>137</v>
      </c>
      <c r="AD12" s="10">
        <v>23</v>
      </c>
      <c r="AE12" s="10">
        <v>19.401933701657462</v>
      </c>
      <c r="AF12" s="10">
        <v>9.7133550488599347</v>
      </c>
      <c r="AG12" s="10">
        <v>15.817875210792575</v>
      </c>
      <c r="AH12" s="4">
        <v>8.5</v>
      </c>
      <c r="AI12" s="4">
        <v>10.5</v>
      </c>
      <c r="AJ12" s="10">
        <v>10.764705882352938</v>
      </c>
      <c r="AK12" s="10">
        <v>12</v>
      </c>
      <c r="AL12" s="10">
        <v>6.3719512195121943</v>
      </c>
      <c r="AM12" s="10">
        <v>7.6462264150943406</v>
      </c>
      <c r="AN12" s="10">
        <v>9.7250000000000014</v>
      </c>
      <c r="AO12" s="10">
        <v>14.595408163265304</v>
      </c>
      <c r="AP12" s="10">
        <v>6.2321428571428577</v>
      </c>
      <c r="AQ12" s="10">
        <v>5.9999999999999991</v>
      </c>
      <c r="AR12" s="10">
        <v>9</v>
      </c>
      <c r="AS12" s="10">
        <v>9.5</v>
      </c>
      <c r="AT12" s="10">
        <v>6.2765957446808525</v>
      </c>
      <c r="AU12" s="10">
        <v>7.0000000000000018</v>
      </c>
    </row>
    <row r="13" spans="1:47" x14ac:dyDescent="0.25">
      <c r="A13" s="1">
        <v>1979</v>
      </c>
      <c r="B13" s="1">
        <v>2</v>
      </c>
      <c r="C13" s="1">
        <v>10</v>
      </c>
      <c r="D13" s="10">
        <v>148.4177907962692</v>
      </c>
      <c r="E13" s="10">
        <v>166.9393594732116</v>
      </c>
      <c r="F13" s="10">
        <v>190</v>
      </c>
      <c r="G13" s="10" t="s">
        <v>137</v>
      </c>
      <c r="H13" s="10">
        <v>170</v>
      </c>
      <c r="I13" s="10">
        <v>147.74890875077946</v>
      </c>
      <c r="J13" s="10">
        <v>104.48721417940737</v>
      </c>
      <c r="K13" s="10">
        <v>146.17933202823747</v>
      </c>
      <c r="L13" s="10">
        <v>160</v>
      </c>
      <c r="M13" s="10">
        <v>170</v>
      </c>
      <c r="N13" s="10">
        <v>170.81262217257745</v>
      </c>
      <c r="O13" s="10">
        <v>190</v>
      </c>
      <c r="P13" s="10">
        <v>101.76183206106869</v>
      </c>
      <c r="Q13" s="10">
        <v>148.60631646448999</v>
      </c>
      <c r="R13" s="10">
        <v>110</v>
      </c>
      <c r="S13" s="10">
        <v>153.43599999999998</v>
      </c>
      <c r="T13" s="10">
        <v>65.101796407185617</v>
      </c>
      <c r="U13" s="10">
        <v>64.600823045267489</v>
      </c>
      <c r="V13" s="10">
        <v>185</v>
      </c>
      <c r="W13" s="10">
        <v>190</v>
      </c>
      <c r="X13" s="10">
        <v>85.866666666666674</v>
      </c>
      <c r="Y13" s="10">
        <v>98.375331564986737</v>
      </c>
      <c r="Z13" s="10">
        <v>9.9697493517718243</v>
      </c>
      <c r="AA13" s="10">
        <v>15.449291166848418</v>
      </c>
      <c r="AB13" s="10">
        <v>9.5</v>
      </c>
      <c r="AC13" s="4" t="s">
        <v>137</v>
      </c>
      <c r="AD13" s="10">
        <v>22</v>
      </c>
      <c r="AE13" s="10">
        <v>18.401933701657462</v>
      </c>
      <c r="AF13" s="10">
        <v>11.188925081433224</v>
      </c>
      <c r="AG13" s="10">
        <v>17.863406408094427</v>
      </c>
      <c r="AH13" s="4">
        <v>8</v>
      </c>
      <c r="AI13" s="4">
        <v>8.5</v>
      </c>
      <c r="AJ13" s="10">
        <v>10.117647058823525</v>
      </c>
      <c r="AK13" s="10">
        <v>11</v>
      </c>
      <c r="AL13" s="10">
        <v>6.4979674796747959</v>
      </c>
      <c r="AM13" s="10">
        <v>8.0047169811320771</v>
      </c>
      <c r="AN13" s="10">
        <v>10.1</v>
      </c>
      <c r="AO13" s="10">
        <v>12.379591836734694</v>
      </c>
      <c r="AP13" s="10">
        <v>6.2321428571428577</v>
      </c>
      <c r="AQ13" s="10">
        <v>5.9999999999999991</v>
      </c>
      <c r="AR13" s="10">
        <v>9</v>
      </c>
      <c r="AS13" s="10">
        <v>9.5</v>
      </c>
      <c r="AT13" s="10">
        <v>6.2765957446808525</v>
      </c>
      <c r="AU13" s="10">
        <v>7.0000000000000018</v>
      </c>
    </row>
    <row r="14" spans="1:47" x14ac:dyDescent="0.25">
      <c r="A14" s="1">
        <v>1979</v>
      </c>
      <c r="B14" s="1">
        <v>3</v>
      </c>
      <c r="C14" s="1">
        <v>11</v>
      </c>
      <c r="D14" s="10">
        <v>132.2838202420412</v>
      </c>
      <c r="E14" s="10">
        <v>171.84172403472013</v>
      </c>
      <c r="F14" s="10">
        <v>172</v>
      </c>
      <c r="G14" s="10" t="s">
        <v>137</v>
      </c>
      <c r="H14" s="10">
        <v>160</v>
      </c>
      <c r="I14" s="10">
        <v>151.09956350031177</v>
      </c>
      <c r="J14" s="10">
        <v>105.6731159518333</v>
      </c>
      <c r="K14" s="10">
        <v>146.70759921694247</v>
      </c>
      <c r="L14" s="10">
        <v>163</v>
      </c>
      <c r="M14" s="10">
        <v>173</v>
      </c>
      <c r="N14" s="10">
        <v>163.76989667690589</v>
      </c>
      <c r="O14" s="10">
        <v>182</v>
      </c>
      <c r="P14" s="10">
        <v>98.291603053435097</v>
      </c>
      <c r="Q14" s="10">
        <v>138.41666221343456</v>
      </c>
      <c r="R14" s="10">
        <v>107</v>
      </c>
      <c r="S14" s="10">
        <v>160.74879999999999</v>
      </c>
      <c r="T14" s="10">
        <v>59.221556886227546</v>
      </c>
      <c r="U14" s="10">
        <v>71.748971193415642</v>
      </c>
      <c r="V14" s="10">
        <v>167</v>
      </c>
      <c r="W14" s="10">
        <v>188</v>
      </c>
      <c r="X14" s="10">
        <v>85.386666666666684</v>
      </c>
      <c r="Y14" s="10">
        <v>96.624668435013263</v>
      </c>
      <c r="Z14" s="10">
        <v>9.424373379429559</v>
      </c>
      <c r="AA14" s="10">
        <v>15.925845147219192</v>
      </c>
      <c r="AB14" s="10">
        <v>9.5</v>
      </c>
      <c r="AC14" s="4" t="s">
        <v>137</v>
      </c>
      <c r="AD14" s="10">
        <v>23</v>
      </c>
      <c r="AE14" s="10">
        <v>19.401933701657462</v>
      </c>
      <c r="AF14" s="10">
        <v>12.045602605863191</v>
      </c>
      <c r="AG14" s="10">
        <v>19.386172006745355</v>
      </c>
      <c r="AH14" s="4">
        <v>8.5</v>
      </c>
      <c r="AI14" s="4">
        <v>9</v>
      </c>
      <c r="AJ14" s="10">
        <v>8.588235294117645</v>
      </c>
      <c r="AK14" s="10">
        <v>10</v>
      </c>
      <c r="AL14" s="10">
        <v>6.6219512195121943</v>
      </c>
      <c r="AM14" s="10">
        <v>8.0754716981132084</v>
      </c>
      <c r="AN14" s="10">
        <v>9.15</v>
      </c>
      <c r="AO14" s="10">
        <v>12.05204081632653</v>
      </c>
      <c r="AP14" s="10">
        <v>5.5357142857142865</v>
      </c>
      <c r="AQ14" s="10">
        <v>5.9999999999999991</v>
      </c>
      <c r="AR14" s="10">
        <v>8.5</v>
      </c>
      <c r="AS14" s="10">
        <v>9.5</v>
      </c>
      <c r="AT14" s="10">
        <v>6.2765957446808525</v>
      </c>
      <c r="AU14" s="10">
        <v>7.0000000000000018</v>
      </c>
    </row>
    <row r="15" spans="1:47" x14ac:dyDescent="0.25">
      <c r="A15" s="1">
        <v>1979</v>
      </c>
      <c r="B15" s="1">
        <v>4</v>
      </c>
      <c r="C15" s="1">
        <v>12</v>
      </c>
      <c r="D15" s="10">
        <v>149.84776073383182</v>
      </c>
      <c r="E15" s="10">
        <v>161.27955701885662</v>
      </c>
      <c r="F15" s="10">
        <v>185</v>
      </c>
      <c r="G15" s="10" t="s">
        <v>137</v>
      </c>
      <c r="H15" s="10">
        <v>150</v>
      </c>
      <c r="I15" s="10">
        <v>141.09956350031177</v>
      </c>
      <c r="J15" s="10">
        <v>120.92950886212959</v>
      </c>
      <c r="K15" s="10">
        <v>148.49629234146045</v>
      </c>
      <c r="L15" s="10">
        <v>187</v>
      </c>
      <c r="M15" s="10">
        <v>180</v>
      </c>
      <c r="N15" s="10">
        <v>178.80145210834959</v>
      </c>
      <c r="O15" s="10">
        <v>198</v>
      </c>
      <c r="P15" s="10">
        <v>110.2916030534351</v>
      </c>
      <c r="Q15" s="10">
        <v>156.26436167370281</v>
      </c>
      <c r="R15" s="10">
        <v>110</v>
      </c>
      <c r="S15" s="10">
        <v>169.67392000000001</v>
      </c>
      <c r="T15" s="10">
        <v>60.32335329341317</v>
      </c>
      <c r="U15" s="10">
        <v>73.399176954732511</v>
      </c>
      <c r="V15" s="10">
        <v>188</v>
      </c>
      <c r="W15" s="10">
        <v>190</v>
      </c>
      <c r="X15" s="10">
        <v>74.90666666666668</v>
      </c>
      <c r="Y15" s="10">
        <v>82.848806366047739</v>
      </c>
      <c r="Z15" s="10">
        <v>9.424373379429559</v>
      </c>
      <c r="AA15" s="10">
        <v>14.093784078516904</v>
      </c>
      <c r="AB15" s="10">
        <v>9.5</v>
      </c>
      <c r="AC15" s="4" t="s">
        <v>137</v>
      </c>
      <c r="AD15" s="10">
        <v>23.5</v>
      </c>
      <c r="AE15" s="10">
        <v>19.542127071823209</v>
      </c>
      <c r="AF15" s="10">
        <v>12.045602605863191</v>
      </c>
      <c r="AG15" s="10">
        <v>19.386172006745355</v>
      </c>
      <c r="AH15" s="4">
        <v>9.5</v>
      </c>
      <c r="AI15" s="4">
        <v>9.5</v>
      </c>
      <c r="AJ15" s="10">
        <v>8.588235294117645</v>
      </c>
      <c r="AK15" s="10">
        <v>10</v>
      </c>
      <c r="AL15" s="10">
        <v>6.6219512195121943</v>
      </c>
      <c r="AM15" s="10">
        <v>7.7169811320754729</v>
      </c>
      <c r="AN15" s="10">
        <v>10.199999999999999</v>
      </c>
      <c r="AO15" s="10">
        <v>13.55204081632653</v>
      </c>
      <c r="AP15" s="10">
        <v>5.5357142857142865</v>
      </c>
      <c r="AQ15" s="10">
        <v>5.9999999999999991</v>
      </c>
      <c r="AR15" s="10">
        <v>9</v>
      </c>
      <c r="AS15" s="10">
        <v>9.5</v>
      </c>
      <c r="AT15" s="10">
        <v>6.9148936170212778</v>
      </c>
      <c r="AU15" s="10">
        <v>7.862179487179489</v>
      </c>
    </row>
    <row r="16" spans="1:47" x14ac:dyDescent="0.25">
      <c r="A16" s="1">
        <v>1980</v>
      </c>
      <c r="B16" s="1">
        <v>1</v>
      </c>
      <c r="C16" s="1">
        <v>13</v>
      </c>
      <c r="D16" s="10">
        <v>124.90865644029911</v>
      </c>
      <c r="E16" s="10">
        <v>146.03699491170306</v>
      </c>
      <c r="F16" s="10">
        <v>190</v>
      </c>
      <c r="G16" s="10" t="s">
        <v>137</v>
      </c>
      <c r="H16" s="10">
        <v>140</v>
      </c>
      <c r="I16" s="10">
        <v>131.0995635003118</v>
      </c>
      <c r="J16" s="10">
        <v>102.11541063455553</v>
      </c>
      <c r="K16" s="10">
        <v>134.39063890371949</v>
      </c>
      <c r="L16" s="10">
        <v>190</v>
      </c>
      <c r="M16" s="10">
        <v>193</v>
      </c>
      <c r="N16" s="10">
        <v>170.55012566322256</v>
      </c>
      <c r="O16" s="10">
        <v>185</v>
      </c>
      <c r="P16" s="10">
        <v>96.879694656488539</v>
      </c>
      <c r="Q16" s="10">
        <v>134.69539892053655</v>
      </c>
      <c r="R16" s="10">
        <v>105</v>
      </c>
      <c r="S16" s="10">
        <v>155.37439999999998</v>
      </c>
      <c r="T16" s="10">
        <v>60.508982035928142</v>
      </c>
      <c r="U16" s="10">
        <v>70.246913580246925</v>
      </c>
      <c r="V16" s="10">
        <v>195</v>
      </c>
      <c r="W16" s="10">
        <v>185</v>
      </c>
      <c r="X16" s="10">
        <v>66.38666666666667</v>
      </c>
      <c r="Y16" s="10">
        <v>81.67506631299733</v>
      </c>
      <c r="Z16" s="10">
        <v>10.424373379429561</v>
      </c>
      <c r="AA16" s="10">
        <v>15.617230098146131</v>
      </c>
      <c r="AB16" s="10">
        <v>10</v>
      </c>
      <c r="AC16" s="4" t="s">
        <v>137</v>
      </c>
      <c r="AD16" s="10">
        <v>25</v>
      </c>
      <c r="AE16" s="10">
        <v>19.962707182320447</v>
      </c>
      <c r="AF16" s="10">
        <v>12.426710097719869</v>
      </c>
      <c r="AG16" s="10">
        <v>19.505480607082625</v>
      </c>
      <c r="AH16" s="4">
        <v>9.5</v>
      </c>
      <c r="AI16" s="4">
        <v>9.5</v>
      </c>
      <c r="AJ16" s="10">
        <v>9.8823529411764675</v>
      </c>
      <c r="AK16" s="10">
        <v>12</v>
      </c>
      <c r="AL16" s="10">
        <v>6.6219512195121943</v>
      </c>
      <c r="AM16" s="10">
        <v>7.7169811320754729</v>
      </c>
      <c r="AN16" s="10">
        <v>11.6</v>
      </c>
      <c r="AO16" s="10">
        <v>14.138265306122447</v>
      </c>
      <c r="AP16" s="10">
        <v>5.5357142857142865</v>
      </c>
      <c r="AQ16" s="10">
        <v>5.9999999999999991</v>
      </c>
      <c r="AR16" s="10">
        <v>9</v>
      </c>
      <c r="AS16" s="10">
        <v>9.5</v>
      </c>
      <c r="AT16" s="10">
        <v>7.5106382978723412</v>
      </c>
      <c r="AU16" s="10">
        <v>9.362179487179489</v>
      </c>
    </row>
    <row r="17" spans="1:47" x14ac:dyDescent="0.25">
      <c r="A17" s="1">
        <v>1980</v>
      </c>
      <c r="B17" s="1">
        <v>2</v>
      </c>
      <c r="C17" s="1">
        <v>14</v>
      </c>
      <c r="D17" s="10">
        <v>104.96955214676638</v>
      </c>
      <c r="E17" s="10">
        <v>115.48817719245733</v>
      </c>
      <c r="F17" s="10">
        <v>165</v>
      </c>
      <c r="G17" s="10" t="s">
        <v>137</v>
      </c>
      <c r="H17" s="10">
        <v>110</v>
      </c>
      <c r="I17" s="10">
        <v>92.199127000623577</v>
      </c>
      <c r="J17" s="10">
        <v>92.589771343525896</v>
      </c>
      <c r="K17" s="10">
        <v>120.57738624903595</v>
      </c>
      <c r="L17" s="10">
        <v>155</v>
      </c>
      <c r="M17" s="10">
        <v>170</v>
      </c>
      <c r="N17" s="10">
        <v>132.44568556269198</v>
      </c>
      <c r="O17" s="10">
        <v>144</v>
      </c>
      <c r="P17" s="10">
        <v>85.880916030534337</v>
      </c>
      <c r="Q17" s="10">
        <v>111.69539892053656</v>
      </c>
      <c r="R17" s="10">
        <v>85</v>
      </c>
      <c r="S17" s="10">
        <v>115.37439999999999</v>
      </c>
      <c r="T17" s="10">
        <v>54.491017964071858</v>
      </c>
      <c r="U17" s="10">
        <v>55.246913580246918</v>
      </c>
      <c r="V17" s="10">
        <v>180</v>
      </c>
      <c r="W17" s="10">
        <v>170</v>
      </c>
      <c r="X17" s="10">
        <v>56.733333333333341</v>
      </c>
      <c r="Y17" s="10">
        <v>71.624668435013248</v>
      </c>
      <c r="Z17" s="10">
        <v>10.939498703543649</v>
      </c>
      <c r="AA17" s="10">
        <v>15.617230098146131</v>
      </c>
      <c r="AB17" s="10">
        <v>11</v>
      </c>
      <c r="AC17" s="4" t="s">
        <v>137</v>
      </c>
      <c r="AD17" s="10">
        <v>25</v>
      </c>
      <c r="AE17" s="10">
        <v>22.841160220994478</v>
      </c>
      <c r="AF17" s="10">
        <v>12.426710097719869</v>
      </c>
      <c r="AG17" s="10">
        <v>18.908937605396282</v>
      </c>
      <c r="AH17" s="4">
        <v>10</v>
      </c>
      <c r="AI17" s="4">
        <v>10.5</v>
      </c>
      <c r="AJ17" s="10">
        <v>9.8823529411764675</v>
      </c>
      <c r="AK17" s="10">
        <v>12</v>
      </c>
      <c r="AL17" s="10">
        <v>6.8699186991869912</v>
      </c>
      <c r="AM17" s="10">
        <v>7.8584905660377373</v>
      </c>
      <c r="AN17" s="10">
        <v>11.55</v>
      </c>
      <c r="AO17" s="10">
        <v>13.379591836734694</v>
      </c>
      <c r="AP17" s="10">
        <v>5.5357142857142865</v>
      </c>
      <c r="AQ17" s="10">
        <v>5.9999999999999991</v>
      </c>
      <c r="AR17" s="10">
        <v>9</v>
      </c>
      <c r="AS17" s="10">
        <v>9.5</v>
      </c>
      <c r="AT17" s="10">
        <v>7.5531914893617031</v>
      </c>
      <c r="AU17" s="10">
        <v>9.0000000000000018</v>
      </c>
    </row>
    <row r="18" spans="1:47" x14ac:dyDescent="0.25">
      <c r="A18" s="1">
        <v>1980</v>
      </c>
      <c r="B18" s="1">
        <v>3</v>
      </c>
      <c r="C18" s="1">
        <v>15</v>
      </c>
      <c r="D18" s="10">
        <v>94.908656440299097</v>
      </c>
      <c r="E18" s="10">
        <v>118.23226578868602</v>
      </c>
      <c r="F18" s="10">
        <v>160</v>
      </c>
      <c r="G18" s="10" t="s">
        <v>137</v>
      </c>
      <c r="H18" s="10">
        <v>110</v>
      </c>
      <c r="I18" s="10">
        <v>101.09956350031179</v>
      </c>
      <c r="J18" s="10">
        <v>87.589771343525896</v>
      </c>
      <c r="K18" s="10">
        <v>113.34151984338845</v>
      </c>
      <c r="L18" s="10">
        <v>156</v>
      </c>
      <c r="M18" s="10">
        <v>134</v>
      </c>
      <c r="N18" s="10">
        <v>138.43786651773246</v>
      </c>
      <c r="O18" s="10">
        <v>141</v>
      </c>
      <c r="P18" s="10">
        <v>80.291603053435097</v>
      </c>
      <c r="Q18" s="10">
        <v>110.8476994602683</v>
      </c>
      <c r="R18" s="10">
        <v>83</v>
      </c>
      <c r="S18" s="10">
        <v>114.29952</v>
      </c>
      <c r="T18" s="10">
        <v>51.407185628742518</v>
      </c>
      <c r="U18" s="10">
        <v>56.748971193415642</v>
      </c>
      <c r="V18" s="10">
        <v>172</v>
      </c>
      <c r="W18" s="10">
        <v>166</v>
      </c>
      <c r="X18" s="10">
        <v>57.773333333333341</v>
      </c>
      <c r="Y18" s="10">
        <v>84.299734748010593</v>
      </c>
      <c r="Z18" s="10">
        <v>11.197061365600693</v>
      </c>
      <c r="AA18" s="10">
        <v>16.664122137404583</v>
      </c>
      <c r="AB18" s="10">
        <v>11</v>
      </c>
      <c r="AC18" s="4" t="s">
        <v>137</v>
      </c>
      <c r="AD18" s="10">
        <v>29</v>
      </c>
      <c r="AE18" s="10">
        <v>24.682320441988956</v>
      </c>
      <c r="AF18" s="10">
        <v>13.188925081433226</v>
      </c>
      <c r="AG18" s="10">
        <v>21.772344013490716</v>
      </c>
      <c r="AH18" s="4">
        <v>10.9</v>
      </c>
      <c r="AI18" s="4">
        <v>7.3</v>
      </c>
      <c r="AJ18" s="10">
        <v>10.235294117647056</v>
      </c>
      <c r="AK18" s="10">
        <v>12</v>
      </c>
      <c r="AL18" s="10">
        <v>6.9918699186991855</v>
      </c>
      <c r="AM18" s="10">
        <v>8.0000000000000018</v>
      </c>
      <c r="AN18" s="10">
        <v>11.45</v>
      </c>
      <c r="AO18" s="10">
        <v>12.896938775510204</v>
      </c>
      <c r="AP18" s="10">
        <v>5.4642857142857153</v>
      </c>
      <c r="AQ18" s="10">
        <v>5.1296296296296289</v>
      </c>
      <c r="AR18" s="10">
        <v>9</v>
      </c>
      <c r="AS18" s="10">
        <v>9.5</v>
      </c>
      <c r="AT18" s="10">
        <v>7.4148936170212769</v>
      </c>
      <c r="AU18" s="10">
        <v>8.6378205128205146</v>
      </c>
    </row>
    <row r="19" spans="1:47" x14ac:dyDescent="0.25">
      <c r="A19" s="1">
        <v>1980</v>
      </c>
      <c r="B19" s="1">
        <v>4</v>
      </c>
      <c r="C19" s="1">
        <v>16</v>
      </c>
      <c r="D19" s="10">
        <v>108.4177907962692</v>
      </c>
      <c r="E19" s="10">
        <v>134.62280754265188</v>
      </c>
      <c r="F19" s="10">
        <v>157</v>
      </c>
      <c r="G19" s="10" t="s">
        <v>137</v>
      </c>
      <c r="H19" s="10">
        <v>120</v>
      </c>
      <c r="I19" s="10">
        <v>124.45021824984411</v>
      </c>
      <c r="J19" s="10">
        <v>89.96157488837774</v>
      </c>
      <c r="K19" s="10">
        <v>126.02455953016545</v>
      </c>
      <c r="L19" s="10">
        <v>170</v>
      </c>
      <c r="M19" s="10">
        <v>137</v>
      </c>
      <c r="N19" s="10">
        <v>133.3917900027925</v>
      </c>
      <c r="O19" s="10">
        <v>144</v>
      </c>
      <c r="P19" s="10">
        <v>91.233282442748077</v>
      </c>
      <c r="Q19" s="10">
        <v>126.41666221343455</v>
      </c>
      <c r="R19" s="10">
        <v>75</v>
      </c>
      <c r="S19" s="10">
        <v>139.44927999999999</v>
      </c>
      <c r="T19" s="10">
        <v>66.982035928143702</v>
      </c>
      <c r="U19" s="10">
        <v>55.901234567901241</v>
      </c>
      <c r="V19" s="10">
        <v>185</v>
      </c>
      <c r="W19" s="10">
        <v>175</v>
      </c>
      <c r="X19" s="10">
        <v>67.733333333333348</v>
      </c>
      <c r="Y19" s="10">
        <v>78.574270557029166</v>
      </c>
      <c r="Z19" s="10">
        <v>11.697061365600693</v>
      </c>
      <c r="AA19" s="10">
        <v>17.949291166848418</v>
      </c>
      <c r="AB19" s="10">
        <v>11.5</v>
      </c>
      <c r="AC19" s="4" t="s">
        <v>137</v>
      </c>
      <c r="AD19" s="10">
        <v>29</v>
      </c>
      <c r="AE19" s="10">
        <v>23.243093922651937</v>
      </c>
      <c r="AF19" s="10">
        <v>13.853420195439739</v>
      </c>
      <c r="AG19" s="10">
        <v>25.147554806070819</v>
      </c>
      <c r="AH19" s="4">
        <v>11.35</v>
      </c>
      <c r="AI19" s="4">
        <v>7.3</v>
      </c>
      <c r="AJ19" s="10">
        <v>10.235294117647056</v>
      </c>
      <c r="AK19" s="10">
        <v>12</v>
      </c>
      <c r="AL19" s="10">
        <v>7.1158536585365839</v>
      </c>
      <c r="AM19" s="10">
        <v>8.787735849056606</v>
      </c>
      <c r="AN19" s="10">
        <v>11.45</v>
      </c>
      <c r="AO19" s="10">
        <v>12.896938775510204</v>
      </c>
      <c r="AP19" s="10" t="s">
        <v>137</v>
      </c>
      <c r="AQ19" s="10" t="s">
        <v>137</v>
      </c>
      <c r="AR19" s="10">
        <v>9</v>
      </c>
      <c r="AS19" s="10">
        <v>9.5</v>
      </c>
      <c r="AT19" s="10">
        <v>7.5531914893617031</v>
      </c>
      <c r="AU19" s="10">
        <v>9.2756410256410273</v>
      </c>
    </row>
    <row r="20" spans="1:47" x14ac:dyDescent="0.25">
      <c r="A20" s="1">
        <v>1981</v>
      </c>
      <c r="B20" s="1">
        <v>1</v>
      </c>
      <c r="C20" s="1">
        <v>17</v>
      </c>
      <c r="D20" s="10">
        <v>113.4177907962692</v>
      </c>
      <c r="E20" s="10">
        <v>128.6464531577372</v>
      </c>
      <c r="F20" s="10">
        <v>145</v>
      </c>
      <c r="G20" s="10" t="s">
        <v>137</v>
      </c>
      <c r="H20" s="10">
        <v>131</v>
      </c>
      <c r="I20" s="10">
        <v>122.98960715028061</v>
      </c>
      <c r="J20" s="10">
        <v>109.01285347043699</v>
      </c>
      <c r="K20" s="10">
        <v>136.65848015661143</v>
      </c>
      <c r="L20" s="10">
        <v>150</v>
      </c>
      <c r="M20" s="10">
        <v>125</v>
      </c>
      <c r="N20" s="10">
        <v>140.69757051103042</v>
      </c>
      <c r="O20" s="10">
        <v>148</v>
      </c>
      <c r="P20" s="10">
        <v>96.172519083969448</v>
      </c>
      <c r="Q20" s="10">
        <v>151.47988029711968</v>
      </c>
      <c r="R20" s="10">
        <v>93</v>
      </c>
      <c r="S20" s="10">
        <v>132.22463999999999</v>
      </c>
      <c r="T20" s="10">
        <v>71.71257485029939</v>
      </c>
      <c r="U20" s="10">
        <v>70.304526748971199</v>
      </c>
      <c r="V20" s="10">
        <v>157</v>
      </c>
      <c r="W20" s="10">
        <v>151</v>
      </c>
      <c r="X20" s="10">
        <v>63.906666666666673</v>
      </c>
      <c r="Y20" s="10">
        <v>79.274535809018559</v>
      </c>
      <c r="Z20" s="10">
        <v>13.454624027657736</v>
      </c>
      <c r="AA20" s="10">
        <v>17.617230098146131</v>
      </c>
      <c r="AB20" s="10">
        <v>11.5</v>
      </c>
      <c r="AC20" s="4" t="s">
        <v>137</v>
      </c>
      <c r="AD20" s="10">
        <v>26</v>
      </c>
      <c r="AE20" s="10">
        <v>22.401933701657462</v>
      </c>
      <c r="AF20" s="10">
        <v>12.807817589576548</v>
      </c>
      <c r="AG20" s="10">
        <v>20.340640809443499</v>
      </c>
      <c r="AH20" s="4">
        <v>11</v>
      </c>
      <c r="AI20" s="4">
        <v>8.5</v>
      </c>
      <c r="AJ20" s="10">
        <v>10.235294117647056</v>
      </c>
      <c r="AK20" s="10">
        <v>12</v>
      </c>
      <c r="AL20" s="10">
        <v>6.4959349593495928</v>
      </c>
      <c r="AM20" s="10">
        <v>8.7924528301886813</v>
      </c>
      <c r="AN20" s="10">
        <v>11.45</v>
      </c>
      <c r="AO20" s="10">
        <v>12.724489795918366</v>
      </c>
      <c r="AP20" s="10">
        <v>5.9642857142857144</v>
      </c>
      <c r="AQ20" s="10">
        <v>5.3703703703703702</v>
      </c>
      <c r="AR20" s="10">
        <v>9.75</v>
      </c>
      <c r="AS20" s="10">
        <v>9.5</v>
      </c>
      <c r="AT20" s="10">
        <v>7.4148936170212769</v>
      </c>
      <c r="AU20" s="10">
        <v>8.6378205128205146</v>
      </c>
    </row>
    <row r="21" spans="1:47" x14ac:dyDescent="0.25">
      <c r="A21" s="1">
        <v>1981</v>
      </c>
      <c r="B21" s="1">
        <v>2</v>
      </c>
      <c r="C21" s="1">
        <v>18</v>
      </c>
      <c r="D21" s="10">
        <v>134.89038772835892</v>
      </c>
      <c r="E21" s="10">
        <v>157.39054175396586</v>
      </c>
      <c r="F21" s="10">
        <v>190</v>
      </c>
      <c r="G21" s="10" t="s">
        <v>137</v>
      </c>
      <c r="H21" s="10">
        <v>161</v>
      </c>
      <c r="I21" s="10">
        <v>137.85886510081065</v>
      </c>
      <c r="J21" s="10">
        <v>131.14747666080365</v>
      </c>
      <c r="K21" s="10">
        <v>165.21130687548191</v>
      </c>
      <c r="L21" s="10">
        <v>200</v>
      </c>
      <c r="M21" s="10">
        <v>180</v>
      </c>
      <c r="N21" s="10">
        <v>175.80564088243506</v>
      </c>
      <c r="O21" s="10">
        <v>195</v>
      </c>
      <c r="P21" s="10">
        <v>100.2916030534351</v>
      </c>
      <c r="Q21" s="10">
        <v>156.89654251055421</v>
      </c>
      <c r="R21" s="10">
        <v>121</v>
      </c>
      <c r="S21" s="10">
        <v>152.1232</v>
      </c>
      <c r="T21" s="10">
        <v>69.491017964071858</v>
      </c>
      <c r="U21" s="10">
        <v>63.251028806584372</v>
      </c>
      <c r="V21" s="10">
        <v>212</v>
      </c>
      <c r="W21" s="10">
        <v>200</v>
      </c>
      <c r="X21" s="10">
        <v>68.993333333333339</v>
      </c>
      <c r="Y21" s="10">
        <v>79.874005305039773</v>
      </c>
      <c r="Z21" s="10">
        <v>13.454624027657736</v>
      </c>
      <c r="AA21" s="10">
        <v>17.617230098146131</v>
      </c>
      <c r="AB21" s="10">
        <v>11.5</v>
      </c>
      <c r="AC21" s="4" t="s">
        <v>137</v>
      </c>
      <c r="AD21" s="10">
        <v>28</v>
      </c>
      <c r="AE21" s="10">
        <v>22.962707182320447</v>
      </c>
      <c r="AF21" s="10">
        <v>13.045602605863191</v>
      </c>
      <c r="AG21" s="10">
        <v>22.295109612141644</v>
      </c>
      <c r="AH21" s="4">
        <v>11</v>
      </c>
      <c r="AI21" s="4">
        <v>9</v>
      </c>
      <c r="AJ21" s="10">
        <v>10.235294117647056</v>
      </c>
      <c r="AK21" s="10">
        <v>12</v>
      </c>
      <c r="AL21" s="10">
        <v>6.9918699186991855</v>
      </c>
      <c r="AM21" s="10">
        <v>9.0754716981132084</v>
      </c>
      <c r="AN21" s="10">
        <v>11.55</v>
      </c>
      <c r="AO21" s="10">
        <v>13.724489795918366</v>
      </c>
      <c r="AP21" s="10">
        <v>5.9642857142857144</v>
      </c>
      <c r="AQ21" s="10">
        <v>5.3703703703703702</v>
      </c>
      <c r="AR21" s="10">
        <v>11</v>
      </c>
      <c r="AS21" s="10">
        <v>10</v>
      </c>
      <c r="AT21" s="10">
        <v>7.4148936170212769</v>
      </c>
      <c r="AU21" s="10">
        <v>8.6378205128205146</v>
      </c>
    </row>
    <row r="22" spans="1:47" x14ac:dyDescent="0.25">
      <c r="A22" s="1">
        <v>1981</v>
      </c>
      <c r="B22" s="1">
        <v>3</v>
      </c>
      <c r="C22" s="1">
        <v>19</v>
      </c>
      <c r="D22" s="10">
        <v>139.32035766592156</v>
      </c>
      <c r="E22" s="10">
        <v>176.13463035019453</v>
      </c>
      <c r="F22" s="10">
        <v>190</v>
      </c>
      <c r="G22" s="10" t="s">
        <v>137</v>
      </c>
      <c r="H22" s="10">
        <v>160</v>
      </c>
      <c r="I22" s="10">
        <v>165.34026189981293</v>
      </c>
      <c r="J22" s="10">
        <v>126.09619807874441</v>
      </c>
      <c r="K22" s="10">
        <v>168.13021296790643</v>
      </c>
      <c r="L22" s="10">
        <v>217</v>
      </c>
      <c r="M22" s="10">
        <v>182</v>
      </c>
      <c r="N22" s="10">
        <v>175.28064786372519</v>
      </c>
      <c r="O22" s="10">
        <v>185</v>
      </c>
      <c r="P22" s="10">
        <v>97.055877862595395</v>
      </c>
      <c r="Q22" s="10">
        <v>158.95976059423936</v>
      </c>
      <c r="R22" s="10">
        <v>120</v>
      </c>
      <c r="S22" s="10">
        <v>163.59904</v>
      </c>
      <c r="T22" s="10">
        <v>69.185628742514965</v>
      </c>
      <c r="U22" s="10">
        <v>61.300411522633752</v>
      </c>
      <c r="V22" s="10">
        <v>200</v>
      </c>
      <c r="W22" s="10">
        <v>216</v>
      </c>
      <c r="X22" s="10">
        <v>71.733333333333348</v>
      </c>
      <c r="Y22" s="10">
        <v>85.949602122015904</v>
      </c>
      <c r="Z22" s="10">
        <v>13.71218668971478</v>
      </c>
      <c r="AA22" s="10">
        <v>19.187568157033809</v>
      </c>
      <c r="AB22" s="10">
        <v>11.5</v>
      </c>
      <c r="AC22" s="4" t="s">
        <v>137</v>
      </c>
      <c r="AD22" s="10">
        <v>28</v>
      </c>
      <c r="AE22" s="10">
        <v>23.682320441988956</v>
      </c>
      <c r="AF22" s="10">
        <v>13.045602605863191</v>
      </c>
      <c r="AG22" s="10">
        <v>25.158516020236078</v>
      </c>
      <c r="AH22" s="4">
        <v>11.5</v>
      </c>
      <c r="AI22" s="4">
        <v>9.5</v>
      </c>
      <c r="AJ22" s="10">
        <v>10.882352941176467</v>
      </c>
      <c r="AK22" s="10">
        <v>13</v>
      </c>
      <c r="AL22" s="10">
        <v>7.117886178861788</v>
      </c>
      <c r="AM22" s="10">
        <v>8.7169811320754729</v>
      </c>
      <c r="AN22" s="10">
        <v>10.600000000000001</v>
      </c>
      <c r="AO22" s="10">
        <v>12.707142857142856</v>
      </c>
      <c r="AP22" s="10">
        <v>5.9642857142857144</v>
      </c>
      <c r="AQ22" s="10">
        <v>5.3703703703703702</v>
      </c>
      <c r="AR22" s="10">
        <v>11</v>
      </c>
      <c r="AS22" s="10">
        <v>10</v>
      </c>
      <c r="AT22" s="10">
        <v>7.6914893617021285</v>
      </c>
      <c r="AU22" s="10">
        <v>9.6378205128205146</v>
      </c>
    </row>
    <row r="23" spans="1:47" x14ac:dyDescent="0.25">
      <c r="A23" s="1">
        <v>1981</v>
      </c>
      <c r="B23" s="1">
        <v>4</v>
      </c>
      <c r="C23" s="1">
        <v>20</v>
      </c>
      <c r="D23" s="10">
        <v>134.87820858706547</v>
      </c>
      <c r="E23" s="10">
        <v>163.23226578868599</v>
      </c>
      <c r="F23" s="10">
        <v>200</v>
      </c>
      <c r="G23" s="10" t="s">
        <v>137</v>
      </c>
      <c r="H23" s="10">
        <v>155</v>
      </c>
      <c r="I23" s="10">
        <v>150.54978175015589</v>
      </c>
      <c r="J23" s="10">
        <v>118.30131240698144</v>
      </c>
      <c r="K23" s="10">
        <v>156.17933202823747</v>
      </c>
      <c r="L23" s="10">
        <v>210</v>
      </c>
      <c r="M23" s="10">
        <v>202</v>
      </c>
      <c r="N23" s="10">
        <v>185.10807037140461</v>
      </c>
      <c r="O23" s="10">
        <v>210</v>
      </c>
      <c r="P23" s="10">
        <v>97.642748091603039</v>
      </c>
      <c r="Q23" s="10">
        <v>158.60631646448996</v>
      </c>
      <c r="R23" s="10">
        <v>95</v>
      </c>
      <c r="S23" s="10">
        <v>148.52415999999999</v>
      </c>
      <c r="T23" s="10">
        <v>59.221556886227546</v>
      </c>
      <c r="U23" s="10" t="s">
        <v>137</v>
      </c>
      <c r="V23" s="10">
        <v>202</v>
      </c>
      <c r="W23" s="10">
        <v>220</v>
      </c>
      <c r="X23" s="10"/>
      <c r="Y23" s="10">
        <v>74.224137931034477</v>
      </c>
      <c r="Z23" s="10">
        <v>13.71218668971478</v>
      </c>
      <c r="AA23" s="10">
        <v>19.187568157033809</v>
      </c>
      <c r="AB23" s="10">
        <v>12</v>
      </c>
      <c r="AC23" s="4" t="s">
        <v>137</v>
      </c>
      <c r="AD23" s="10">
        <v>29</v>
      </c>
      <c r="AE23" s="10">
        <v>23.962707182320447</v>
      </c>
      <c r="AF23" s="10">
        <v>13.521172638436482</v>
      </c>
      <c r="AG23" s="10">
        <v>23.579258010118039</v>
      </c>
      <c r="AH23" s="4">
        <v>12.75</v>
      </c>
      <c r="AI23" s="4">
        <v>10.25</v>
      </c>
      <c r="AJ23" s="10">
        <v>11.735294117647056</v>
      </c>
      <c r="AK23" s="10">
        <v>13.5</v>
      </c>
      <c r="AL23" s="10">
        <v>6.4918699186991855</v>
      </c>
      <c r="AM23" s="10">
        <v>8.5754716981132084</v>
      </c>
      <c r="AN23" s="10">
        <v>11.100000000000001</v>
      </c>
      <c r="AO23" s="10">
        <v>13.034693877551019</v>
      </c>
      <c r="AP23" s="10">
        <v>4.5714285714285721</v>
      </c>
      <c r="AQ23" s="10">
        <v>5.3703703703703702</v>
      </c>
      <c r="AR23" s="10">
        <v>11</v>
      </c>
      <c r="AS23" s="10">
        <v>11.5</v>
      </c>
      <c r="AT23" s="10">
        <v>7.8297872340425538</v>
      </c>
      <c r="AU23" s="10">
        <v>10.137820512820515</v>
      </c>
    </row>
    <row r="24" spans="1:47" x14ac:dyDescent="0.25">
      <c r="A24" s="1">
        <v>1982</v>
      </c>
      <c r="B24" s="1">
        <v>1</v>
      </c>
      <c r="C24" s="1">
        <v>21</v>
      </c>
      <c r="D24" s="10">
        <v>98.399522084329021</v>
      </c>
      <c r="E24" s="10">
        <v>120.48817719245734</v>
      </c>
      <c r="F24" s="10">
        <v>151</v>
      </c>
      <c r="G24" s="10" t="s">
        <v>137</v>
      </c>
      <c r="H24" s="10">
        <v>141</v>
      </c>
      <c r="I24" s="10">
        <v>113.40864685096653</v>
      </c>
      <c r="J24" s="10">
        <v>89.147476660803662</v>
      </c>
      <c r="K24" s="10">
        <v>139.30954499614398</v>
      </c>
      <c r="L24" s="10">
        <v>168</v>
      </c>
      <c r="M24" s="10">
        <v>160</v>
      </c>
      <c r="N24" s="10">
        <v>147.74029600670201</v>
      </c>
      <c r="O24" s="10">
        <v>156</v>
      </c>
      <c r="P24" s="10">
        <v>85.407022900763337</v>
      </c>
      <c r="Q24" s="10">
        <v>140.50574466948115</v>
      </c>
      <c r="R24" s="10">
        <v>82</v>
      </c>
      <c r="S24" s="10">
        <v>147.04831999999999</v>
      </c>
      <c r="T24" s="10">
        <v>53.425149700598801</v>
      </c>
      <c r="U24" s="10" t="s">
        <v>137</v>
      </c>
      <c r="V24" s="10">
        <v>166</v>
      </c>
      <c r="W24" s="10">
        <v>177</v>
      </c>
      <c r="X24" s="10">
        <v>61.686666666666667</v>
      </c>
      <c r="Y24" s="10">
        <v>83.249336870026511</v>
      </c>
      <c r="Z24" s="10">
        <v>12.424373379429561</v>
      </c>
      <c r="AA24" s="10">
        <v>20.234460196292257</v>
      </c>
      <c r="AB24" s="10">
        <v>16</v>
      </c>
      <c r="AC24" s="4" t="s">
        <v>137</v>
      </c>
      <c r="AD24" s="10">
        <v>29</v>
      </c>
      <c r="AE24" s="10">
        <v>24.322513812154703</v>
      </c>
      <c r="AF24" s="10">
        <v>12.902280130293159</v>
      </c>
      <c r="AG24" s="10">
        <v>23.295109612141644</v>
      </c>
      <c r="AH24" s="4">
        <v>16</v>
      </c>
      <c r="AI24" s="4">
        <v>13</v>
      </c>
      <c r="AJ24" s="10">
        <v>12.735294117647054</v>
      </c>
      <c r="AK24" s="10">
        <v>14.5</v>
      </c>
      <c r="AL24" s="10">
        <v>6.4918699186991855</v>
      </c>
      <c r="AM24" s="10">
        <v>8.7547169811320771</v>
      </c>
      <c r="AN24" s="10">
        <v>11.15</v>
      </c>
      <c r="AO24" s="10">
        <v>13.534693877551017</v>
      </c>
      <c r="AP24" s="10">
        <v>4.5714285714285721</v>
      </c>
      <c r="AQ24" s="10">
        <v>5.3703703703703702</v>
      </c>
      <c r="AR24" s="10">
        <v>14.5</v>
      </c>
      <c r="AS24" s="10">
        <v>13</v>
      </c>
      <c r="AT24" s="10">
        <v>9.3297872340425556</v>
      </c>
      <c r="AU24" s="10">
        <v>11.362179487179489</v>
      </c>
    </row>
    <row r="25" spans="1:47" x14ac:dyDescent="0.25">
      <c r="A25" s="1">
        <v>1982</v>
      </c>
      <c r="B25" s="1">
        <v>2</v>
      </c>
      <c r="C25" s="1">
        <v>22</v>
      </c>
      <c r="D25" s="10">
        <v>135.90256686965239</v>
      </c>
      <c r="E25" s="10">
        <v>165.17162526189762</v>
      </c>
      <c r="F25" s="10">
        <v>169</v>
      </c>
      <c r="G25" s="10" t="s">
        <v>137</v>
      </c>
      <c r="H25" s="10">
        <v>147</v>
      </c>
      <c r="I25" s="10">
        <v>133.64934525046766</v>
      </c>
      <c r="J25" s="10">
        <v>105.99364091462589</v>
      </c>
      <c r="K25" s="10">
        <v>155.02455953016545</v>
      </c>
      <c r="L25" s="10">
        <v>154</v>
      </c>
      <c r="M25" s="10">
        <v>162</v>
      </c>
      <c r="N25" s="10">
        <v>133.3917900027925</v>
      </c>
      <c r="O25" s="10">
        <v>144</v>
      </c>
      <c r="P25" s="10">
        <v>73.466564885496183</v>
      </c>
      <c r="Q25" s="10">
        <v>137.9856249666008</v>
      </c>
      <c r="R25" s="10">
        <v>83</v>
      </c>
      <c r="S25" s="10">
        <v>147.73552000000001</v>
      </c>
      <c r="T25" s="10">
        <v>60.305389221556887</v>
      </c>
      <c r="U25" s="10" t="s">
        <v>137</v>
      </c>
      <c r="V25" s="10">
        <v>173</v>
      </c>
      <c r="W25" s="10">
        <v>160</v>
      </c>
      <c r="X25" s="10">
        <v>58.860000000000007</v>
      </c>
      <c r="Y25" s="10">
        <v>83.599469496021214</v>
      </c>
      <c r="Z25" s="10">
        <v>14.394122731201383</v>
      </c>
      <c r="AA25" s="10">
        <v>21.140676117775357</v>
      </c>
      <c r="AB25" s="10">
        <v>16</v>
      </c>
      <c r="AC25" s="4" t="s">
        <v>137</v>
      </c>
      <c r="AD25" s="10">
        <v>31</v>
      </c>
      <c r="AE25" s="10">
        <v>26.3225138121547</v>
      </c>
      <c r="AF25" s="10">
        <v>14.091205211726383</v>
      </c>
      <c r="AG25" s="10">
        <v>25.908937605396282</v>
      </c>
      <c r="AH25" s="4">
        <v>17</v>
      </c>
      <c r="AI25" s="4">
        <v>14</v>
      </c>
      <c r="AJ25" s="10">
        <v>11.176470588235292</v>
      </c>
      <c r="AK25" s="10">
        <v>14</v>
      </c>
      <c r="AL25" s="10">
        <v>6.9918699186991855</v>
      </c>
      <c r="AM25" s="10">
        <v>9.0754716981132084</v>
      </c>
      <c r="AN25" s="10">
        <v>11.5</v>
      </c>
      <c r="AO25" s="10">
        <v>17.207142857142856</v>
      </c>
      <c r="AP25" s="10" t="s">
        <v>137</v>
      </c>
      <c r="AQ25" s="10" t="s">
        <v>137</v>
      </c>
      <c r="AR25" s="10">
        <v>15.25</v>
      </c>
      <c r="AS25" s="10">
        <v>13</v>
      </c>
      <c r="AT25" s="10">
        <v>8.6914893617021285</v>
      </c>
      <c r="AU25" s="10">
        <v>10.362179487179489</v>
      </c>
    </row>
    <row r="26" spans="1:47" x14ac:dyDescent="0.25">
      <c r="A26" s="1">
        <v>1982</v>
      </c>
      <c r="B26" s="1">
        <v>3</v>
      </c>
      <c r="C26" s="1">
        <v>23</v>
      </c>
      <c r="D26" s="10">
        <v>132.38125337238884</v>
      </c>
      <c r="E26" s="10">
        <v>158.03699491170306</v>
      </c>
      <c r="F26" s="10">
        <v>157</v>
      </c>
      <c r="G26" s="10" t="s">
        <v>137</v>
      </c>
      <c r="H26" s="10">
        <v>155</v>
      </c>
      <c r="I26" s="10">
        <v>141.64934525046769</v>
      </c>
      <c r="J26" s="10">
        <v>116.85901772425922</v>
      </c>
      <c r="K26" s="10">
        <v>163.94346562258994</v>
      </c>
      <c r="L26" s="10">
        <v>145</v>
      </c>
      <c r="M26" s="10">
        <v>153</v>
      </c>
      <c r="N26" s="10">
        <v>123.51019268360791</v>
      </c>
      <c r="O26" s="10">
        <v>145</v>
      </c>
      <c r="P26" s="10">
        <v>81.466564885496169</v>
      </c>
      <c r="Q26" s="10">
        <v>141.73275263186025</v>
      </c>
      <c r="R26" s="10">
        <v>95</v>
      </c>
      <c r="S26" s="10">
        <v>153.43599999999998</v>
      </c>
      <c r="T26" s="10" t="s">
        <v>137</v>
      </c>
      <c r="U26" s="10" t="s">
        <v>137</v>
      </c>
      <c r="V26" s="10">
        <v>161</v>
      </c>
      <c r="W26" s="10">
        <v>158</v>
      </c>
      <c r="X26" s="10">
        <v>61.860000000000007</v>
      </c>
      <c r="Y26" s="10">
        <v>87.274535809018559</v>
      </c>
      <c r="Z26" s="10">
        <v>12.060717372515127</v>
      </c>
      <c r="AA26" s="10">
        <v>17.783260632497274</v>
      </c>
      <c r="AB26" s="10">
        <v>16</v>
      </c>
      <c r="AC26" s="4" t="s">
        <v>137</v>
      </c>
      <c r="AD26" s="10">
        <v>31</v>
      </c>
      <c r="AE26" s="10">
        <v>25.962707182320447</v>
      </c>
      <c r="AF26" s="10">
        <v>13.377850162866448</v>
      </c>
      <c r="AG26" s="10">
        <v>25.772344013490716</v>
      </c>
      <c r="AH26" s="4">
        <v>16</v>
      </c>
      <c r="AI26" s="4">
        <v>14</v>
      </c>
      <c r="AJ26" s="10">
        <v>10.588235294117645</v>
      </c>
      <c r="AK26" s="10">
        <v>12</v>
      </c>
      <c r="AL26" s="10">
        <v>6.9918699186991855</v>
      </c>
      <c r="AM26" s="10">
        <v>9.0754716981132084</v>
      </c>
      <c r="AN26" s="10">
        <v>11.3</v>
      </c>
      <c r="AO26" s="10">
        <v>15.379591836734692</v>
      </c>
      <c r="AP26" s="10" t="s">
        <v>137</v>
      </c>
      <c r="AQ26" s="10" t="s">
        <v>137</v>
      </c>
      <c r="AR26" s="10">
        <v>14</v>
      </c>
      <c r="AS26" s="10">
        <v>15</v>
      </c>
      <c r="AT26" s="10">
        <v>8.6914893617021285</v>
      </c>
      <c r="AU26" s="10">
        <v>10.224358974358976</v>
      </c>
    </row>
    <row r="27" spans="1:47" x14ac:dyDescent="0.25">
      <c r="A27" s="1">
        <v>1982</v>
      </c>
      <c r="B27" s="1">
        <v>4</v>
      </c>
      <c r="C27" s="1">
        <v>24</v>
      </c>
      <c r="D27" s="10">
        <v>127.94519386417949</v>
      </c>
      <c r="E27" s="10">
        <v>153.46453157737201</v>
      </c>
      <c r="F27" s="10">
        <v>146</v>
      </c>
      <c r="G27" s="10" t="s">
        <v>137</v>
      </c>
      <c r="H27" s="10">
        <v>155</v>
      </c>
      <c r="I27" s="10">
        <v>148.76969445021825</v>
      </c>
      <c r="J27" s="10">
        <v>119.30131240698145</v>
      </c>
      <c r="K27" s="10">
        <v>154.94346562258994</v>
      </c>
      <c r="L27" s="10">
        <v>136</v>
      </c>
      <c r="M27" s="10">
        <v>130</v>
      </c>
      <c r="N27" s="10">
        <v>120.3574420552918</v>
      </c>
      <c r="O27" s="10">
        <v>130</v>
      </c>
      <c r="P27" s="10">
        <v>88.526106870229</v>
      </c>
      <c r="Q27" s="10">
        <v>134.29022604606428</v>
      </c>
      <c r="R27" s="10">
        <v>92</v>
      </c>
      <c r="S27" s="10">
        <v>142.44927999999999</v>
      </c>
      <c r="T27" s="10" t="s">
        <v>137</v>
      </c>
      <c r="U27" s="10" t="s">
        <v>137</v>
      </c>
      <c r="V27" s="10">
        <v>146</v>
      </c>
      <c r="W27" s="10">
        <v>150</v>
      </c>
      <c r="X27" s="10">
        <v>59.686666666666675</v>
      </c>
      <c r="Y27" s="10">
        <v>82.599469496021214</v>
      </c>
      <c r="Z27" s="10">
        <v>13.090968020743302</v>
      </c>
      <c r="AA27" s="10">
        <v>16.212922573609596</v>
      </c>
      <c r="AB27" s="10">
        <v>16</v>
      </c>
      <c r="AC27" s="4" t="s">
        <v>137</v>
      </c>
      <c r="AD27" s="10">
        <v>31</v>
      </c>
      <c r="AE27" s="10">
        <v>24.523480662983431</v>
      </c>
      <c r="AF27" s="10">
        <v>12.426710097719869</v>
      </c>
      <c r="AG27" s="10">
        <v>22.010961214165256</v>
      </c>
      <c r="AH27" s="4">
        <v>16</v>
      </c>
      <c r="AI27" s="4">
        <v>15</v>
      </c>
      <c r="AJ27" s="10">
        <v>11.294117647058821</v>
      </c>
      <c r="AK27" s="10">
        <v>12</v>
      </c>
      <c r="AL27" s="10">
        <v>6.9918699186991855</v>
      </c>
      <c r="AM27" s="10">
        <v>9.0754716981132084</v>
      </c>
      <c r="AN27" s="10">
        <v>11.175000000000001</v>
      </c>
      <c r="AO27" s="10">
        <v>13.870918367346938</v>
      </c>
      <c r="AP27" s="10" t="s">
        <v>137</v>
      </c>
      <c r="AQ27" s="10" t="s">
        <v>137</v>
      </c>
      <c r="AR27" s="10">
        <v>13</v>
      </c>
      <c r="AS27" s="10">
        <v>16</v>
      </c>
      <c r="AT27" s="10">
        <v>8.6914893617021285</v>
      </c>
      <c r="AU27" s="10">
        <v>10.155448717948721</v>
      </c>
    </row>
    <row r="28" spans="1:47" x14ac:dyDescent="0.25">
      <c r="A28" s="1">
        <v>1983</v>
      </c>
      <c r="B28" s="1">
        <v>1</v>
      </c>
      <c r="C28" s="1">
        <v>25</v>
      </c>
      <c r="D28" s="10">
        <v>137.39952208432902</v>
      </c>
      <c r="E28" s="10">
        <v>159.48817719245733</v>
      </c>
      <c r="F28" s="10">
        <v>142</v>
      </c>
      <c r="G28" s="10" t="s">
        <v>137</v>
      </c>
      <c r="H28" s="10">
        <v>179</v>
      </c>
      <c r="I28" s="10">
        <v>159.41903970068591</v>
      </c>
      <c r="J28" s="10">
        <v>116.85901772425922</v>
      </c>
      <c r="K28" s="10">
        <v>168.86237171501446</v>
      </c>
      <c r="L28" s="10">
        <v>143</v>
      </c>
      <c r="M28" s="10">
        <v>129</v>
      </c>
      <c r="N28" s="10">
        <v>125.08740575258305</v>
      </c>
      <c r="O28" s="10">
        <v>139</v>
      </c>
      <c r="P28" s="10">
        <v>86.232061068702279</v>
      </c>
      <c r="Q28" s="10">
        <v>140.32757975738795</v>
      </c>
      <c r="R28" s="10">
        <v>97</v>
      </c>
      <c r="S28" s="10">
        <v>173.43599999999998</v>
      </c>
      <c r="T28" s="10">
        <v>62.916167664670652</v>
      </c>
      <c r="U28" s="10">
        <v>75.897119341563794</v>
      </c>
      <c r="V28" s="10">
        <v>139</v>
      </c>
      <c r="W28" s="10">
        <v>147</v>
      </c>
      <c r="X28" s="10">
        <v>60.726666666666674</v>
      </c>
      <c r="Y28" s="10">
        <v>102.02519893899202</v>
      </c>
      <c r="Z28" s="10">
        <v>13.727312013828868</v>
      </c>
      <c r="AA28" s="10">
        <v>16.332061068702291</v>
      </c>
      <c r="AB28" s="10">
        <v>16</v>
      </c>
      <c r="AC28" s="4" t="s">
        <v>137</v>
      </c>
      <c r="AD28" s="10">
        <v>33</v>
      </c>
      <c r="AE28" s="10">
        <v>25.084254143646412</v>
      </c>
      <c r="AF28" s="10">
        <v>13.615635179153093</v>
      </c>
      <c r="AG28" s="10">
        <v>25.817875210792572</v>
      </c>
      <c r="AH28" s="4">
        <v>17</v>
      </c>
      <c r="AI28" s="4">
        <v>14.75</v>
      </c>
      <c r="AJ28" s="10">
        <v>12.441176470588232</v>
      </c>
      <c r="AK28" s="10">
        <v>13.5</v>
      </c>
      <c r="AL28" s="10">
        <v>6.9918699186991855</v>
      </c>
      <c r="AM28" s="10">
        <v>9.0754716981132084</v>
      </c>
      <c r="AN28" s="10">
        <v>11.200000000000001</v>
      </c>
      <c r="AO28" s="10">
        <v>14.207142857142856</v>
      </c>
      <c r="AP28" s="10" t="s">
        <v>137</v>
      </c>
      <c r="AQ28" s="10" t="s">
        <v>137</v>
      </c>
      <c r="AR28" s="10">
        <v>14.5</v>
      </c>
      <c r="AS28" s="10">
        <v>15</v>
      </c>
      <c r="AT28" s="10">
        <v>8.7606382978723421</v>
      </c>
      <c r="AU28" s="10">
        <v>10.543269230769234</v>
      </c>
    </row>
    <row r="29" spans="1:47" x14ac:dyDescent="0.25">
      <c r="A29" s="1">
        <v>1983</v>
      </c>
      <c r="B29" s="1">
        <v>2</v>
      </c>
      <c r="C29" s="1">
        <v>26</v>
      </c>
      <c r="D29" s="10">
        <v>168.41170122562249</v>
      </c>
      <c r="E29" s="10">
        <v>190.68344806944026</v>
      </c>
      <c r="F29" s="10">
        <v>173</v>
      </c>
      <c r="G29" s="10" t="s">
        <v>137</v>
      </c>
      <c r="H29" s="10">
        <v>182</v>
      </c>
      <c r="I29" s="10">
        <v>176.65973810018707</v>
      </c>
      <c r="J29" s="10">
        <v>138.64104992558515</v>
      </c>
      <c r="K29" s="10">
        <v>182.35866405647499</v>
      </c>
      <c r="L29" s="10">
        <v>159</v>
      </c>
      <c r="M29" s="10">
        <v>164</v>
      </c>
      <c r="N29" s="10">
        <v>152.36470259703992</v>
      </c>
      <c r="O29" s="10">
        <v>172</v>
      </c>
      <c r="P29" s="10">
        <v>98.290381679389299</v>
      </c>
      <c r="Q29" s="10">
        <v>167.4281515523968</v>
      </c>
      <c r="R29" s="10">
        <v>136</v>
      </c>
      <c r="S29" s="10">
        <v>188.14976000000001</v>
      </c>
      <c r="T29" s="10">
        <v>107.94610778443113</v>
      </c>
      <c r="U29" s="10" t="s">
        <v>137</v>
      </c>
      <c r="V29" s="10">
        <v>169</v>
      </c>
      <c r="W29" s="10">
        <v>171</v>
      </c>
      <c r="X29" s="10">
        <v>80.206666666666663</v>
      </c>
      <c r="Y29" s="10">
        <v>115.35013262599469</v>
      </c>
      <c r="Z29" s="10">
        <v>15.969749351771824</v>
      </c>
      <c r="AA29" s="10">
        <v>18.308615049073065</v>
      </c>
      <c r="AB29" s="10">
        <v>16.5</v>
      </c>
      <c r="AC29" s="4" t="s">
        <v>137</v>
      </c>
      <c r="AD29" s="10">
        <v>29.5</v>
      </c>
      <c r="AE29" s="10">
        <v>26.981353591160225</v>
      </c>
      <c r="AF29" s="10">
        <v>14.615635179153095</v>
      </c>
      <c r="AG29" s="10">
        <v>26.340640809443499</v>
      </c>
      <c r="AH29" s="4">
        <v>18</v>
      </c>
      <c r="AI29" s="4">
        <v>15</v>
      </c>
      <c r="AJ29" s="10">
        <v>11.735294117647056</v>
      </c>
      <c r="AK29" s="10">
        <v>13.5</v>
      </c>
      <c r="AL29" s="10">
        <v>6.9918699186991855</v>
      </c>
      <c r="AM29" s="10">
        <v>9.4339622641509457</v>
      </c>
      <c r="AN29" s="10">
        <v>12.4</v>
      </c>
      <c r="AO29" s="10">
        <v>17.207142857142856</v>
      </c>
      <c r="AP29" s="10" t="s">
        <v>137</v>
      </c>
      <c r="AQ29" s="10" t="s">
        <v>137</v>
      </c>
      <c r="AR29" s="10">
        <v>14.5</v>
      </c>
      <c r="AS29" s="10">
        <v>15</v>
      </c>
      <c r="AT29" s="10">
        <v>7.8297872340425538</v>
      </c>
      <c r="AU29" s="10">
        <v>10.275641025641029</v>
      </c>
    </row>
    <row r="30" spans="1:47" x14ac:dyDescent="0.25">
      <c r="A30" s="1">
        <v>1983</v>
      </c>
      <c r="B30" s="1">
        <v>3</v>
      </c>
      <c r="C30" s="1">
        <v>27</v>
      </c>
      <c r="D30" s="10">
        <v>168.89038772835892</v>
      </c>
      <c r="E30" s="10">
        <v>188.09763543849147</v>
      </c>
      <c r="F30" s="10">
        <v>177</v>
      </c>
      <c r="G30" s="10" t="s">
        <v>137</v>
      </c>
      <c r="H30" s="10">
        <v>180</v>
      </c>
      <c r="I30" s="10">
        <v>172.87965080024944</v>
      </c>
      <c r="J30" s="10">
        <v>119.85901772425922</v>
      </c>
      <c r="K30" s="10">
        <v>165.60194577920146</v>
      </c>
      <c r="L30" s="10">
        <v>172</v>
      </c>
      <c r="M30" s="10">
        <v>180</v>
      </c>
      <c r="N30" s="10">
        <v>156.04412175370004</v>
      </c>
      <c r="O30" s="10">
        <v>170</v>
      </c>
      <c r="P30" s="10">
        <v>97.289160305343501</v>
      </c>
      <c r="Q30" s="10">
        <v>172.58045209212852</v>
      </c>
      <c r="R30" s="10">
        <v>126</v>
      </c>
      <c r="S30" s="10">
        <v>163.67391999999998</v>
      </c>
      <c r="T30" s="10">
        <v>75.712574850299404</v>
      </c>
      <c r="U30" s="10" t="s">
        <v>137</v>
      </c>
      <c r="V30" s="10">
        <v>179</v>
      </c>
      <c r="W30" s="10">
        <v>195</v>
      </c>
      <c r="X30" s="10">
        <v>66.680000000000007</v>
      </c>
      <c r="Y30" s="10">
        <v>110.59946949602121</v>
      </c>
      <c r="Z30" s="10">
        <v>16.181936041486605</v>
      </c>
      <c r="AA30" s="10">
        <v>18.630861504907308</v>
      </c>
      <c r="AB30" s="10">
        <v>17.5</v>
      </c>
      <c r="AC30" s="4" t="s">
        <v>137</v>
      </c>
      <c r="AD30" s="10">
        <v>29.5</v>
      </c>
      <c r="AE30" s="10">
        <v>25.542127071823209</v>
      </c>
      <c r="AF30" s="10">
        <v>13.855048859934854</v>
      </c>
      <c r="AG30" s="10">
        <v>23.295109612141644</v>
      </c>
      <c r="AH30" s="4">
        <v>19.25</v>
      </c>
      <c r="AI30" s="4">
        <v>16</v>
      </c>
      <c r="AJ30" s="10">
        <v>13.382352941176467</v>
      </c>
      <c r="AK30" s="10">
        <v>15.5</v>
      </c>
      <c r="AL30" s="10">
        <v>7.4878048780487791</v>
      </c>
      <c r="AM30" s="10">
        <v>10.433962264150946</v>
      </c>
      <c r="AN30" s="10">
        <v>12.4</v>
      </c>
      <c r="AO30" s="10">
        <v>17.37959183673469</v>
      </c>
      <c r="AP30" s="10">
        <v>7.4642857142857144</v>
      </c>
      <c r="AQ30" s="10">
        <v>6.9999999999999991</v>
      </c>
      <c r="AR30" s="10">
        <v>15.75</v>
      </c>
      <c r="AS30" s="10">
        <v>16</v>
      </c>
      <c r="AT30" s="10">
        <v>7.6063829787234054</v>
      </c>
      <c r="AU30" s="10">
        <v>10.637820512820515</v>
      </c>
    </row>
    <row r="31" spans="1:47" x14ac:dyDescent="0.25">
      <c r="A31" s="1">
        <v>1983</v>
      </c>
      <c r="B31" s="1">
        <v>4</v>
      </c>
      <c r="C31" s="1">
        <v>28</v>
      </c>
      <c r="D31" s="10">
        <v>182.9208355815926</v>
      </c>
      <c r="E31" s="10">
        <v>200.9393594732116</v>
      </c>
      <c r="F31" s="10">
        <v>168</v>
      </c>
      <c r="G31" s="10" t="s">
        <v>137</v>
      </c>
      <c r="H31" s="10">
        <v>179</v>
      </c>
      <c r="I31" s="10">
        <v>179</v>
      </c>
      <c r="J31" s="10">
        <v>107.83980516844809</v>
      </c>
      <c r="K31" s="10">
        <v>178.99258468292095</v>
      </c>
      <c r="L31" s="10">
        <v>162</v>
      </c>
      <c r="M31" s="10">
        <v>158</v>
      </c>
      <c r="N31" s="10">
        <v>150.15805640882434</v>
      </c>
      <c r="O31" s="10">
        <v>157</v>
      </c>
      <c r="P31" s="10">
        <v>104.76061068702288</v>
      </c>
      <c r="Q31" s="10">
        <v>160.41666221343456</v>
      </c>
      <c r="R31" s="10">
        <v>120</v>
      </c>
      <c r="S31" s="10">
        <v>169.13648000000001</v>
      </c>
      <c r="T31" s="10">
        <v>88.982035928143702</v>
      </c>
      <c r="U31" s="10">
        <v>90.493827160493822</v>
      </c>
      <c r="V31" s="10">
        <v>157</v>
      </c>
      <c r="W31" s="10">
        <v>163</v>
      </c>
      <c r="X31" s="10">
        <v>72.286666666666676</v>
      </c>
      <c r="Y31" s="10">
        <v>129.35013262599466</v>
      </c>
      <c r="Z31" s="10">
        <v>16.136560069144341</v>
      </c>
      <c r="AA31" s="10">
        <v>20.523446019629226</v>
      </c>
      <c r="AB31" s="10">
        <v>17.5</v>
      </c>
      <c r="AC31" s="4" t="s">
        <v>137</v>
      </c>
      <c r="AD31" s="10">
        <v>29.5</v>
      </c>
      <c r="AE31" s="10">
        <v>26.621546961325972</v>
      </c>
      <c r="AF31" s="10">
        <v>13.188925081433226</v>
      </c>
      <c r="AG31" s="10">
        <v>22.726812816188861</v>
      </c>
      <c r="AH31" s="4">
        <v>16.5</v>
      </c>
      <c r="AI31" s="4">
        <v>15</v>
      </c>
      <c r="AJ31" s="10">
        <v>13.088235294117645</v>
      </c>
      <c r="AK31" s="10">
        <v>14.5</v>
      </c>
      <c r="AL31" s="10">
        <v>8.2398373983739823</v>
      </c>
      <c r="AM31" s="10">
        <v>10.57547169811321</v>
      </c>
      <c r="AN31" s="10">
        <v>11.5</v>
      </c>
      <c r="AO31" s="10">
        <v>17.034693877551017</v>
      </c>
      <c r="AP31" s="10">
        <v>7.4642857142857144</v>
      </c>
      <c r="AQ31" s="10">
        <v>6.9999999999999991</v>
      </c>
      <c r="AR31" s="10">
        <v>13</v>
      </c>
      <c r="AS31" s="10">
        <v>14.5</v>
      </c>
      <c r="AT31" s="10">
        <v>7.6063829787234054</v>
      </c>
      <c r="AU31" s="10">
        <v>10.637820512820515</v>
      </c>
    </row>
    <row r="32" spans="1:47" x14ac:dyDescent="0.25">
      <c r="A32" s="1">
        <v>1984</v>
      </c>
      <c r="B32" s="1">
        <v>1</v>
      </c>
      <c r="C32" s="1">
        <v>29</v>
      </c>
      <c r="D32" s="10">
        <v>151.92692515223931</v>
      </c>
      <c r="E32" s="10">
        <v>176.07398982340615</v>
      </c>
      <c r="F32" s="10">
        <v>176</v>
      </c>
      <c r="G32" s="10" t="s">
        <v>137</v>
      </c>
      <c r="H32" s="10">
        <v>169</v>
      </c>
      <c r="I32" s="10">
        <v>160.09956350031177</v>
      </c>
      <c r="J32" s="10">
        <v>109.70518197808144</v>
      </c>
      <c r="K32" s="10">
        <v>167.28498546597845</v>
      </c>
      <c r="L32" s="10">
        <v>169</v>
      </c>
      <c r="M32" s="10">
        <v>153</v>
      </c>
      <c r="N32" s="10">
        <v>153.88941636414407</v>
      </c>
      <c r="O32" s="10">
        <v>165</v>
      </c>
      <c r="P32" s="10">
        <v>101.76061068702288</v>
      </c>
      <c r="Q32" s="10">
        <v>162.20114359001769</v>
      </c>
      <c r="R32" s="10">
        <v>108</v>
      </c>
      <c r="S32" s="10">
        <v>168.22463999999999</v>
      </c>
      <c r="T32" s="10">
        <v>84.491017964071858</v>
      </c>
      <c r="U32" s="10">
        <v>91.193415637860085</v>
      </c>
      <c r="V32" s="10">
        <v>157</v>
      </c>
      <c r="W32" s="10">
        <v>158</v>
      </c>
      <c r="X32" s="10">
        <v>78.720000000000013</v>
      </c>
      <c r="Y32" s="10">
        <v>141.70026525198938</v>
      </c>
      <c r="Z32" s="10">
        <v>15.409248055315473</v>
      </c>
      <c r="AA32" s="10">
        <v>20.332061068702291</v>
      </c>
      <c r="AB32" s="10">
        <v>19</v>
      </c>
      <c r="AC32" s="4" t="s">
        <v>137</v>
      </c>
      <c r="AD32" s="10">
        <v>31.75</v>
      </c>
      <c r="AE32" s="10">
        <v>29.051450276243095</v>
      </c>
      <c r="AF32" s="10">
        <v>13.90228013029316</v>
      </c>
      <c r="AG32" s="10">
        <v>24.295109612141644</v>
      </c>
      <c r="AH32" s="4">
        <v>17</v>
      </c>
      <c r="AI32" s="4">
        <v>15</v>
      </c>
      <c r="AJ32" s="10">
        <v>13.088235294117645</v>
      </c>
      <c r="AK32" s="10">
        <v>14.5</v>
      </c>
      <c r="AL32" s="10">
        <v>8.2398373983739823</v>
      </c>
      <c r="AM32" s="10">
        <v>10.57547169811321</v>
      </c>
      <c r="AN32" s="10">
        <v>11.5</v>
      </c>
      <c r="AO32" s="10">
        <v>17.034693877551017</v>
      </c>
      <c r="AP32" s="10">
        <v>7.9285714285714288</v>
      </c>
      <c r="AQ32" s="10">
        <v>6.9999999999999991</v>
      </c>
      <c r="AR32" s="10">
        <v>17.5</v>
      </c>
      <c r="AS32" s="10">
        <v>15.5</v>
      </c>
      <c r="AT32" s="10">
        <v>7.6063829787234054</v>
      </c>
      <c r="AU32" s="10">
        <v>10.637820512820515</v>
      </c>
    </row>
    <row r="33" spans="1:47" x14ac:dyDescent="0.25">
      <c r="A33" s="1">
        <v>1984</v>
      </c>
      <c r="B33" s="1">
        <v>2</v>
      </c>
      <c r="C33" s="1">
        <v>30</v>
      </c>
      <c r="D33" s="10">
        <v>124.78686502736456</v>
      </c>
      <c r="E33" s="10">
        <v>170.97635438491469</v>
      </c>
      <c r="F33" s="10">
        <v>164</v>
      </c>
      <c r="G33" s="10" t="s">
        <v>137</v>
      </c>
      <c r="H33" s="10">
        <v>175</v>
      </c>
      <c r="I33" s="10">
        <v>174.10995635003118</v>
      </c>
      <c r="J33" s="10">
        <v>107.07698552293328</v>
      </c>
      <c r="K33" s="10">
        <v>171.39063890371943</v>
      </c>
      <c r="L33" s="10">
        <v>170</v>
      </c>
      <c r="M33" s="10">
        <v>162</v>
      </c>
      <c r="N33" s="10">
        <v>161.1946383691706</v>
      </c>
      <c r="O33" s="10">
        <v>178</v>
      </c>
      <c r="P33" s="10">
        <v>107.58442748091601</v>
      </c>
      <c r="Q33" s="10">
        <v>158.29022604606428</v>
      </c>
      <c r="R33" s="10">
        <v>95</v>
      </c>
      <c r="S33" s="10">
        <v>168.83695999999998</v>
      </c>
      <c r="T33" s="10">
        <v>82.185628742514965</v>
      </c>
      <c r="U33" s="10">
        <v>85.144032921810705</v>
      </c>
      <c r="V33" s="10">
        <v>171</v>
      </c>
      <c r="W33" s="10">
        <v>160</v>
      </c>
      <c r="X33" s="10">
        <v>65.326666666666668</v>
      </c>
      <c r="Y33" s="10">
        <v>136.72546419098143</v>
      </c>
      <c r="Z33" s="10">
        <v>15.424373379429561</v>
      </c>
      <c r="AA33" s="10">
        <v>18.261723009814617</v>
      </c>
      <c r="AB33" s="10">
        <v>19</v>
      </c>
      <c r="AC33" s="4" t="s">
        <v>137</v>
      </c>
      <c r="AD33" s="10">
        <v>31.75</v>
      </c>
      <c r="AE33" s="10">
        <v>29.771063535911608</v>
      </c>
      <c r="AF33" s="10">
        <v>13.545602605863191</v>
      </c>
      <c r="AG33" s="10">
        <v>23.033726812816184</v>
      </c>
      <c r="AH33" s="4">
        <v>18.5</v>
      </c>
      <c r="AI33" s="4">
        <v>15.5</v>
      </c>
      <c r="AJ33" s="10">
        <v>12.882352941176467</v>
      </c>
      <c r="AK33" s="10">
        <v>15</v>
      </c>
      <c r="AL33" s="10">
        <v>7.247967479674795</v>
      </c>
      <c r="AM33" s="10">
        <v>10.009433962264154</v>
      </c>
      <c r="AN33" s="10">
        <v>11.5</v>
      </c>
      <c r="AO33" s="10">
        <v>17.034693877551017</v>
      </c>
      <c r="AP33" s="10">
        <v>7.9285714285714288</v>
      </c>
      <c r="AQ33" s="10">
        <v>6.9999999999999991</v>
      </c>
      <c r="AR33" s="10">
        <v>16</v>
      </c>
      <c r="AS33" s="10">
        <v>15.5</v>
      </c>
      <c r="AT33" s="10">
        <v>7.8138297872340434</v>
      </c>
      <c r="AU33" s="10">
        <v>11.181089743589748</v>
      </c>
    </row>
    <row r="34" spans="1:47" x14ac:dyDescent="0.25">
      <c r="A34" s="1">
        <v>1984</v>
      </c>
      <c r="B34" s="1">
        <v>3</v>
      </c>
      <c r="C34" s="1">
        <v>31</v>
      </c>
      <c r="D34" s="10">
        <v>162.42388036691594</v>
      </c>
      <c r="E34" s="10">
        <v>177.74408859622866</v>
      </c>
      <c r="F34" s="10">
        <v>154</v>
      </c>
      <c r="G34" s="10" t="s">
        <v>137</v>
      </c>
      <c r="H34" s="10">
        <v>167</v>
      </c>
      <c r="I34" s="10">
        <v>160.76969445021825</v>
      </c>
      <c r="J34" s="10">
        <v>124.48721417940737</v>
      </c>
      <c r="K34" s="10">
        <v>163.04911906033095</v>
      </c>
      <c r="L34" s="10">
        <v>140</v>
      </c>
      <c r="M34" s="10">
        <v>138</v>
      </c>
      <c r="N34" s="10">
        <v>134.54789165037698</v>
      </c>
      <c r="O34" s="10">
        <v>148</v>
      </c>
      <c r="P34" s="10">
        <v>99.995114503816779</v>
      </c>
      <c r="Q34" s="10">
        <v>158.10057179500888</v>
      </c>
      <c r="R34" s="10">
        <v>110</v>
      </c>
      <c r="S34" s="10">
        <v>169.21136000000001</v>
      </c>
      <c r="T34" s="10">
        <v>65.898203592814369</v>
      </c>
      <c r="U34" s="10">
        <v>72.345679012345684</v>
      </c>
      <c r="V34" s="10">
        <v>150</v>
      </c>
      <c r="W34" s="10">
        <v>151</v>
      </c>
      <c r="X34" s="10">
        <v>65.63333333333334</v>
      </c>
      <c r="Y34" s="10">
        <v>123.64986737400528</v>
      </c>
      <c r="Z34" s="10">
        <v>13.454624027657736</v>
      </c>
      <c r="AA34" s="10">
        <v>16.832061068702291</v>
      </c>
      <c r="AB34" s="10">
        <v>19</v>
      </c>
      <c r="AC34" s="4" t="s">
        <v>137</v>
      </c>
      <c r="AD34" s="10">
        <v>32</v>
      </c>
      <c r="AE34" s="10">
        <v>29.841160220994482</v>
      </c>
      <c r="AF34" s="10">
        <v>13.688925081433224</v>
      </c>
      <c r="AG34" s="10">
        <v>22.510961214165256</v>
      </c>
      <c r="AH34" s="4">
        <v>19</v>
      </c>
      <c r="AI34" s="4">
        <v>17.75</v>
      </c>
      <c r="AJ34" s="10">
        <v>13.588235294117643</v>
      </c>
      <c r="AK34" s="10">
        <v>15</v>
      </c>
      <c r="AL34" s="10">
        <v>7.7398373983739823</v>
      </c>
      <c r="AM34" s="10">
        <v>10.433962264150946</v>
      </c>
      <c r="AN34" s="10">
        <v>11.5</v>
      </c>
      <c r="AO34" s="10">
        <v>17.034693877551017</v>
      </c>
      <c r="AP34" s="10">
        <v>7.9642857142857144</v>
      </c>
      <c r="AQ34" s="10">
        <v>7.2407407407407405</v>
      </c>
      <c r="AR34" s="10">
        <v>17</v>
      </c>
      <c r="AS34" s="10">
        <v>16</v>
      </c>
      <c r="AT34" s="10">
        <v>8.2446808510638299</v>
      </c>
      <c r="AU34" s="10">
        <v>11.362179487179489</v>
      </c>
    </row>
    <row r="35" spans="1:47" x14ac:dyDescent="0.25">
      <c r="A35" s="1">
        <v>1984</v>
      </c>
      <c r="B35" s="1">
        <v>4</v>
      </c>
      <c r="C35" s="1">
        <v>32</v>
      </c>
      <c r="D35" s="10">
        <v>135.4177907962692</v>
      </c>
      <c r="E35" s="10">
        <v>161.62280754265188</v>
      </c>
      <c r="F35" s="10">
        <v>147</v>
      </c>
      <c r="G35" s="10" t="s">
        <v>137</v>
      </c>
      <c r="H35" s="10">
        <v>167</v>
      </c>
      <c r="I35" s="10">
        <v>169.67013094990645</v>
      </c>
      <c r="J35" s="10">
        <v>103.7564605601407</v>
      </c>
      <c r="K35" s="10">
        <v>158.28498546597845</v>
      </c>
      <c r="L35" s="10">
        <v>145</v>
      </c>
      <c r="M35" s="10">
        <v>150</v>
      </c>
      <c r="N35" s="10">
        <v>136.65065624127337</v>
      </c>
      <c r="O35" s="10">
        <v>143</v>
      </c>
      <c r="P35" s="10">
        <v>88.523664122137376</v>
      </c>
      <c r="Q35" s="10">
        <v>153.50574466948115</v>
      </c>
      <c r="R35" s="10">
        <v>100</v>
      </c>
      <c r="S35" s="10">
        <v>160.91183999999998</v>
      </c>
      <c r="T35" s="10">
        <v>79.712574850299404</v>
      </c>
      <c r="U35" s="10" t="s">
        <v>137</v>
      </c>
      <c r="V35" s="10">
        <v>142</v>
      </c>
      <c r="W35" s="10">
        <v>148</v>
      </c>
      <c r="X35" s="10">
        <v>61.940000000000012</v>
      </c>
      <c r="Y35" s="10">
        <v>105.89920424403182</v>
      </c>
      <c r="Z35" s="10">
        <v>16</v>
      </c>
      <c r="AA35" s="10">
        <v>17.308615049073065</v>
      </c>
      <c r="AB35" s="10">
        <v>19</v>
      </c>
      <c r="AC35" s="4" t="s">
        <v>137</v>
      </c>
      <c r="AD35" s="10">
        <v>32</v>
      </c>
      <c r="AE35" s="10">
        <v>30.560773480662988</v>
      </c>
      <c r="AF35" s="10">
        <v>13.5700325732899</v>
      </c>
      <c r="AG35" s="10">
        <v>22.726812816188861</v>
      </c>
      <c r="AH35" s="4">
        <v>19</v>
      </c>
      <c r="AI35" s="4">
        <v>17.75</v>
      </c>
      <c r="AJ35" s="10">
        <v>13.17647058823529</v>
      </c>
      <c r="AK35" s="10">
        <v>16</v>
      </c>
      <c r="AL35" s="10">
        <v>8.235772357723576</v>
      </c>
      <c r="AM35" s="10">
        <v>10.716981132075475</v>
      </c>
      <c r="AN35" s="10">
        <v>11.95</v>
      </c>
      <c r="AO35" s="10">
        <v>17.034693877551017</v>
      </c>
      <c r="AP35" s="10">
        <v>8.4285714285714288</v>
      </c>
      <c r="AQ35" s="10">
        <v>7.2407407407407405</v>
      </c>
      <c r="AR35" s="10">
        <v>21</v>
      </c>
      <c r="AS35" s="10">
        <v>20</v>
      </c>
      <c r="AT35" s="10">
        <v>8.6063829787234063</v>
      </c>
      <c r="AU35" s="10">
        <v>11.362179487179489</v>
      </c>
    </row>
    <row r="36" spans="1:47" x14ac:dyDescent="0.25">
      <c r="A36" s="1">
        <v>1985</v>
      </c>
      <c r="B36" s="1">
        <v>1</v>
      </c>
      <c r="C36" s="1">
        <v>33</v>
      </c>
      <c r="D36" s="10">
        <v>139.89038772835892</v>
      </c>
      <c r="E36" s="10">
        <v>171.72044298114335</v>
      </c>
      <c r="F36" s="10">
        <v>153</v>
      </c>
      <c r="G36" s="10" t="s">
        <v>137</v>
      </c>
      <c r="H36" s="10">
        <v>182</v>
      </c>
      <c r="I36" s="10">
        <v>153.51860320099772</v>
      </c>
      <c r="J36" s="10">
        <v>110.6731159518333</v>
      </c>
      <c r="K36" s="10">
        <v>162.88693124517997</v>
      </c>
      <c r="L36" s="10">
        <v>141</v>
      </c>
      <c r="M36" s="10">
        <v>144</v>
      </c>
      <c r="N36" s="10">
        <v>141.53811784417758</v>
      </c>
      <c r="O36" s="10">
        <v>155</v>
      </c>
      <c r="P36" s="10">
        <v>90.229618320610669</v>
      </c>
      <c r="Q36" s="10">
        <v>158.22700796237916</v>
      </c>
      <c r="R36" s="10">
        <v>117</v>
      </c>
      <c r="S36" s="10">
        <v>162.76208</v>
      </c>
      <c r="T36" s="10">
        <v>85.06586826347305</v>
      </c>
      <c r="U36" s="10">
        <v>82.691358024691368</v>
      </c>
      <c r="V36" s="10">
        <v>154</v>
      </c>
      <c r="W36" s="10">
        <v>151</v>
      </c>
      <c r="X36" s="10">
        <v>82.600000000000009</v>
      </c>
      <c r="Y36" s="10">
        <v>107.29973474801059</v>
      </c>
      <c r="Z36" s="10">
        <v>16.651685393258429</v>
      </c>
      <c r="AA36" s="10">
        <v>21.046892039258452</v>
      </c>
      <c r="AB36" s="10">
        <v>16</v>
      </c>
      <c r="AC36" s="4" t="s">
        <v>137</v>
      </c>
      <c r="AD36" s="10">
        <v>35</v>
      </c>
      <c r="AE36" s="10">
        <v>31.761740331491715</v>
      </c>
      <c r="AF36" s="10">
        <v>13.5700325732899</v>
      </c>
      <c r="AG36" s="10">
        <v>24.635750421585151</v>
      </c>
      <c r="AH36" s="4">
        <v>18.5</v>
      </c>
      <c r="AI36" s="4">
        <v>17.75</v>
      </c>
      <c r="AJ36" s="10">
        <v>13.235294117647056</v>
      </c>
      <c r="AK36" s="10">
        <v>15</v>
      </c>
      <c r="AL36" s="10">
        <v>8.3617886178861767</v>
      </c>
      <c r="AM36" s="10">
        <v>11.433962264150946</v>
      </c>
      <c r="AN36" s="10">
        <v>12.4</v>
      </c>
      <c r="AO36" s="10">
        <v>17.37959183673469</v>
      </c>
      <c r="AP36" s="10">
        <v>9.821428571428573</v>
      </c>
      <c r="AQ36" s="10">
        <v>7.2407407407407405</v>
      </c>
      <c r="AR36" s="10">
        <v>21.5</v>
      </c>
      <c r="AS36" s="10">
        <v>19</v>
      </c>
      <c r="AT36" s="10">
        <v>9.3297872340425556</v>
      </c>
      <c r="AU36" s="10">
        <v>11.362179487179489</v>
      </c>
    </row>
    <row r="37" spans="1:47" x14ac:dyDescent="0.25">
      <c r="A37" s="1">
        <v>1985</v>
      </c>
      <c r="B37" s="1">
        <v>2</v>
      </c>
      <c r="C37" s="1">
        <v>34</v>
      </c>
      <c r="D37" s="10">
        <v>107.42388036691592</v>
      </c>
      <c r="E37" s="10">
        <v>129.87871894642319</v>
      </c>
      <c r="F37" s="10">
        <v>143</v>
      </c>
      <c r="G37" s="10" t="s">
        <v>137</v>
      </c>
      <c r="H37" s="10">
        <v>158</v>
      </c>
      <c r="I37" s="10">
        <v>150.87965080024944</v>
      </c>
      <c r="J37" s="10">
        <v>89.230821269111061</v>
      </c>
      <c r="K37" s="10">
        <v>143.49629234146045</v>
      </c>
      <c r="L37" s="10">
        <v>131</v>
      </c>
      <c r="M37" s="10">
        <v>118</v>
      </c>
      <c r="N37" s="10">
        <v>86.614912035744197</v>
      </c>
      <c r="O37" s="10">
        <v>100</v>
      </c>
      <c r="P37" s="10">
        <v>74.41068702290076</v>
      </c>
      <c r="Q37" s="10">
        <v>112.64367017581364</v>
      </c>
      <c r="R37" s="10">
        <v>108</v>
      </c>
      <c r="S37" s="10">
        <v>157.29951999999997</v>
      </c>
      <c r="T37" s="10">
        <v>58.203592814371255</v>
      </c>
      <c r="U37" s="10" t="s">
        <v>137</v>
      </c>
      <c r="V37" s="10">
        <v>126</v>
      </c>
      <c r="W37" s="10">
        <v>125</v>
      </c>
      <c r="X37" s="10">
        <v>62.120000000000005</v>
      </c>
      <c r="Y37" s="10">
        <v>103.18635703580902</v>
      </c>
      <c r="Z37" s="10">
        <v>14.939498703543649</v>
      </c>
      <c r="AA37" s="10">
        <v>18.046892039258452</v>
      </c>
      <c r="AB37" s="10">
        <v>16</v>
      </c>
      <c r="AC37" s="4" t="s">
        <v>137</v>
      </c>
      <c r="AD37" s="10">
        <v>26</v>
      </c>
      <c r="AE37" s="10">
        <v>25.280386740331494</v>
      </c>
      <c r="AF37" s="10">
        <v>13.188925081433226</v>
      </c>
      <c r="AG37" s="10">
        <v>20.340640809443499</v>
      </c>
      <c r="AH37" s="4">
        <v>16.75</v>
      </c>
      <c r="AI37" s="4">
        <v>15.5</v>
      </c>
      <c r="AJ37" s="10">
        <v>12.088235294117643</v>
      </c>
      <c r="AK37" s="10">
        <v>13.5</v>
      </c>
      <c r="AL37" s="10">
        <v>8.3617886178861767</v>
      </c>
      <c r="AM37" s="10">
        <v>11.433962264150946</v>
      </c>
      <c r="AN37" s="10">
        <v>12.200000000000001</v>
      </c>
      <c r="AO37" s="10">
        <v>15.034693877551017</v>
      </c>
      <c r="AP37" s="10">
        <v>10.821428571428573</v>
      </c>
      <c r="AQ37" s="10">
        <v>8.2407407407407405</v>
      </c>
      <c r="AR37" s="10">
        <v>17</v>
      </c>
      <c r="AS37" s="10">
        <v>16.5</v>
      </c>
      <c r="AT37" s="10">
        <v>8.9680851063829792</v>
      </c>
      <c r="AU37" s="10">
        <v>11.362179487179489</v>
      </c>
    </row>
    <row r="38" spans="1:47" x14ac:dyDescent="0.25">
      <c r="A38" s="1">
        <v>1985</v>
      </c>
      <c r="B38" s="1">
        <v>3</v>
      </c>
      <c r="C38" s="1">
        <v>35</v>
      </c>
      <c r="D38" s="10">
        <v>120.84776073383182</v>
      </c>
      <c r="E38" s="10">
        <v>152.58581263094879</v>
      </c>
      <c r="F38" s="10">
        <v>113</v>
      </c>
      <c r="G38" s="10" t="s">
        <v>137</v>
      </c>
      <c r="H38" s="10">
        <v>148</v>
      </c>
      <c r="I38" s="10">
        <v>137.31947620037414</v>
      </c>
      <c r="J38" s="10">
        <v>97.910296306318486</v>
      </c>
      <c r="K38" s="10">
        <v>142.83781218484896</v>
      </c>
      <c r="L38" s="10">
        <v>103</v>
      </c>
      <c r="M38" s="10">
        <v>115</v>
      </c>
      <c r="N38" s="10">
        <v>106.90254118961182</v>
      </c>
      <c r="O38" s="10">
        <v>117</v>
      </c>
      <c r="P38" s="10">
        <v>84.939236641221356</v>
      </c>
      <c r="Q38" s="10">
        <v>125.26436167370282</v>
      </c>
      <c r="R38" s="10">
        <v>100</v>
      </c>
      <c r="S38" s="10">
        <v>148.82368</v>
      </c>
      <c r="T38" s="10">
        <v>64.796407185628738</v>
      </c>
      <c r="U38" s="10">
        <v>68.596707818930042</v>
      </c>
      <c r="V38" s="10">
        <v>102</v>
      </c>
      <c r="W38" s="10">
        <v>90</v>
      </c>
      <c r="X38" s="10">
        <v>61.420000000000009</v>
      </c>
      <c r="Y38" s="10">
        <v>105.97480106100795</v>
      </c>
      <c r="Z38" s="10">
        <v>15.394122731201383</v>
      </c>
      <c r="AA38" s="10">
        <v>19.785169029443839</v>
      </c>
      <c r="AB38" s="10">
        <v>13</v>
      </c>
      <c r="AC38" s="4" t="s">
        <v>137</v>
      </c>
      <c r="AD38" s="10">
        <v>24</v>
      </c>
      <c r="AE38" s="10">
        <v>21.841160220994482</v>
      </c>
      <c r="AF38" s="10">
        <v>12.426710097719869</v>
      </c>
      <c r="AG38" s="10">
        <v>20.340640809443499</v>
      </c>
      <c r="AH38" s="4">
        <v>16.75</v>
      </c>
      <c r="AI38" s="4">
        <v>15.5</v>
      </c>
      <c r="AJ38" s="10">
        <v>11.823529411764703</v>
      </c>
      <c r="AK38" s="10">
        <v>15</v>
      </c>
      <c r="AL38" s="10">
        <v>7.9918699186991855</v>
      </c>
      <c r="AM38" s="10">
        <v>9.7169811320754746</v>
      </c>
      <c r="AN38" s="10">
        <v>11.075000000000001</v>
      </c>
      <c r="AO38" s="10">
        <v>15.034693877551017</v>
      </c>
      <c r="AP38" s="10">
        <v>9.8571428571428577</v>
      </c>
      <c r="AQ38" s="10">
        <v>7.9999999999999991</v>
      </c>
      <c r="AR38" s="10">
        <v>15</v>
      </c>
      <c r="AS38" s="10">
        <v>16</v>
      </c>
      <c r="AT38" s="10" t="s">
        <v>137</v>
      </c>
      <c r="AU38" s="10">
        <v>11.362179487179489</v>
      </c>
    </row>
    <row r="39" spans="1:47" x14ac:dyDescent="0.25">
      <c r="A39" s="1">
        <v>1985</v>
      </c>
      <c r="B39" s="1">
        <v>4</v>
      </c>
      <c r="C39" s="1">
        <v>36</v>
      </c>
      <c r="D39" s="10">
        <v>132.95128343482622</v>
      </c>
      <c r="E39" s="10">
        <v>150.87871894642319</v>
      </c>
      <c r="F39" s="10">
        <v>105</v>
      </c>
      <c r="G39" s="10" t="s">
        <v>137</v>
      </c>
      <c r="H39" s="10">
        <v>154</v>
      </c>
      <c r="I39" s="10">
        <v>138.86925795053003</v>
      </c>
      <c r="J39" s="10">
        <v>102.87823028007034</v>
      </c>
      <c r="K39" s="10">
        <v>138.415198433885</v>
      </c>
      <c r="L39" s="10">
        <v>75</v>
      </c>
      <c r="M39" s="10">
        <v>80</v>
      </c>
      <c r="N39" s="10">
        <v>122.30215023736383</v>
      </c>
      <c r="O39" s="10">
        <v>131</v>
      </c>
      <c r="P39" s="10">
        <v>86.761832061068688</v>
      </c>
      <c r="Q39" s="10">
        <v>129.35344412974942</v>
      </c>
      <c r="R39" s="10">
        <v>105</v>
      </c>
      <c r="S39" s="10">
        <v>145.36112</v>
      </c>
      <c r="T39" s="10">
        <v>51.017964071856284</v>
      </c>
      <c r="U39" s="10">
        <v>77.489711934156389</v>
      </c>
      <c r="V39" s="10">
        <v>70</v>
      </c>
      <c r="W39" s="10">
        <v>66</v>
      </c>
      <c r="X39" s="10" t="s">
        <v>137</v>
      </c>
      <c r="Y39" s="10">
        <v>95</v>
      </c>
      <c r="Z39" s="10">
        <v>17.424373379429561</v>
      </c>
      <c r="AA39" s="10">
        <v>19.476553980370774</v>
      </c>
      <c r="AB39" s="10">
        <v>11</v>
      </c>
      <c r="AC39" s="4" t="s">
        <v>137</v>
      </c>
      <c r="AD39" s="10">
        <v>25</v>
      </c>
      <c r="AE39" s="10">
        <v>25.000000000000004</v>
      </c>
      <c r="AF39" s="10">
        <v>13.426710097719869</v>
      </c>
      <c r="AG39" s="10">
        <v>20.386172006745355</v>
      </c>
      <c r="AH39" s="4">
        <v>9</v>
      </c>
      <c r="AI39" s="4">
        <v>8</v>
      </c>
      <c r="AJ39" s="10">
        <v>11.823529411764703</v>
      </c>
      <c r="AK39" s="10">
        <v>15</v>
      </c>
      <c r="AL39" s="10">
        <v>7.4959349593495919</v>
      </c>
      <c r="AM39" s="10">
        <v>9.4339622641509457</v>
      </c>
      <c r="AN39" s="10">
        <v>11.075000000000001</v>
      </c>
      <c r="AO39" s="10">
        <v>15.034693877551017</v>
      </c>
      <c r="AP39" s="10">
        <v>9.8571428571428577</v>
      </c>
      <c r="AQ39" s="10">
        <v>7.9999999999999991</v>
      </c>
      <c r="AR39" s="10">
        <v>11</v>
      </c>
      <c r="AS39" s="10">
        <v>10</v>
      </c>
      <c r="AT39" s="10" t="s">
        <v>137</v>
      </c>
      <c r="AU39" s="10">
        <v>11.362179487179489</v>
      </c>
    </row>
    <row r="40" spans="1:47" x14ac:dyDescent="0.25">
      <c r="A40" s="1">
        <v>1986</v>
      </c>
      <c r="B40" s="1">
        <v>1</v>
      </c>
      <c r="C40" s="1">
        <v>37</v>
      </c>
      <c r="D40" s="10">
        <v>148.89038772835892</v>
      </c>
      <c r="E40" s="10">
        <v>179.62280754265188</v>
      </c>
      <c r="F40" s="10">
        <v>154</v>
      </c>
      <c r="G40" s="10" t="s">
        <v>137</v>
      </c>
      <c r="H40" s="10">
        <v>157</v>
      </c>
      <c r="I40" s="10">
        <v>158.78008729993763</v>
      </c>
      <c r="J40" s="10">
        <v>133.5064267352185</v>
      </c>
      <c r="K40" s="10">
        <v>157.39063890371946</v>
      </c>
      <c r="L40" s="10">
        <v>108</v>
      </c>
      <c r="M40" s="10">
        <v>96</v>
      </c>
      <c r="N40" s="10">
        <v>122.45908963976541</v>
      </c>
      <c r="O40" s="10">
        <v>143</v>
      </c>
      <c r="P40" s="10">
        <v>109.35114503816793</v>
      </c>
      <c r="Q40" s="10">
        <v>150.39079784107309</v>
      </c>
      <c r="R40" s="10">
        <v>110</v>
      </c>
      <c r="S40" s="10">
        <v>157.44927999999999</v>
      </c>
      <c r="T40" s="10">
        <v>69.185628742514965</v>
      </c>
      <c r="U40" s="10">
        <v>66.547325102880663</v>
      </c>
      <c r="V40" s="10">
        <v>105</v>
      </c>
      <c r="W40" s="10">
        <v>112</v>
      </c>
      <c r="X40" s="10">
        <v>58.900000000000006</v>
      </c>
      <c r="Y40" s="10">
        <v>103.37533156498674</v>
      </c>
      <c r="Z40" s="10">
        <v>17.424373379429561</v>
      </c>
      <c r="AA40" s="10">
        <v>20</v>
      </c>
      <c r="AB40" s="10">
        <v>12.5</v>
      </c>
      <c r="AC40" s="4" t="s">
        <v>137</v>
      </c>
      <c r="AD40" s="10">
        <v>28</v>
      </c>
      <c r="AE40" s="10">
        <v>26.560773480662988</v>
      </c>
      <c r="AF40" s="10">
        <v>13.664495114006515</v>
      </c>
      <c r="AG40" s="10">
        <v>22.102023608768967</v>
      </c>
      <c r="AH40" s="4">
        <v>13</v>
      </c>
      <c r="AI40" s="4">
        <v>12</v>
      </c>
      <c r="AJ40" s="10">
        <v>10.676470588235292</v>
      </c>
      <c r="AK40" s="10">
        <v>13.5</v>
      </c>
      <c r="AL40" s="10">
        <v>7.4959349593495919</v>
      </c>
      <c r="AM40" s="10">
        <v>8.7169811320754729</v>
      </c>
      <c r="AN40" s="10">
        <v>11.175000000000001</v>
      </c>
      <c r="AO40" s="10">
        <v>16.034693877551021</v>
      </c>
      <c r="AP40" s="10">
        <v>9.8571428571428577</v>
      </c>
      <c r="AQ40" s="10">
        <v>7.9999999999999991</v>
      </c>
      <c r="AR40" s="10">
        <v>13</v>
      </c>
      <c r="AS40" s="10">
        <v>10.5</v>
      </c>
      <c r="AT40" s="10" t="s">
        <v>137</v>
      </c>
      <c r="AU40" s="10">
        <v>11.818910256410259</v>
      </c>
    </row>
    <row r="41" spans="1:47" x14ac:dyDescent="0.25">
      <c r="A41" s="1">
        <v>1986</v>
      </c>
      <c r="B41" s="1">
        <v>2</v>
      </c>
      <c r="C41" s="1">
        <v>38</v>
      </c>
      <c r="D41" s="10">
        <v>128.93301472288601</v>
      </c>
      <c r="E41" s="10">
        <v>147.68344806944026</v>
      </c>
      <c r="F41" s="10">
        <v>145</v>
      </c>
      <c r="G41" s="10" t="s">
        <v>137</v>
      </c>
      <c r="H41" s="10">
        <v>158</v>
      </c>
      <c r="I41" s="10">
        <v>134.85886510081065</v>
      </c>
      <c r="J41" s="10">
        <v>121.7756731159518</v>
      </c>
      <c r="K41" s="10">
        <v>158.04911906033095</v>
      </c>
      <c r="L41" s="10">
        <v>100</v>
      </c>
      <c r="M41" s="10">
        <v>120</v>
      </c>
      <c r="N41" s="10">
        <v>116.46802569114772</v>
      </c>
      <c r="O41" s="10">
        <v>128</v>
      </c>
      <c r="P41" s="10">
        <v>117.0534351145038</v>
      </c>
      <c r="Q41" s="10">
        <v>173.18965425105546</v>
      </c>
      <c r="R41" s="10">
        <v>120</v>
      </c>
      <c r="S41" s="10">
        <v>154.21136000000001</v>
      </c>
      <c r="T41" s="10">
        <v>65.203592814371248</v>
      </c>
      <c r="U41" s="10">
        <v>76.794238683127588</v>
      </c>
      <c r="V41" s="10">
        <v>125</v>
      </c>
      <c r="W41" s="10">
        <v>137</v>
      </c>
      <c r="X41" s="10">
        <v>88.553333333333342</v>
      </c>
      <c r="Y41" s="10">
        <v>116.54907161803712</v>
      </c>
      <c r="Z41" s="10">
        <v>16.939498703543649</v>
      </c>
      <c r="AA41" s="10">
        <v>20.570338058887678</v>
      </c>
      <c r="AB41" s="10">
        <v>13</v>
      </c>
      <c r="AC41" s="4" t="s">
        <v>137</v>
      </c>
      <c r="AD41" s="10">
        <v>32</v>
      </c>
      <c r="AE41" s="10">
        <v>29.841160220994482</v>
      </c>
      <c r="AF41" s="10">
        <v>12.188925081433224</v>
      </c>
      <c r="AG41" s="10">
        <v>20.295109612141644</v>
      </c>
      <c r="AH41" s="4">
        <v>14</v>
      </c>
      <c r="AI41" s="4">
        <v>13</v>
      </c>
      <c r="AJ41" s="10">
        <v>8.455882352941174</v>
      </c>
      <c r="AK41" s="10">
        <v>10.75</v>
      </c>
      <c r="AL41" s="10">
        <v>6.867886178861788</v>
      </c>
      <c r="AM41" s="10">
        <v>9.0047169811320771</v>
      </c>
      <c r="AN41" s="10">
        <v>11.3</v>
      </c>
      <c r="AO41" s="10">
        <v>15.034693877551017</v>
      </c>
      <c r="AP41" s="10">
        <v>9.8571428571428577</v>
      </c>
      <c r="AQ41" s="10">
        <v>7.9999999999999991</v>
      </c>
      <c r="AR41" s="10">
        <v>10</v>
      </c>
      <c r="AS41" s="10">
        <v>9.5</v>
      </c>
      <c r="AT41" s="10" t="s">
        <v>137</v>
      </c>
      <c r="AU41" s="10">
        <v>11.543269230769234</v>
      </c>
    </row>
    <row r="42" spans="1:47" x14ac:dyDescent="0.25">
      <c r="A42" s="1">
        <v>1986</v>
      </c>
      <c r="B42" s="1">
        <v>3</v>
      </c>
      <c r="C42" s="1">
        <v>39</v>
      </c>
      <c r="D42" s="10">
        <v>110.39952208432902</v>
      </c>
      <c r="E42" s="10">
        <v>146.20862017360071</v>
      </c>
      <c r="F42" s="10">
        <v>143</v>
      </c>
      <c r="G42" s="10" t="s">
        <v>137</v>
      </c>
      <c r="H42" s="10">
        <v>158</v>
      </c>
      <c r="I42" s="10">
        <v>137.5289960507171</v>
      </c>
      <c r="J42" s="10">
        <v>111.62183736977403</v>
      </c>
      <c r="K42" s="10">
        <v>154.81325265468342</v>
      </c>
      <c r="L42" s="10">
        <v>110</v>
      </c>
      <c r="M42" s="10">
        <v>104</v>
      </c>
      <c r="N42" s="10">
        <v>90.872382016196582</v>
      </c>
      <c r="O42" s="10">
        <v>100</v>
      </c>
      <c r="P42" s="10">
        <v>88.938015267175558</v>
      </c>
      <c r="Q42" s="10">
        <v>133.82183508790683</v>
      </c>
      <c r="R42" s="10">
        <v>112</v>
      </c>
      <c r="S42" s="10">
        <v>149.98671999999999</v>
      </c>
      <c r="T42" s="10">
        <v>64.155688622754496</v>
      </c>
      <c r="U42" s="10">
        <v>86.753086419753089</v>
      </c>
      <c r="V42" s="10">
        <v>110</v>
      </c>
      <c r="W42" s="10">
        <v>113</v>
      </c>
      <c r="X42" s="10">
        <v>81.600000000000009</v>
      </c>
      <c r="Y42" s="10">
        <v>112.37533156498672</v>
      </c>
      <c r="Z42" s="10">
        <v>14.166810717372515</v>
      </c>
      <c r="AA42" s="10">
        <v>18.832061068702291</v>
      </c>
      <c r="AB42" s="10">
        <v>11.5</v>
      </c>
      <c r="AC42" s="4" t="s">
        <v>137</v>
      </c>
      <c r="AD42" s="10">
        <v>23</v>
      </c>
      <c r="AE42" s="10">
        <v>19.401933701657462</v>
      </c>
      <c r="AF42" s="10">
        <v>11.426710097719869</v>
      </c>
      <c r="AG42" s="10">
        <v>20.295109612141644</v>
      </c>
      <c r="AH42" s="4">
        <v>11</v>
      </c>
      <c r="AI42" s="4">
        <v>10.5</v>
      </c>
      <c r="AJ42" s="10">
        <v>9.470588235294116</v>
      </c>
      <c r="AK42" s="10">
        <v>10</v>
      </c>
      <c r="AL42" s="10">
        <v>6.9918699186991855</v>
      </c>
      <c r="AM42" s="10">
        <v>9.4339622641509457</v>
      </c>
      <c r="AN42" s="10">
        <v>9.8000000000000007</v>
      </c>
      <c r="AO42" s="10">
        <v>14.052040816326528</v>
      </c>
      <c r="AP42" s="10">
        <v>10.000000000000002</v>
      </c>
      <c r="AQ42" s="10">
        <v>10.259259259259258</v>
      </c>
      <c r="AR42" s="10">
        <v>8.5</v>
      </c>
      <c r="AS42" s="10">
        <v>9.5</v>
      </c>
      <c r="AT42" s="10">
        <v>9.6755319148936181</v>
      </c>
      <c r="AU42" s="10">
        <v>12.405448717948719</v>
      </c>
    </row>
    <row r="43" spans="1:47" x14ac:dyDescent="0.25">
      <c r="A43" s="1">
        <v>1986</v>
      </c>
      <c r="B43" s="1">
        <v>4</v>
      </c>
      <c r="C43" s="1">
        <v>40</v>
      </c>
      <c r="D43" s="10">
        <v>112.95737300547293</v>
      </c>
      <c r="E43" s="10">
        <v>139.20862017360071</v>
      </c>
      <c r="F43" s="10">
        <v>82</v>
      </c>
      <c r="G43" s="10" t="s">
        <v>137</v>
      </c>
      <c r="H43" s="10">
        <v>140</v>
      </c>
      <c r="I43" s="10">
        <v>119.5289960507171</v>
      </c>
      <c r="J43" s="10">
        <v>109.28209985117033</v>
      </c>
      <c r="K43" s="10">
        <v>159.15477249807196</v>
      </c>
      <c r="L43" s="10">
        <v>75</v>
      </c>
      <c r="M43" s="10">
        <v>85</v>
      </c>
      <c r="N43" s="10">
        <v>95.129851996648966</v>
      </c>
      <c r="O43" s="10">
        <v>100</v>
      </c>
      <c r="P43" s="10">
        <v>89.054656488549597</v>
      </c>
      <c r="Q43" s="10">
        <v>139.03735371132373</v>
      </c>
      <c r="R43" s="10">
        <v>110</v>
      </c>
      <c r="S43" s="10">
        <v>152.98671999999999</v>
      </c>
      <c r="T43" s="10">
        <v>84.880239520958085</v>
      </c>
      <c r="U43" s="10">
        <v>87.592592592592609</v>
      </c>
      <c r="V43" s="10">
        <v>86</v>
      </c>
      <c r="W43" s="10">
        <v>80</v>
      </c>
      <c r="X43" s="10">
        <v>84.38000000000001</v>
      </c>
      <c r="Y43" s="10">
        <v>119.99999999999997</v>
      </c>
      <c r="Z43" s="10">
        <v>13.757778738115817</v>
      </c>
      <c r="AA43" s="10">
        <v>19.320338058887678</v>
      </c>
      <c r="AB43" s="10">
        <v>12.5</v>
      </c>
      <c r="AC43" s="4" t="s">
        <v>137</v>
      </c>
      <c r="AD43" s="10">
        <v>20</v>
      </c>
      <c r="AE43" s="10">
        <v>20.000000000000004</v>
      </c>
      <c r="AF43" s="10">
        <v>11.426710097719869</v>
      </c>
      <c r="AG43" s="10">
        <v>20.65303541315345</v>
      </c>
      <c r="AH43" s="4">
        <v>12.5</v>
      </c>
      <c r="AI43" s="4">
        <v>12.5</v>
      </c>
      <c r="AJ43" s="10">
        <v>11.42647058823529</v>
      </c>
      <c r="AK43" s="10">
        <v>11.25</v>
      </c>
      <c r="AL43" s="10">
        <v>7.9918699186991855</v>
      </c>
      <c r="AM43" s="10">
        <v>9.7169811320754746</v>
      </c>
      <c r="AN43" s="10">
        <v>9.8000000000000007</v>
      </c>
      <c r="AO43" s="10">
        <v>14.052040816326528</v>
      </c>
      <c r="AP43" s="10">
        <v>8.9642857142857153</v>
      </c>
      <c r="AQ43" s="10">
        <v>8.7592592592592577</v>
      </c>
      <c r="AR43" s="10">
        <v>11.5</v>
      </c>
      <c r="AS43" s="10">
        <v>12.5</v>
      </c>
      <c r="AT43" s="10">
        <v>9.8297872340425556</v>
      </c>
      <c r="AU43" s="10">
        <v>11.862179487179489</v>
      </c>
    </row>
    <row r="44" spans="1:47" x14ac:dyDescent="0.25">
      <c r="A44" s="1">
        <v>1987</v>
      </c>
      <c r="B44" s="1">
        <v>1</v>
      </c>
      <c r="C44" s="1">
        <v>41</v>
      </c>
      <c r="D44" s="4">
        <v>102.42996993756265</v>
      </c>
      <c r="E44" s="4">
        <v>124.42753666566895</v>
      </c>
      <c r="F44" s="4">
        <v>100</v>
      </c>
      <c r="G44" s="10" t="s">
        <v>137</v>
      </c>
      <c r="H44" s="4">
        <v>125</v>
      </c>
      <c r="I44" s="4">
        <v>130.34026189981293</v>
      </c>
      <c r="J44" s="4">
        <v>122.87823028007034</v>
      </c>
      <c r="K44" s="4">
        <v>160.20389155840297</v>
      </c>
      <c r="L44" s="4">
        <v>98</v>
      </c>
      <c r="M44" s="4">
        <v>110</v>
      </c>
      <c r="N44" s="4">
        <v>107.11309690030716</v>
      </c>
      <c r="O44" s="4">
        <v>112</v>
      </c>
      <c r="P44" s="4">
        <v>99.996335877862577</v>
      </c>
      <c r="Q44" s="4">
        <v>138.12643616737031</v>
      </c>
      <c r="R44" s="4">
        <v>100</v>
      </c>
      <c r="S44" s="4">
        <v>133.19808</v>
      </c>
      <c r="T44" s="4">
        <v>78.898203592814369</v>
      </c>
      <c r="U44" s="4" t="s">
        <v>137</v>
      </c>
      <c r="V44" s="4">
        <v>93</v>
      </c>
      <c r="W44" s="4">
        <v>98</v>
      </c>
      <c r="X44" s="4">
        <v>55.720000000000006</v>
      </c>
      <c r="Y44" s="4">
        <v>116.67506631299733</v>
      </c>
      <c r="Z44" s="4">
        <v>11.727312013828868</v>
      </c>
      <c r="AA44" s="4">
        <v>15.378953107960744</v>
      </c>
      <c r="AB44" s="4">
        <v>12</v>
      </c>
      <c r="AC44" s="4" t="s">
        <v>137</v>
      </c>
      <c r="AD44" s="4">
        <v>20</v>
      </c>
      <c r="AE44" s="4">
        <v>19.280386740331494</v>
      </c>
      <c r="AF44" s="4">
        <v>14.188925081433224</v>
      </c>
      <c r="AG44" s="4">
        <v>20.386172006745355</v>
      </c>
      <c r="AH44" s="4">
        <v>10.75</v>
      </c>
      <c r="AI44" s="4">
        <v>12.5</v>
      </c>
      <c r="AJ44" s="4">
        <v>8.205882352941174</v>
      </c>
      <c r="AK44" s="4">
        <v>7.5</v>
      </c>
      <c r="AL44" s="4">
        <v>9.365853658536583</v>
      </c>
      <c r="AM44" s="4">
        <v>12.292452830188683</v>
      </c>
      <c r="AN44" s="4">
        <v>10.8</v>
      </c>
      <c r="AO44" s="4">
        <v>14.017346938775511</v>
      </c>
      <c r="AP44" s="4">
        <v>11.446428571428573</v>
      </c>
      <c r="AQ44" s="4">
        <v>8.2777777777777768</v>
      </c>
      <c r="AR44" s="4">
        <v>14.5</v>
      </c>
      <c r="AS44" s="4">
        <v>15.5</v>
      </c>
      <c r="AT44" s="4">
        <v>8.8297872340425538</v>
      </c>
      <c r="AU44" s="4">
        <v>11.275641025641029</v>
      </c>
    </row>
    <row r="45" spans="1:47" x14ac:dyDescent="0.25">
      <c r="A45" s="1">
        <v>1987</v>
      </c>
      <c r="B45" s="1">
        <v>2</v>
      </c>
      <c r="C45" s="1">
        <v>42</v>
      </c>
      <c r="D45" s="4">
        <v>97.92083558159257</v>
      </c>
      <c r="E45" s="4">
        <v>125.26926070038908</v>
      </c>
      <c r="F45" s="4">
        <v>106</v>
      </c>
      <c r="G45" s="10" t="s">
        <v>137</v>
      </c>
      <c r="H45" s="4">
        <v>145</v>
      </c>
      <c r="I45" s="4">
        <v>135.20951985034296</v>
      </c>
      <c r="J45" s="4">
        <v>109.38465701528884</v>
      </c>
      <c r="K45" s="4">
        <v>153.15477249807196</v>
      </c>
      <c r="L45" s="4">
        <v>119</v>
      </c>
      <c r="M45" s="4">
        <v>76</v>
      </c>
      <c r="N45" s="4">
        <v>103.32867913990503</v>
      </c>
      <c r="O45" s="4">
        <v>112</v>
      </c>
      <c r="P45" s="4">
        <v>89.233282442748077</v>
      </c>
      <c r="Q45" s="4">
        <v>117.50574466948115</v>
      </c>
      <c r="R45" s="4">
        <v>75</v>
      </c>
      <c r="S45" s="4">
        <v>141.67391999999998</v>
      </c>
      <c r="T45" s="4">
        <v>55.23952095808383</v>
      </c>
      <c r="U45" s="4">
        <v>71.851851851851862</v>
      </c>
      <c r="V45" s="4">
        <v>89</v>
      </c>
      <c r="W45" s="4">
        <v>84</v>
      </c>
      <c r="X45" s="4">
        <v>72.813333333333347</v>
      </c>
      <c r="Y45" s="4">
        <v>123.1259946949602</v>
      </c>
      <c r="Z45" s="4">
        <v>13.147104580812446</v>
      </c>
      <c r="AA45" s="4">
        <v>15.852344601962924</v>
      </c>
      <c r="AB45" s="4">
        <v>13.5</v>
      </c>
      <c r="AC45" s="4" t="s">
        <v>137</v>
      </c>
      <c r="AD45" s="4">
        <v>20</v>
      </c>
      <c r="AE45" s="4">
        <v>18.877403314917132</v>
      </c>
      <c r="AF45" s="4">
        <v>13.402280130293159</v>
      </c>
      <c r="AG45" s="4">
        <v>21.790725126475543</v>
      </c>
      <c r="AH45" s="4">
        <v>15.83</v>
      </c>
      <c r="AI45" s="4">
        <v>12.5</v>
      </c>
      <c r="AJ45" s="4">
        <v>8.970588235294116</v>
      </c>
      <c r="AK45" s="4">
        <v>12.5</v>
      </c>
      <c r="AL45" s="4">
        <v>8.1471544715447131</v>
      </c>
      <c r="AM45" s="4">
        <v>9.5754716981132084</v>
      </c>
      <c r="AN45" s="4">
        <v>11.13</v>
      </c>
      <c r="AO45" s="4">
        <v>17.041428571428568</v>
      </c>
      <c r="AP45" s="4" t="s">
        <v>137</v>
      </c>
      <c r="AQ45" s="4" t="s">
        <v>137</v>
      </c>
      <c r="AR45" s="4">
        <v>12.5</v>
      </c>
      <c r="AS45" s="4">
        <v>9.15</v>
      </c>
      <c r="AT45" s="4">
        <v>9.2446808510638299</v>
      </c>
      <c r="AU45" s="4">
        <v>11.810897435897438</v>
      </c>
    </row>
    <row r="46" spans="1:47" x14ac:dyDescent="0.25">
      <c r="A46" s="1">
        <v>1987</v>
      </c>
      <c r="B46" s="1">
        <v>3</v>
      </c>
      <c r="C46" s="1">
        <v>43</v>
      </c>
      <c r="D46" s="4">
        <v>123.35689508980192</v>
      </c>
      <c r="E46" s="4">
        <v>148.6464531577372</v>
      </c>
      <c r="F46" s="4">
        <v>129</v>
      </c>
      <c r="G46" s="10" t="s">
        <v>137</v>
      </c>
      <c r="H46" s="4">
        <v>154</v>
      </c>
      <c r="I46" s="4">
        <v>137.97921430056121</v>
      </c>
      <c r="J46" s="4">
        <v>141.9487214179407</v>
      </c>
      <c r="K46" s="4">
        <v>152.60194577920146</v>
      </c>
      <c r="L46" s="4">
        <v>92</v>
      </c>
      <c r="M46" s="4">
        <v>109</v>
      </c>
      <c r="N46" s="4">
        <v>112.10555710695334</v>
      </c>
      <c r="O46" s="4">
        <v>126</v>
      </c>
      <c r="P46" s="4">
        <v>91.82137404580152</v>
      </c>
      <c r="Q46" s="4">
        <v>122.03735371132373</v>
      </c>
      <c r="R46" s="4">
        <v>122</v>
      </c>
      <c r="S46" s="4">
        <v>143.98671999999999</v>
      </c>
      <c r="T46" s="4">
        <v>57.221556886227539</v>
      </c>
      <c r="U46" s="4" t="s">
        <v>137</v>
      </c>
      <c r="V46" s="4">
        <v>104</v>
      </c>
      <c r="W46" s="4">
        <v>100</v>
      </c>
      <c r="X46" s="4">
        <v>59.473333333333336</v>
      </c>
      <c r="Y46" s="4">
        <v>112.1286472148541</v>
      </c>
      <c r="Z46" s="4">
        <v>16.188072601555749</v>
      </c>
      <c r="AA46" s="4">
        <v>19.738276990185387</v>
      </c>
      <c r="AB46" s="4">
        <v>12.5</v>
      </c>
      <c r="AC46" s="4" t="s">
        <v>137</v>
      </c>
      <c r="AD46" s="4">
        <v>25</v>
      </c>
      <c r="AE46" s="4">
        <v>22.841160220994478</v>
      </c>
      <c r="AF46" s="4">
        <v>11.580618892508143</v>
      </c>
      <c r="AG46" s="4">
        <v>22.425801011804378</v>
      </c>
      <c r="AH46" s="4">
        <v>10.5</v>
      </c>
      <c r="AI46" s="4">
        <v>8</v>
      </c>
      <c r="AJ46" s="4">
        <v>9.7941176470588207</v>
      </c>
      <c r="AK46" s="4">
        <v>10.5</v>
      </c>
      <c r="AL46" s="4">
        <v>10.999999999999998</v>
      </c>
      <c r="AM46" s="4">
        <v>10.283018867924531</v>
      </c>
      <c r="AN46" s="4">
        <v>10.950000000000001</v>
      </c>
      <c r="AO46" s="4">
        <v>15.862244897959183</v>
      </c>
      <c r="AP46" s="4" t="s">
        <v>137</v>
      </c>
      <c r="AQ46" s="4" t="s">
        <v>137</v>
      </c>
      <c r="AR46" s="4">
        <v>15</v>
      </c>
      <c r="AS46" s="4">
        <v>9</v>
      </c>
      <c r="AT46" s="4">
        <v>8.5531914893617031</v>
      </c>
      <c r="AU46" s="4">
        <v>10.689102564102566</v>
      </c>
    </row>
    <row r="47" spans="1:47" x14ac:dyDescent="0.25">
      <c r="A47" s="1">
        <v>1987</v>
      </c>
      <c r="B47" s="1">
        <v>4</v>
      </c>
      <c r="C47" s="1">
        <v>44</v>
      </c>
      <c r="D47" s="4">
        <v>148.4177907962692</v>
      </c>
      <c r="E47" s="4">
        <v>171.87871894642319</v>
      </c>
      <c r="F47" s="4">
        <v>137</v>
      </c>
      <c r="G47" s="10" t="s">
        <v>137</v>
      </c>
      <c r="H47" s="4">
        <v>178</v>
      </c>
      <c r="I47" s="4">
        <v>166.42943255040529</v>
      </c>
      <c r="J47" s="4">
        <v>147.5064267352185</v>
      </c>
      <c r="K47" s="4">
        <v>170.94346562258994</v>
      </c>
      <c r="L47" s="4">
        <v>132</v>
      </c>
      <c r="M47" s="4">
        <v>128</v>
      </c>
      <c r="N47" s="4">
        <v>124.45629712370844</v>
      </c>
      <c r="O47" s="4">
        <v>145</v>
      </c>
      <c r="P47" s="4">
        <v>100.34870229007632</v>
      </c>
      <c r="Q47" s="4">
        <v>147.8476994602683</v>
      </c>
      <c r="R47" s="4">
        <v>117</v>
      </c>
      <c r="S47" s="4">
        <v>150.22463999999997</v>
      </c>
      <c r="T47" s="4">
        <v>47.221556886227546</v>
      </c>
      <c r="U47" s="4" t="s">
        <v>137</v>
      </c>
      <c r="V47" s="4">
        <v>136</v>
      </c>
      <c r="W47" s="4">
        <v>140</v>
      </c>
      <c r="X47" s="4">
        <v>98.726666666666688</v>
      </c>
      <c r="Y47" s="4">
        <v>140.02519893899205</v>
      </c>
      <c r="Z47" s="4">
        <v>15.969749351771824</v>
      </c>
      <c r="AA47" s="4">
        <v>19.093784078516904</v>
      </c>
      <c r="AB47" s="4">
        <v>12.5</v>
      </c>
      <c r="AC47" s="4" t="s">
        <v>137</v>
      </c>
      <c r="AD47" s="4">
        <v>27</v>
      </c>
      <c r="AE47" s="4">
        <v>25.560773480662988</v>
      </c>
      <c r="AF47" s="4">
        <v>12.342833876221498</v>
      </c>
      <c r="AG47" s="4">
        <v>20.994097807757161</v>
      </c>
      <c r="AH47" s="4">
        <v>12.5</v>
      </c>
      <c r="AI47" s="4">
        <v>10</v>
      </c>
      <c r="AJ47" s="4">
        <v>10.058823529411761</v>
      </c>
      <c r="AK47" s="4">
        <v>12</v>
      </c>
      <c r="AL47" s="4">
        <v>11.241869918699184</v>
      </c>
      <c r="AM47" s="4">
        <v>12.429245283018869</v>
      </c>
      <c r="AN47" s="4">
        <v>13.850000000000001</v>
      </c>
      <c r="AO47" s="4">
        <v>17.862244897959179</v>
      </c>
      <c r="AP47" s="4">
        <v>8.0535714285714288</v>
      </c>
      <c r="AQ47" s="4">
        <v>9.398148148148147</v>
      </c>
      <c r="AR47" s="4">
        <v>15.5</v>
      </c>
      <c r="AS47" s="4">
        <v>12</v>
      </c>
      <c r="AT47" s="4">
        <v>7.797872340425533</v>
      </c>
      <c r="AU47" s="4">
        <v>12.637820512820515</v>
      </c>
    </row>
    <row r="48" spans="1:47" x14ac:dyDescent="0.25">
      <c r="A48" s="1">
        <v>1988</v>
      </c>
      <c r="B48" s="1">
        <v>1</v>
      </c>
      <c r="C48" s="1">
        <v>45</v>
      </c>
      <c r="D48" s="4">
        <v>156.87820858706547</v>
      </c>
      <c r="E48" s="4">
        <v>177.54881771924573</v>
      </c>
      <c r="F48" s="4">
        <v>151</v>
      </c>
      <c r="G48" s="10" t="s">
        <v>137</v>
      </c>
      <c r="H48" s="4">
        <v>178</v>
      </c>
      <c r="I48" s="4">
        <v>168.20951985034299</v>
      </c>
      <c r="J48" s="4">
        <v>153.26924638073331</v>
      </c>
      <c r="K48" s="4">
        <v>171.02455953016545</v>
      </c>
      <c r="L48" s="4">
        <v>148</v>
      </c>
      <c r="M48" s="4">
        <v>155</v>
      </c>
      <c r="N48" s="4">
        <v>146.84669086847248</v>
      </c>
      <c r="O48" s="4">
        <v>157</v>
      </c>
      <c r="P48" s="4">
        <v>106.17251908396945</v>
      </c>
      <c r="Q48" s="4">
        <v>145.00000000000006</v>
      </c>
      <c r="R48" s="4">
        <v>128</v>
      </c>
      <c r="S48" s="4">
        <v>166.52415999999999</v>
      </c>
      <c r="T48" s="4">
        <v>77.407185628742511</v>
      </c>
      <c r="U48" s="4" t="s">
        <v>137</v>
      </c>
      <c r="V48" s="4">
        <v>144</v>
      </c>
      <c r="W48" s="4">
        <v>147</v>
      </c>
      <c r="X48" s="4">
        <v>81.720000000000013</v>
      </c>
      <c r="Y48" s="4">
        <v>138.62466843501323</v>
      </c>
      <c r="Z48" s="4">
        <v>15.814883318928263</v>
      </c>
      <c r="AA48" s="4">
        <v>18.593784078516904</v>
      </c>
      <c r="AB48" s="4">
        <v>14</v>
      </c>
      <c r="AC48" s="4" t="s">
        <v>137</v>
      </c>
      <c r="AD48" s="4">
        <v>27.33</v>
      </c>
      <c r="AE48" s="4">
        <v>24.336408839779011</v>
      </c>
      <c r="AF48" s="4">
        <v>12.188925081433224</v>
      </c>
      <c r="AG48" s="4">
        <v>20.376239460370989</v>
      </c>
      <c r="AH48" s="4">
        <v>14.87</v>
      </c>
      <c r="AI48" s="4">
        <v>14.92</v>
      </c>
      <c r="AJ48" s="4">
        <v>11.02941176470588</v>
      </c>
      <c r="AK48" s="4">
        <v>13.5</v>
      </c>
      <c r="AL48" s="4">
        <v>10.65552845528455</v>
      </c>
      <c r="AM48" s="4">
        <v>12.432264150943398</v>
      </c>
      <c r="AN48" s="4">
        <v>12.536</v>
      </c>
      <c r="AO48" s="4">
        <v>16.637061224489795</v>
      </c>
      <c r="AP48" s="4">
        <v>8.2350000000000012</v>
      </c>
      <c r="AQ48" s="4">
        <v>9.5570370370370359</v>
      </c>
      <c r="AR48" s="4">
        <v>15.83</v>
      </c>
      <c r="AS48" s="4">
        <v>14.83</v>
      </c>
      <c r="AT48" s="4">
        <v>6.8510638297872353</v>
      </c>
      <c r="AU48" s="4">
        <v>13.000000000000004</v>
      </c>
    </row>
    <row r="49" spans="1:47" x14ac:dyDescent="0.25">
      <c r="A49" s="1">
        <v>1988</v>
      </c>
      <c r="B49" s="1">
        <v>2</v>
      </c>
      <c r="C49" s="1">
        <v>46</v>
      </c>
      <c r="D49" s="4">
        <v>131.4177907962692</v>
      </c>
      <c r="E49" s="4">
        <v>164.20862017360071</v>
      </c>
      <c r="F49" s="4">
        <v>125</v>
      </c>
      <c r="G49" s="10" t="s">
        <v>137</v>
      </c>
      <c r="H49" s="4">
        <v>153</v>
      </c>
      <c r="I49" s="4">
        <v>162.79048014965701</v>
      </c>
      <c r="J49" s="4">
        <v>146.45514815315923</v>
      </c>
      <c r="K49" s="4">
        <v>178.30954499614396</v>
      </c>
      <c r="L49" s="4">
        <v>128</v>
      </c>
      <c r="M49" s="4">
        <v>122</v>
      </c>
      <c r="N49" s="4">
        <v>117.36163082937726</v>
      </c>
      <c r="O49" s="4">
        <v>127</v>
      </c>
      <c r="P49" s="4">
        <v>88.58442748091602</v>
      </c>
      <c r="Q49" s="4">
        <v>148.32757975738795</v>
      </c>
      <c r="R49" s="4">
        <v>126</v>
      </c>
      <c r="S49" s="4">
        <v>165.04831999999999</v>
      </c>
      <c r="T49" s="4">
        <v>54.443113772455092</v>
      </c>
      <c r="U49" s="4" t="s">
        <v>137</v>
      </c>
      <c r="V49" s="4">
        <v>131</v>
      </c>
      <c r="W49" s="4">
        <v>114</v>
      </c>
      <c r="X49" s="4">
        <v>69.76666666666668</v>
      </c>
      <c r="Y49" s="4">
        <v>129.45092838196285</v>
      </c>
      <c r="Z49" s="4">
        <v>13.492437337942956</v>
      </c>
      <c r="AA49" s="4">
        <v>14.927753544165759</v>
      </c>
      <c r="AB49" s="4">
        <v>12.5</v>
      </c>
      <c r="AC49" s="4" t="s">
        <v>137</v>
      </c>
      <c r="AD49" s="4">
        <v>26.5</v>
      </c>
      <c r="AE49" s="4">
        <v>24.700966850828735</v>
      </c>
      <c r="AF49" s="4">
        <v>12.806188925081432</v>
      </c>
      <c r="AG49" s="4">
        <v>22.908937605396282</v>
      </c>
      <c r="AH49" s="4">
        <v>15</v>
      </c>
      <c r="AI49" s="4">
        <v>15</v>
      </c>
      <c r="AJ49" s="4">
        <v>8.617647058823529</v>
      </c>
      <c r="AK49" s="4">
        <v>12.5</v>
      </c>
      <c r="AL49" s="4">
        <v>10.548780487804876</v>
      </c>
      <c r="AM49" s="4">
        <v>12.349056603773587</v>
      </c>
      <c r="AN49" s="4">
        <v>10.721000000000002</v>
      </c>
      <c r="AO49" s="4">
        <v>15.224306122448979</v>
      </c>
      <c r="AP49" s="4">
        <v>7.8571428571428577</v>
      </c>
      <c r="AQ49" s="4">
        <v>12.240740740740739</v>
      </c>
      <c r="AR49" s="4">
        <v>12.5</v>
      </c>
      <c r="AS49" s="4">
        <v>13.57</v>
      </c>
      <c r="AT49" s="4">
        <v>7.212765957446809</v>
      </c>
      <c r="AU49" s="4">
        <v>13.137820512820516</v>
      </c>
    </row>
    <row r="50" spans="1:47" x14ac:dyDescent="0.25">
      <c r="A50" s="1">
        <v>1988</v>
      </c>
      <c r="B50" s="1">
        <v>3</v>
      </c>
      <c r="C50" s="1">
        <v>47</v>
      </c>
      <c r="D50" s="4">
        <v>121.96346257611967</v>
      </c>
      <c r="E50" s="4">
        <v>138.97635438491469</v>
      </c>
      <c r="F50" s="4">
        <v>118</v>
      </c>
      <c r="G50" s="10" t="s">
        <v>137</v>
      </c>
      <c r="H50" s="4">
        <v>158</v>
      </c>
      <c r="I50" s="4">
        <v>149.98960715028062</v>
      </c>
      <c r="J50" s="4">
        <v>119.46800162359625</v>
      </c>
      <c r="K50" s="4">
        <v>175.83781218484896</v>
      </c>
      <c r="L50" s="4">
        <v>126</v>
      </c>
      <c r="M50" s="4">
        <v>125</v>
      </c>
      <c r="N50" s="4">
        <v>123.77380619938563</v>
      </c>
      <c r="O50" s="4">
        <v>132</v>
      </c>
      <c r="P50" s="4">
        <v>83.878473282442741</v>
      </c>
      <c r="Q50" s="4">
        <v>139.01148933896226</v>
      </c>
      <c r="R50" s="4">
        <v>151</v>
      </c>
      <c r="S50" s="4">
        <v>173.23791999999997</v>
      </c>
      <c r="T50" s="4">
        <v>59.592814371257489</v>
      </c>
      <c r="U50" s="4">
        <v>65.094650205761326</v>
      </c>
      <c r="V50" s="4">
        <v>140</v>
      </c>
      <c r="W50" s="4">
        <v>137</v>
      </c>
      <c r="X50" s="4">
        <v>63.366666666666674</v>
      </c>
      <c r="Y50" s="4">
        <v>143.70026525198938</v>
      </c>
      <c r="Z50" s="4">
        <v>13.454624027657736</v>
      </c>
      <c r="AA50" s="4">
        <v>15.261723009814613</v>
      </c>
      <c r="AB50" s="4">
        <v>14.5</v>
      </c>
      <c r="AC50" s="4" t="s">
        <v>137</v>
      </c>
      <c r="AD50" s="4">
        <v>22.5</v>
      </c>
      <c r="AE50" s="4">
        <v>19.621546961325969</v>
      </c>
      <c r="AF50" s="4">
        <v>12.87785016286645</v>
      </c>
      <c r="AG50" s="4">
        <v>21.693086003372674</v>
      </c>
      <c r="AH50" s="4">
        <v>15</v>
      </c>
      <c r="AI50" s="4">
        <v>15.5</v>
      </c>
      <c r="AJ50" s="4">
        <v>10.602941176470585</v>
      </c>
      <c r="AK50" s="4">
        <v>13.25</v>
      </c>
      <c r="AL50" s="4">
        <v>12.243902439024389</v>
      </c>
      <c r="AM50" s="4">
        <v>12.641509433962266</v>
      </c>
      <c r="AN50" s="4">
        <v>11.200000000000001</v>
      </c>
      <c r="AO50" s="4">
        <v>15.241836734693877</v>
      </c>
      <c r="AP50" s="4">
        <v>7.75</v>
      </c>
      <c r="AQ50" s="4">
        <v>11.777777777777777</v>
      </c>
      <c r="AR50" s="4">
        <v>13.5</v>
      </c>
      <c r="AS50" s="4">
        <v>13</v>
      </c>
      <c r="AT50" s="4">
        <v>9.6063829787234063</v>
      </c>
      <c r="AU50" s="4">
        <v>12.775641025641029</v>
      </c>
    </row>
    <row r="51" spans="1:47" x14ac:dyDescent="0.25">
      <c r="A51" s="1">
        <v>1988</v>
      </c>
      <c r="B51" s="1">
        <v>4</v>
      </c>
      <c r="C51" s="1">
        <v>48</v>
      </c>
      <c r="D51" s="4">
        <v>129.89038772835892</v>
      </c>
      <c r="E51" s="4">
        <v>157.32990122717746</v>
      </c>
      <c r="F51" s="4">
        <v>116</v>
      </c>
      <c r="G51" s="10" t="s">
        <v>137</v>
      </c>
      <c r="H51" s="4">
        <v>150</v>
      </c>
      <c r="I51" s="4">
        <v>151.78008729993763</v>
      </c>
      <c r="J51" s="4">
        <v>114.94236233256662</v>
      </c>
      <c r="K51" s="4">
        <v>166.57738624903592</v>
      </c>
      <c r="L51" s="4">
        <v>117</v>
      </c>
      <c r="M51" s="4">
        <v>110</v>
      </c>
      <c r="N51" s="4">
        <v>136.64953923485058</v>
      </c>
      <c r="O51" s="4">
        <v>161</v>
      </c>
      <c r="P51" s="4">
        <v>92.643969465648837</v>
      </c>
      <c r="Q51" s="4">
        <v>138.41666221343456</v>
      </c>
      <c r="R51" s="4">
        <v>141</v>
      </c>
      <c r="S51" s="4">
        <v>167.70047999999997</v>
      </c>
      <c r="T51" s="4">
        <v>49.119760479041915</v>
      </c>
      <c r="U51" s="4">
        <v>63.897119341563787</v>
      </c>
      <c r="V51" s="4">
        <v>138</v>
      </c>
      <c r="W51" s="4">
        <v>129</v>
      </c>
      <c r="X51" s="4">
        <v>62.373333333333342</v>
      </c>
      <c r="Y51" s="4">
        <v>145.32758620689654</v>
      </c>
      <c r="Z51" s="4">
        <v>15.454624027657736</v>
      </c>
      <c r="AA51" s="4">
        <v>16.476553980370774</v>
      </c>
      <c r="AB51" s="4">
        <v>12.5</v>
      </c>
      <c r="AC51" s="4" t="s">
        <v>137</v>
      </c>
      <c r="AD51" s="4">
        <v>24</v>
      </c>
      <c r="AE51" s="4">
        <v>21.481353591160225</v>
      </c>
      <c r="AF51" s="4">
        <v>14.164495114006513</v>
      </c>
      <c r="AG51" s="4">
        <v>22.124789207419894</v>
      </c>
      <c r="AH51" s="4">
        <v>16</v>
      </c>
      <c r="AI51" s="4">
        <v>15</v>
      </c>
      <c r="AJ51" s="4">
        <v>10.52941176470588</v>
      </c>
      <c r="AK51" s="4">
        <v>13</v>
      </c>
      <c r="AL51" s="4">
        <v>6.2113821138211369</v>
      </c>
      <c r="AM51" s="4">
        <v>11.716981132075473</v>
      </c>
      <c r="AN51" s="4">
        <v>11.85</v>
      </c>
      <c r="AO51" s="4">
        <v>15.862244897959183</v>
      </c>
      <c r="AP51" s="4">
        <v>7.2142857142857144</v>
      </c>
      <c r="AQ51" s="4">
        <v>11.037037037037035</v>
      </c>
      <c r="AR51" s="4">
        <v>12</v>
      </c>
      <c r="AS51" s="4">
        <v>12</v>
      </c>
      <c r="AT51" s="4">
        <v>8.7446808510638299</v>
      </c>
      <c r="AU51" s="4">
        <v>12.275641025641029</v>
      </c>
    </row>
    <row r="52" spans="1:47" x14ac:dyDescent="0.25">
      <c r="A52" s="1">
        <v>1989</v>
      </c>
      <c r="B52" s="1">
        <v>1</v>
      </c>
      <c r="C52" s="1">
        <v>49</v>
      </c>
      <c r="D52" s="4">
        <v>137.7746858860711</v>
      </c>
      <c r="E52" s="4">
        <v>174.99999999999997</v>
      </c>
      <c r="F52" s="4">
        <v>115</v>
      </c>
      <c r="G52" s="10" t="s">
        <v>137</v>
      </c>
      <c r="H52" s="4">
        <v>144</v>
      </c>
      <c r="I52" s="4">
        <v>158.24069839950116</v>
      </c>
      <c r="J52" s="4">
        <v>124.04491949668514</v>
      </c>
      <c r="K52" s="4">
        <v>173.15477249807196</v>
      </c>
      <c r="L52" s="4">
        <v>136</v>
      </c>
      <c r="M52" s="4">
        <v>134</v>
      </c>
      <c r="N52" s="4">
        <v>149.89332588662381</v>
      </c>
      <c r="O52" s="4">
        <v>188</v>
      </c>
      <c r="P52" s="4">
        <v>98.760610687022876</v>
      </c>
      <c r="Q52" s="4">
        <v>149.63218083685143</v>
      </c>
      <c r="R52" s="4">
        <v>105</v>
      </c>
      <c r="S52" s="4">
        <v>187.08816000000002</v>
      </c>
      <c r="T52" s="4">
        <v>75.676646706586823</v>
      </c>
      <c r="U52" s="4">
        <v>60.851851851851855</v>
      </c>
      <c r="V52" s="4">
        <v>118</v>
      </c>
      <c r="W52" s="4">
        <v>115</v>
      </c>
      <c r="X52" s="4">
        <v>61.760000000000005</v>
      </c>
      <c r="Y52" s="4">
        <v>155.27718832891244</v>
      </c>
      <c r="Z52" s="4">
        <v>13.939498703543649</v>
      </c>
      <c r="AA52" s="4">
        <v>17.455179934569248</v>
      </c>
      <c r="AB52" s="4">
        <v>12.89</v>
      </c>
      <c r="AC52" s="4" t="s">
        <v>137</v>
      </c>
      <c r="AD52" s="4">
        <v>32.83</v>
      </c>
      <c r="AE52" s="4">
        <v>29.455013812154704</v>
      </c>
      <c r="AF52" s="4">
        <v>17.322182410423451</v>
      </c>
      <c r="AG52" s="4">
        <v>30.071585160202353</v>
      </c>
      <c r="AH52" s="4">
        <v>13.17</v>
      </c>
      <c r="AI52" s="4">
        <v>14</v>
      </c>
      <c r="AJ52" s="4">
        <v>10.358823529411762</v>
      </c>
      <c r="AK52" s="4">
        <v>10.5</v>
      </c>
      <c r="AL52" s="4">
        <v>10.951138211382112</v>
      </c>
      <c r="AM52" s="4">
        <v>11.046603773584907</v>
      </c>
      <c r="AN52" s="4">
        <v>13.649000000000001</v>
      </c>
      <c r="AO52" s="4">
        <v>18.995530612244895</v>
      </c>
      <c r="AP52" s="4">
        <v>8.7678571428571441</v>
      </c>
      <c r="AQ52" s="4">
        <v>13.157407407407405</v>
      </c>
      <c r="AR52" s="4">
        <v>13.5</v>
      </c>
      <c r="AS52" s="4">
        <v>15</v>
      </c>
      <c r="AT52" s="4">
        <v>8.882978723404257</v>
      </c>
      <c r="AU52" s="4">
        <v>12.637820512820515</v>
      </c>
    </row>
    <row r="53" spans="1:47" x14ac:dyDescent="0.25">
      <c r="A53" s="1">
        <v>1989</v>
      </c>
      <c r="B53" s="1">
        <v>2</v>
      </c>
      <c r="C53" s="1">
        <v>50</v>
      </c>
      <c r="D53" s="4">
        <v>146.31426809527483</v>
      </c>
      <c r="E53" s="4">
        <v>180.2929063154744</v>
      </c>
      <c r="F53" s="4">
        <v>140</v>
      </c>
      <c r="G53" s="10" t="s">
        <v>137</v>
      </c>
      <c r="H53" s="4">
        <v>141</v>
      </c>
      <c r="I53" s="4">
        <v>157.91082934940761</v>
      </c>
      <c r="J53" s="4">
        <v>115.3333784332296</v>
      </c>
      <c r="K53" s="4">
        <v>166.62650530936696</v>
      </c>
      <c r="L53" s="4">
        <v>127</v>
      </c>
      <c r="M53" s="4">
        <v>130</v>
      </c>
      <c r="N53" s="4">
        <v>136.07148841105834</v>
      </c>
      <c r="O53" s="4">
        <v>159</v>
      </c>
      <c r="P53" s="4">
        <v>98.877251908396929</v>
      </c>
      <c r="Q53" s="4">
        <v>170.26436167370284</v>
      </c>
      <c r="R53" s="4">
        <v>74</v>
      </c>
      <c r="S53" s="4">
        <v>173.22463999999997</v>
      </c>
      <c r="T53" s="4">
        <v>72.796407185628752</v>
      </c>
      <c r="U53" s="4">
        <v>78.695473251028815</v>
      </c>
      <c r="V53" s="4">
        <v>128</v>
      </c>
      <c r="W53" s="4">
        <v>130</v>
      </c>
      <c r="X53" s="4">
        <v>66.026666666666671</v>
      </c>
      <c r="Y53" s="4">
        <v>125.75066312997346</v>
      </c>
      <c r="Z53" s="4">
        <v>15.727312013828868</v>
      </c>
      <c r="AA53" s="4">
        <v>17.546892039258452</v>
      </c>
      <c r="AB53" s="4">
        <v>12.5</v>
      </c>
      <c r="AC53" s="4" t="s">
        <v>137</v>
      </c>
      <c r="AD53" s="4">
        <v>32.5</v>
      </c>
      <c r="AE53" s="4">
        <v>29.621546961325972</v>
      </c>
      <c r="AF53" s="4">
        <v>15.73615635179153</v>
      </c>
      <c r="AG53" s="4">
        <v>25.03372681281618</v>
      </c>
      <c r="AH53" s="4">
        <v>15</v>
      </c>
      <c r="AI53" s="4">
        <v>12.5</v>
      </c>
      <c r="AJ53" s="4">
        <v>10.999999999999996</v>
      </c>
      <c r="AK53" s="4">
        <v>11</v>
      </c>
      <c r="AL53" s="4">
        <v>9.8223577235772339</v>
      </c>
      <c r="AM53" s="4">
        <v>10.759433962264154</v>
      </c>
      <c r="AN53" s="4">
        <v>13.850000000000001</v>
      </c>
      <c r="AO53" s="4">
        <v>18.034693877551017</v>
      </c>
      <c r="AP53" s="4">
        <v>8.2142857142857153</v>
      </c>
      <c r="AQ53" s="4">
        <v>11.777777777777777</v>
      </c>
      <c r="AR53" s="4">
        <v>15</v>
      </c>
      <c r="AS53" s="4">
        <v>15.5</v>
      </c>
      <c r="AT53" s="4">
        <v>10.829787234042554</v>
      </c>
      <c r="AU53" s="4">
        <v>13.275641025641029</v>
      </c>
    </row>
    <row r="54" spans="1:47" x14ac:dyDescent="0.25">
      <c r="A54" s="1">
        <v>1989</v>
      </c>
      <c r="B54" s="1">
        <v>3</v>
      </c>
      <c r="C54" s="1">
        <v>51</v>
      </c>
      <c r="D54" s="4">
        <v>151.35080551915522</v>
      </c>
      <c r="E54" s="4">
        <v>182.58581263094879</v>
      </c>
      <c r="F54" s="4">
        <v>127</v>
      </c>
      <c r="G54" s="10" t="s">
        <v>137</v>
      </c>
      <c r="H54" s="4">
        <v>148</v>
      </c>
      <c r="I54" s="4">
        <v>144.4398254001247</v>
      </c>
      <c r="J54" s="4">
        <v>127.6731159518333</v>
      </c>
      <c r="K54" s="4">
        <v>174.96802515275544</v>
      </c>
      <c r="L54" s="4">
        <v>126</v>
      </c>
      <c r="M54" s="4">
        <v>137</v>
      </c>
      <c r="N54" s="4">
        <v>154.36191008098294</v>
      </c>
      <c r="O54" s="4">
        <v>174</v>
      </c>
      <c r="P54" s="4">
        <v>100.11297709923662</v>
      </c>
      <c r="Q54" s="4">
        <v>155.56896275316632</v>
      </c>
      <c r="R54" s="4">
        <v>118</v>
      </c>
      <c r="S54" s="4">
        <v>168.52415999999999</v>
      </c>
      <c r="T54" s="4">
        <v>67.101796407185631</v>
      </c>
      <c r="U54" s="4" t="s">
        <v>137</v>
      </c>
      <c r="V54" s="4">
        <v>138</v>
      </c>
      <c r="W54" s="4">
        <v>130</v>
      </c>
      <c r="X54" s="4">
        <v>58.980000000000004</v>
      </c>
      <c r="Y54" s="4">
        <v>137.52652519893897</v>
      </c>
      <c r="Z54" s="4">
        <v>16.71218668971478</v>
      </c>
      <c r="AA54" s="4">
        <v>18.261723009814617</v>
      </c>
      <c r="AB54" s="4">
        <v>14</v>
      </c>
      <c r="AC54" s="4" t="s">
        <v>137</v>
      </c>
      <c r="AD54" s="4">
        <v>34</v>
      </c>
      <c r="AE54" s="4">
        <v>31.121546961325976</v>
      </c>
      <c r="AF54" s="4">
        <v>15.521172638436482</v>
      </c>
      <c r="AG54" s="4">
        <v>25.579258010118036</v>
      </c>
      <c r="AH54" s="4">
        <v>19</v>
      </c>
      <c r="AI54" s="4">
        <v>18</v>
      </c>
      <c r="AJ54" s="4">
        <v>11.294117647058821</v>
      </c>
      <c r="AK54" s="4">
        <v>12</v>
      </c>
      <c r="AL54" s="4">
        <v>10.743902439024389</v>
      </c>
      <c r="AM54" s="4">
        <v>12.216981132075473</v>
      </c>
      <c r="AN54" s="4">
        <v>14.65</v>
      </c>
      <c r="AO54" s="4">
        <v>17.896938775510201</v>
      </c>
      <c r="AP54" s="4">
        <v>8.6428571428571441</v>
      </c>
      <c r="AQ54" s="4">
        <v>11.277777777777775</v>
      </c>
      <c r="AR54" s="4">
        <v>15.5</v>
      </c>
      <c r="AS54" s="4">
        <v>16</v>
      </c>
      <c r="AT54" s="4">
        <v>11.053191489361703</v>
      </c>
      <c r="AU54" s="4">
        <v>13.051282051282055</v>
      </c>
    </row>
    <row r="55" spans="1:47" x14ac:dyDescent="0.25">
      <c r="A55" s="1">
        <v>1989</v>
      </c>
      <c r="B55" s="1">
        <v>4</v>
      </c>
      <c r="C55" s="1">
        <v>52</v>
      </c>
      <c r="D55" s="4">
        <v>127.35080551915519</v>
      </c>
      <c r="E55" s="4">
        <v>168.46453157737204</v>
      </c>
      <c r="F55" s="4">
        <v>129</v>
      </c>
      <c r="G55" s="10" t="s">
        <v>137</v>
      </c>
      <c r="H55" s="4">
        <v>147</v>
      </c>
      <c r="I55" s="4">
        <v>146.10995635003115</v>
      </c>
      <c r="J55" s="4">
        <v>140.36544445947771</v>
      </c>
      <c r="K55" s="4">
        <v>189.4226137509639</v>
      </c>
      <c r="L55" s="4">
        <v>137</v>
      </c>
      <c r="M55" s="4">
        <v>135</v>
      </c>
      <c r="N55" s="4">
        <v>172.75677185143812</v>
      </c>
      <c r="O55" s="4">
        <v>200</v>
      </c>
      <c r="P55" s="4">
        <v>99.287938931297703</v>
      </c>
      <c r="Q55" s="4">
        <v>161.59482712552779</v>
      </c>
      <c r="R55" s="4">
        <v>84</v>
      </c>
      <c r="S55" s="4">
        <v>113.97824</v>
      </c>
      <c r="T55" s="4">
        <v>63.778443113772454</v>
      </c>
      <c r="U55" s="4">
        <v>58.246913580246911</v>
      </c>
      <c r="V55" s="4">
        <v>136</v>
      </c>
      <c r="W55" s="4">
        <v>132</v>
      </c>
      <c r="X55" s="4">
        <v>52.63333333333334</v>
      </c>
      <c r="Y55" s="4">
        <v>120.10079575596815</v>
      </c>
      <c r="Z55" s="10">
        <v>14.407942955920484</v>
      </c>
      <c r="AA55" s="4">
        <v>16.486575790621593</v>
      </c>
      <c r="AB55" s="4">
        <v>14.5</v>
      </c>
      <c r="AC55" s="4" t="s">
        <v>137</v>
      </c>
      <c r="AD55" s="4">
        <v>35.5</v>
      </c>
      <c r="AE55" s="4">
        <v>33.700966850828735</v>
      </c>
      <c r="AF55" s="4">
        <v>17.755700325732896</v>
      </c>
      <c r="AG55" s="4">
        <v>32.999999999999993</v>
      </c>
      <c r="AH55" s="4">
        <v>20</v>
      </c>
      <c r="AI55" s="4">
        <v>13.5</v>
      </c>
      <c r="AJ55" s="4">
        <v>12.088235294117643</v>
      </c>
      <c r="AK55" s="4">
        <v>13.5</v>
      </c>
      <c r="AL55" s="4">
        <v>12.995934959349592</v>
      </c>
      <c r="AM55" s="4">
        <v>13.141509433962266</v>
      </c>
      <c r="AN55" s="4">
        <v>10.17</v>
      </c>
      <c r="AO55" s="4">
        <v>11.458571428571426</v>
      </c>
      <c r="AP55" s="4">
        <v>9.1071428571428577</v>
      </c>
      <c r="AQ55" s="4">
        <v>11.796296296296294</v>
      </c>
      <c r="AR55" s="4">
        <v>13</v>
      </c>
      <c r="AS55" s="4">
        <v>13.5</v>
      </c>
      <c r="AT55" s="4">
        <v>9.1063829787234063</v>
      </c>
      <c r="AU55" s="4">
        <v>12.413461538461542</v>
      </c>
    </row>
    <row r="56" spans="1:47" x14ac:dyDescent="0.25">
      <c r="A56" s="1">
        <v>1990</v>
      </c>
      <c r="B56" s="1">
        <v>1</v>
      </c>
      <c r="C56" s="1">
        <v>53</v>
      </c>
      <c r="D56" s="4">
        <v>136.78686502736454</v>
      </c>
      <c r="E56" s="4">
        <v>164.86536964980542</v>
      </c>
      <c r="F56" s="4">
        <v>130</v>
      </c>
      <c r="G56" s="10" t="s">
        <v>137</v>
      </c>
      <c r="H56" s="4">
        <v>163</v>
      </c>
      <c r="I56" s="4">
        <v>148.75930160049887</v>
      </c>
      <c r="J56" s="4">
        <v>172.70518197808141</v>
      </c>
      <c r="K56" s="4">
        <v>213.29240078305739</v>
      </c>
      <c r="L56" s="4">
        <v>136</v>
      </c>
      <c r="M56" s="4">
        <v>138</v>
      </c>
      <c r="N56" s="4">
        <v>157.67271711812342</v>
      </c>
      <c r="O56" s="4">
        <v>183</v>
      </c>
      <c r="P56" s="4">
        <v>104.76061068702288</v>
      </c>
      <c r="Q56" s="4">
        <v>169.45401592475827</v>
      </c>
      <c r="R56" s="4">
        <v>119</v>
      </c>
      <c r="S56" s="4">
        <v>147.41424000000001</v>
      </c>
      <c r="T56" s="4">
        <v>64.185628742514965</v>
      </c>
      <c r="U56" s="4" t="s">
        <v>137</v>
      </c>
      <c r="V56" s="4">
        <v>115</v>
      </c>
      <c r="W56" s="4">
        <v>121</v>
      </c>
      <c r="X56" s="4">
        <v>59.20000000000001</v>
      </c>
      <c r="Y56" s="4">
        <v>115.35013262599469</v>
      </c>
      <c r="Z56" s="4">
        <v>19.288245462402767</v>
      </c>
      <c r="AA56" s="4">
        <v>23.097600872410034</v>
      </c>
      <c r="AB56" s="4">
        <v>16.5</v>
      </c>
      <c r="AC56" s="4" t="s">
        <v>137</v>
      </c>
      <c r="AD56" s="4">
        <v>32.5</v>
      </c>
      <c r="AE56" s="4">
        <v>28.901933701657462</v>
      </c>
      <c r="AF56" s="4">
        <v>23.804560260586317</v>
      </c>
      <c r="AG56" s="4">
        <v>37.19308600337267</v>
      </c>
      <c r="AH56" s="4">
        <v>16.5</v>
      </c>
      <c r="AI56" s="4">
        <v>12.5</v>
      </c>
      <c r="AJ56" s="4">
        <v>12.499999999999996</v>
      </c>
      <c r="AK56" s="4">
        <v>12.5</v>
      </c>
      <c r="AL56" s="4">
        <v>11.99593495934959</v>
      </c>
      <c r="AM56" s="4">
        <v>12.858490566037739</v>
      </c>
      <c r="AN56" s="4">
        <v>11.3</v>
      </c>
      <c r="AO56" s="4">
        <v>15.207142857142856</v>
      </c>
      <c r="AP56" s="4">
        <v>8.1428571428571441</v>
      </c>
      <c r="AQ56" s="4" t="s">
        <v>137</v>
      </c>
      <c r="AR56" s="4">
        <v>12</v>
      </c>
      <c r="AS56" s="4">
        <v>12.5</v>
      </c>
      <c r="AT56" s="4" t="s">
        <v>137</v>
      </c>
      <c r="AU56" s="4">
        <v>13.637820512820516</v>
      </c>
    </row>
    <row r="57" spans="1:47" x14ac:dyDescent="0.25">
      <c r="A57" s="1">
        <v>1990</v>
      </c>
      <c r="B57" s="1">
        <v>2</v>
      </c>
      <c r="C57" s="1">
        <v>54</v>
      </c>
      <c r="D57" s="4">
        <v>145.84167116318511</v>
      </c>
      <c r="E57" s="4">
        <v>186.26926070038908</v>
      </c>
      <c r="F57" s="4">
        <v>153</v>
      </c>
      <c r="G57" s="10" t="s">
        <v>137</v>
      </c>
      <c r="H57" s="4">
        <v>175</v>
      </c>
      <c r="I57" s="4">
        <v>162.53938890043651</v>
      </c>
      <c r="J57" s="4">
        <v>166.09619807874441</v>
      </c>
      <c r="K57" s="4">
        <v>202.76413359435242</v>
      </c>
      <c r="L57" s="4">
        <v>139</v>
      </c>
      <c r="M57" s="4">
        <v>170</v>
      </c>
      <c r="N57" s="4">
        <v>149.36889137112536</v>
      </c>
      <c r="O57" s="4">
        <v>169</v>
      </c>
      <c r="P57" s="4">
        <v>98.877251908396929</v>
      </c>
      <c r="Q57" s="4">
        <v>167.07470742264741</v>
      </c>
      <c r="R57" s="4">
        <v>145</v>
      </c>
      <c r="S57" s="4">
        <v>170.70048</v>
      </c>
      <c r="T57" s="4">
        <v>73.556886227544908</v>
      </c>
      <c r="U57" s="4" t="s">
        <v>137</v>
      </c>
      <c r="V57" s="4">
        <v>138</v>
      </c>
      <c r="W57" s="4">
        <v>130</v>
      </c>
      <c r="X57" s="4">
        <v>50.02000000000001</v>
      </c>
      <c r="Y57" s="4">
        <v>144.92705570291776</v>
      </c>
      <c r="Z57" s="4">
        <v>20.288245462402767</v>
      </c>
      <c r="AA57" s="4">
        <v>26.976553980370774</v>
      </c>
      <c r="AB57" s="4">
        <v>15</v>
      </c>
      <c r="AC57" s="4" t="s">
        <v>137</v>
      </c>
      <c r="AD57" s="4">
        <v>32</v>
      </c>
      <c r="AE57" s="4">
        <v>32.143922651933707</v>
      </c>
      <c r="AF57" s="4">
        <v>25.161237785016286</v>
      </c>
      <c r="AG57" s="4">
        <v>37.306913996627308</v>
      </c>
      <c r="AH57" s="4">
        <v>17</v>
      </c>
      <c r="AI57" s="4">
        <v>16</v>
      </c>
      <c r="AJ57" s="4">
        <v>12.529411764705879</v>
      </c>
      <c r="AK57" s="4">
        <v>15</v>
      </c>
      <c r="AL57" s="4">
        <v>12.739837398373982</v>
      </c>
      <c r="AM57" s="4">
        <v>14.000000000000002</v>
      </c>
      <c r="AN57" s="4">
        <v>13.200000000000001</v>
      </c>
      <c r="AO57" s="4">
        <v>16.034693877551021</v>
      </c>
      <c r="AP57" s="4">
        <v>8.6428571428571441</v>
      </c>
      <c r="AQ57" s="4" t="s">
        <v>137</v>
      </c>
      <c r="AR57" s="4">
        <v>13.5</v>
      </c>
      <c r="AS57" s="4">
        <v>14</v>
      </c>
      <c r="AT57" s="4">
        <v>12.106382978723406</v>
      </c>
      <c r="AU57" s="4">
        <v>14.724358974358978</v>
      </c>
    </row>
    <row r="58" spans="1:47" x14ac:dyDescent="0.25">
      <c r="A58" s="1">
        <v>1990</v>
      </c>
      <c r="B58" s="1">
        <v>3</v>
      </c>
      <c r="C58" s="1">
        <v>55</v>
      </c>
      <c r="D58" s="4">
        <v>140.78077545671783</v>
      </c>
      <c r="E58" s="4">
        <v>170.96300508829688</v>
      </c>
      <c r="F58" s="4">
        <v>136</v>
      </c>
      <c r="G58" s="10" t="s">
        <v>137</v>
      </c>
      <c r="H58" s="4">
        <v>159</v>
      </c>
      <c r="I58" s="4">
        <v>155.43982540012473</v>
      </c>
      <c r="J58" s="4">
        <v>155.32052496279255</v>
      </c>
      <c r="K58" s="4">
        <v>177.17933202823747</v>
      </c>
      <c r="L58" s="4">
        <v>145</v>
      </c>
      <c r="M58" s="4">
        <v>148</v>
      </c>
      <c r="N58" s="4">
        <v>141.5375593409662</v>
      </c>
      <c r="O58" s="4">
        <v>164</v>
      </c>
      <c r="P58" s="4">
        <v>102.87725190839693</v>
      </c>
      <c r="Q58" s="4">
        <v>167.35344412974942</v>
      </c>
      <c r="R58" s="4">
        <v>160</v>
      </c>
      <c r="S58" s="4">
        <v>181.68719999999999</v>
      </c>
      <c r="T58" s="4">
        <v>78.982035928143716</v>
      </c>
      <c r="U58" s="4">
        <v>68.251028806584372</v>
      </c>
      <c r="V58" s="4">
        <v>129</v>
      </c>
      <c r="W58" s="4">
        <v>128</v>
      </c>
      <c r="X58" s="4">
        <v>74.073333333333352</v>
      </c>
      <c r="Y58" s="4">
        <v>125.77586206896549</v>
      </c>
      <c r="Z58" s="4">
        <v>21.970181503889371</v>
      </c>
      <c r="AA58" s="4">
        <v>25.218647764449294</v>
      </c>
      <c r="AB58" s="4">
        <v>14.5</v>
      </c>
      <c r="AC58" s="4" t="s">
        <v>137</v>
      </c>
      <c r="AD58" s="4">
        <v>35.5</v>
      </c>
      <c r="AE58" s="4">
        <v>30.10290055248619</v>
      </c>
      <c r="AF58" s="4">
        <v>19.664495114006513</v>
      </c>
      <c r="AG58" s="4">
        <v>27.386172006745355</v>
      </c>
      <c r="AH58" s="4">
        <v>17</v>
      </c>
      <c r="AI58" s="4">
        <v>16.5</v>
      </c>
      <c r="AJ58" s="4">
        <v>12.176470588235292</v>
      </c>
      <c r="AK58" s="4">
        <v>15</v>
      </c>
      <c r="AL58" s="4">
        <v>12.239837398373982</v>
      </c>
      <c r="AM58" s="4">
        <v>12.783018867924529</v>
      </c>
      <c r="AN58" s="4">
        <v>12.95</v>
      </c>
      <c r="AO58" s="4">
        <v>17.862244897959179</v>
      </c>
      <c r="AP58" s="4">
        <v>10.000000000000002</v>
      </c>
      <c r="AQ58" s="4" t="s">
        <v>137</v>
      </c>
      <c r="AR58" s="4">
        <v>16.5</v>
      </c>
      <c r="AS58" s="4">
        <v>15</v>
      </c>
      <c r="AT58" s="4">
        <v>11.385106382978725</v>
      </c>
      <c r="AU58" s="4">
        <v>13.507051282051286</v>
      </c>
    </row>
    <row r="59" spans="1:47" x14ac:dyDescent="0.25">
      <c r="A59" s="1">
        <v>1990</v>
      </c>
      <c r="B59" s="1">
        <v>4</v>
      </c>
      <c r="C59" s="1">
        <v>56</v>
      </c>
      <c r="D59" s="4">
        <v>140.31426809527483</v>
      </c>
      <c r="E59" s="4">
        <v>173.74408859622866</v>
      </c>
      <c r="F59" s="4">
        <v>144</v>
      </c>
      <c r="G59" s="10" t="s">
        <v>137</v>
      </c>
      <c r="H59" s="4">
        <v>148</v>
      </c>
      <c r="I59" s="4">
        <v>165.80087299937642</v>
      </c>
      <c r="J59" s="4">
        <v>150.98078744418885</v>
      </c>
      <c r="K59" s="4">
        <v>175.04911906033095</v>
      </c>
      <c r="L59" s="4">
        <v>146</v>
      </c>
      <c r="M59" s="4">
        <v>141</v>
      </c>
      <c r="N59" s="4">
        <v>149.15833566043003</v>
      </c>
      <c r="O59" s="4">
        <v>174</v>
      </c>
      <c r="P59" s="4">
        <v>106.2891603053435</v>
      </c>
      <c r="Q59" s="4">
        <v>171.47988029711971</v>
      </c>
      <c r="R59" s="4">
        <v>142</v>
      </c>
      <c r="S59" s="4">
        <v>171.14975999999999</v>
      </c>
      <c r="T59" s="4">
        <v>65.185628742514965</v>
      </c>
      <c r="U59" s="4">
        <v>60.448559670781897</v>
      </c>
      <c r="V59" s="4">
        <v>128</v>
      </c>
      <c r="W59" s="4">
        <v>130</v>
      </c>
      <c r="X59" s="4">
        <v>66.98</v>
      </c>
      <c r="Y59" s="4">
        <v>170.50397877984085</v>
      </c>
      <c r="Z59" s="4">
        <v>18.076058772687986</v>
      </c>
      <c r="AA59" s="4">
        <v>24</v>
      </c>
      <c r="AB59" s="4">
        <v>14</v>
      </c>
      <c r="AC59" s="4" t="s">
        <v>137</v>
      </c>
      <c r="AD59" s="4">
        <v>38.5</v>
      </c>
      <c r="AE59" s="4">
        <v>38.140193370165754</v>
      </c>
      <c r="AF59" s="4">
        <v>18.140065146579804</v>
      </c>
      <c r="AG59" s="4">
        <v>25.238617200674529</v>
      </c>
      <c r="AH59" s="4">
        <v>17.5</v>
      </c>
      <c r="AI59" s="4">
        <v>15.5</v>
      </c>
      <c r="AJ59" s="4">
        <v>12.794117647058821</v>
      </c>
      <c r="AK59" s="4">
        <v>13.5</v>
      </c>
      <c r="AL59" s="4">
        <v>13.844715447154467</v>
      </c>
      <c r="AM59" s="4">
        <v>13.245283018867926</v>
      </c>
      <c r="AN59" s="4">
        <v>13.03</v>
      </c>
      <c r="AO59" s="4">
        <v>16.689795918367345</v>
      </c>
      <c r="AP59" s="4">
        <v>9.5</v>
      </c>
      <c r="AQ59" s="4" t="s">
        <v>137</v>
      </c>
      <c r="AR59" s="4">
        <v>15</v>
      </c>
      <c r="AS59" s="4">
        <v>16.5</v>
      </c>
      <c r="AT59" s="4">
        <v>9.0212765957446823</v>
      </c>
      <c r="AU59" s="4">
        <v>13.000000000000004</v>
      </c>
    </row>
    <row r="60" spans="1:47" x14ac:dyDescent="0.25">
      <c r="A60" s="1">
        <v>1991</v>
      </c>
      <c r="B60" s="1">
        <v>1</v>
      </c>
      <c r="C60" s="1">
        <v>57</v>
      </c>
      <c r="D60" s="4">
        <v>136.35080551915519</v>
      </c>
      <c r="E60" s="4">
        <v>162.6464531577372</v>
      </c>
      <c r="F60" s="4">
        <v>126</v>
      </c>
      <c r="G60" s="10" t="s">
        <v>137</v>
      </c>
      <c r="H60" s="4">
        <v>153</v>
      </c>
      <c r="I60" s="4">
        <v>147.6597381001871</v>
      </c>
      <c r="J60" s="4">
        <v>139.48721417940737</v>
      </c>
      <c r="K60" s="4">
        <v>181.62650530936696</v>
      </c>
      <c r="L60" s="4">
        <v>144</v>
      </c>
      <c r="M60" s="4">
        <v>132</v>
      </c>
      <c r="N60" s="4">
        <v>146.16196593130408</v>
      </c>
      <c r="O60" s="4">
        <v>180</v>
      </c>
      <c r="P60" s="4">
        <v>106.46900763358776</v>
      </c>
      <c r="Q60" s="4">
        <v>153.36493346871163</v>
      </c>
      <c r="R60" s="4">
        <v>90</v>
      </c>
      <c r="S60" s="4">
        <v>177.77535999999998</v>
      </c>
      <c r="T60" s="4">
        <v>65.778443113772454</v>
      </c>
      <c r="U60" s="4">
        <v>58.847736625514401</v>
      </c>
      <c r="V60" s="4">
        <v>121</v>
      </c>
      <c r="W60" s="4">
        <v>124</v>
      </c>
      <c r="X60" s="4">
        <v>63.466666666666669</v>
      </c>
      <c r="Y60" s="4">
        <v>123.62732095490713</v>
      </c>
      <c r="Z60" s="4">
        <v>19.918582541054452</v>
      </c>
      <c r="AA60" s="4">
        <v>27.381243184296622</v>
      </c>
      <c r="AB60" s="4">
        <v>20</v>
      </c>
      <c r="AC60" s="4" t="s">
        <v>137</v>
      </c>
      <c r="AD60" s="4">
        <v>33.5</v>
      </c>
      <c r="AE60" s="4">
        <v>34.579419889502766</v>
      </c>
      <c r="AF60" s="4">
        <v>17.377850162866451</v>
      </c>
      <c r="AG60" s="4">
        <v>25.715851602023601</v>
      </c>
      <c r="AH60" s="4">
        <v>21</v>
      </c>
      <c r="AI60" s="4">
        <v>19.5</v>
      </c>
      <c r="AJ60" s="4">
        <v>13.147058823529408</v>
      </c>
      <c r="AK60" s="4">
        <v>13.5</v>
      </c>
      <c r="AL60" s="4">
        <v>16.747967479674791</v>
      </c>
      <c r="AM60" s="4">
        <v>13.773584905660378</v>
      </c>
      <c r="AN60" s="4">
        <v>12.450000000000001</v>
      </c>
      <c r="AO60" s="4">
        <v>17.534693877551021</v>
      </c>
      <c r="AP60" s="4">
        <v>9.3571428571428577</v>
      </c>
      <c r="AQ60" s="4" t="s">
        <v>137</v>
      </c>
      <c r="AR60" s="4">
        <v>17.5</v>
      </c>
      <c r="AS60" s="4">
        <v>16.5</v>
      </c>
      <c r="AT60" s="4">
        <v>7.7765957446808516</v>
      </c>
      <c r="AU60" s="4">
        <v>9.0512820512820529</v>
      </c>
    </row>
    <row r="61" spans="1:47" x14ac:dyDescent="0.25">
      <c r="A61" s="1">
        <v>1991</v>
      </c>
      <c r="B61" s="1">
        <v>2</v>
      </c>
      <c r="C61" s="1">
        <v>58</v>
      </c>
      <c r="D61" s="4">
        <v>138.86602944577203</v>
      </c>
      <c r="E61" s="4">
        <v>159.90236456150851</v>
      </c>
      <c r="F61" s="4">
        <v>145</v>
      </c>
      <c r="G61" s="10" t="s">
        <v>137</v>
      </c>
      <c r="H61" s="4">
        <v>165</v>
      </c>
      <c r="I61" s="4">
        <v>132.95842860112242</v>
      </c>
      <c r="J61" s="4">
        <v>123.85901772425922</v>
      </c>
      <c r="K61" s="4">
        <v>173.62650530936696</v>
      </c>
      <c r="L61" s="4">
        <v>152</v>
      </c>
      <c r="M61" s="4">
        <v>143</v>
      </c>
      <c r="N61" s="4">
        <v>143.79726333426416</v>
      </c>
      <c r="O61" s="4">
        <v>171</v>
      </c>
      <c r="P61" s="4">
        <v>87.349923664122116</v>
      </c>
      <c r="Q61" s="4">
        <v>158.99711430556303</v>
      </c>
      <c r="R61" s="4">
        <v>97</v>
      </c>
      <c r="S61" s="4">
        <v>180</v>
      </c>
      <c r="T61" s="4">
        <v>76.389221556886227</v>
      </c>
      <c r="U61" s="4">
        <v>74.148148148148152</v>
      </c>
      <c r="V61" s="4">
        <v>130</v>
      </c>
      <c r="W61" s="4">
        <v>144</v>
      </c>
      <c r="X61" s="4">
        <v>74.560000000000016</v>
      </c>
      <c r="Y61" s="4">
        <v>121.37798408488064</v>
      </c>
      <c r="Z61" s="4">
        <v>18.454624027657736</v>
      </c>
      <c r="AA61" s="4">
        <v>18.953107960741548</v>
      </c>
      <c r="AB61" s="4">
        <v>20</v>
      </c>
      <c r="AC61" s="4" t="s">
        <v>137</v>
      </c>
      <c r="AD61" s="4">
        <v>34</v>
      </c>
      <c r="AE61" s="4">
        <v>30.401933701657462</v>
      </c>
      <c r="AF61" s="4">
        <v>17.664495114006513</v>
      </c>
      <c r="AG61" s="4">
        <v>26.579258010118036</v>
      </c>
      <c r="AH61" s="4">
        <v>19.5</v>
      </c>
      <c r="AI61" s="4">
        <v>19.5</v>
      </c>
      <c r="AJ61" s="4">
        <v>14.735294117647056</v>
      </c>
      <c r="AK61" s="4">
        <v>16.5</v>
      </c>
      <c r="AL61" s="4">
        <v>13.747967479674795</v>
      </c>
      <c r="AM61" s="4">
        <v>16.509433962264154</v>
      </c>
      <c r="AN61" s="4">
        <v>17.600000000000001</v>
      </c>
      <c r="AO61" s="4">
        <v>19.017346938775507</v>
      </c>
      <c r="AP61" s="4">
        <v>10.821428571428573</v>
      </c>
      <c r="AQ61" s="4">
        <v>9.7962962962962941</v>
      </c>
      <c r="AR61" s="4">
        <v>16</v>
      </c>
      <c r="AS61" s="4">
        <v>15</v>
      </c>
      <c r="AT61" s="4">
        <v>9.6063829787234063</v>
      </c>
      <c r="AU61" s="4">
        <v>12.500000000000004</v>
      </c>
    </row>
    <row r="62" spans="1:47" x14ac:dyDescent="0.25">
      <c r="A62" s="1">
        <v>1991</v>
      </c>
      <c r="B62" s="1">
        <v>3</v>
      </c>
      <c r="C62" s="1">
        <v>59</v>
      </c>
      <c r="D62" s="4">
        <v>142.2838202420412</v>
      </c>
      <c r="E62" s="4">
        <v>170.86536964980542</v>
      </c>
      <c r="F62" s="4">
        <v>150</v>
      </c>
      <c r="G62" s="10" t="s">
        <v>137</v>
      </c>
      <c r="H62" s="4">
        <v>160</v>
      </c>
      <c r="I62" s="4">
        <v>154.65973810018707</v>
      </c>
      <c r="J62" s="4">
        <v>132.46800162359625</v>
      </c>
      <c r="K62" s="4">
        <v>186.15477249807194</v>
      </c>
      <c r="L62" s="4">
        <v>153</v>
      </c>
      <c r="M62" s="4">
        <v>153</v>
      </c>
      <c r="N62" s="4">
        <v>153.62580284836636</v>
      </c>
      <c r="O62" s="4">
        <v>178</v>
      </c>
      <c r="P62" s="4">
        <v>96.526106870228986</v>
      </c>
      <c r="Q62" s="4">
        <v>151.85918879923054</v>
      </c>
      <c r="R62" s="4">
        <v>100</v>
      </c>
      <c r="S62" s="4">
        <v>185.37439999999998</v>
      </c>
      <c r="T62" s="4">
        <v>64.982035928143716</v>
      </c>
      <c r="U62" s="4">
        <v>60.197530864197532</v>
      </c>
      <c r="V62" s="4">
        <v>128</v>
      </c>
      <c r="W62" s="4">
        <v>148</v>
      </c>
      <c r="X62" s="4">
        <v>90.340000000000018</v>
      </c>
      <c r="Y62" s="4">
        <v>137.27718832891244</v>
      </c>
      <c r="Z62" s="4">
        <v>22.894122731201385</v>
      </c>
      <c r="AA62" s="4">
        <v>24.929661941112325</v>
      </c>
      <c r="AB62" s="4">
        <v>18.5</v>
      </c>
      <c r="AC62" s="4" t="s">
        <v>137</v>
      </c>
      <c r="AD62" s="4">
        <v>31.5</v>
      </c>
      <c r="AE62" s="4">
        <v>35.098066298342545</v>
      </c>
      <c r="AF62" s="4">
        <v>19.49674267100977</v>
      </c>
      <c r="AG62" s="4">
        <v>29.647554806070819</v>
      </c>
      <c r="AH62" s="4">
        <v>20</v>
      </c>
      <c r="AI62" s="4">
        <v>20.5</v>
      </c>
      <c r="AJ62" s="4">
        <v>14.382352941176467</v>
      </c>
      <c r="AK62" s="4">
        <v>16.5</v>
      </c>
      <c r="AL62" s="4">
        <v>13.743902439024389</v>
      </c>
      <c r="AM62" s="4">
        <v>16.29245283018868</v>
      </c>
      <c r="AN62" s="4">
        <v>14.75</v>
      </c>
      <c r="AO62" s="4">
        <v>18.724489795918366</v>
      </c>
      <c r="AP62" s="4">
        <v>9.4142857142857146</v>
      </c>
      <c r="AQ62" s="4">
        <v>8.8148148148148131</v>
      </c>
      <c r="AR62" s="4">
        <v>17</v>
      </c>
      <c r="AS62" s="4">
        <v>17.5</v>
      </c>
      <c r="AT62" s="4">
        <v>9.9680851063829792</v>
      </c>
      <c r="AU62" s="4">
        <v>12.775641025641029</v>
      </c>
    </row>
    <row r="63" spans="1:47" x14ac:dyDescent="0.25">
      <c r="A63" s="1">
        <v>1991</v>
      </c>
      <c r="B63" s="1">
        <v>4</v>
      </c>
      <c r="C63" s="1">
        <v>60</v>
      </c>
      <c r="D63" s="4">
        <v>175.42388036691594</v>
      </c>
      <c r="E63" s="4">
        <v>189.09763543849147</v>
      </c>
      <c r="F63" s="4">
        <v>151</v>
      </c>
      <c r="G63" s="10" t="s">
        <v>137</v>
      </c>
      <c r="H63" s="4">
        <v>169</v>
      </c>
      <c r="I63" s="4">
        <v>166.32986905009355</v>
      </c>
      <c r="J63" s="4">
        <v>134.51928020565549</v>
      </c>
      <c r="K63" s="4">
        <v>186.94346562258994</v>
      </c>
      <c r="L63" s="4">
        <v>160</v>
      </c>
      <c r="M63" s="4">
        <v>147</v>
      </c>
      <c r="N63" s="4">
        <v>160.7746439542027</v>
      </c>
      <c r="O63" s="4">
        <v>170</v>
      </c>
      <c r="P63" s="4">
        <v>110.87969465648852</v>
      </c>
      <c r="Q63" s="4">
        <v>159.85918879923054</v>
      </c>
      <c r="R63" s="4">
        <v>108</v>
      </c>
      <c r="S63" s="4">
        <v>187.14975999999999</v>
      </c>
      <c r="T63" s="4">
        <v>80.964071856287418</v>
      </c>
      <c r="U63" s="4">
        <v>67.547325102880663</v>
      </c>
      <c r="V63" s="4">
        <v>156</v>
      </c>
      <c r="W63" s="4">
        <v>155</v>
      </c>
      <c r="X63" s="4">
        <v>93.473333333333343</v>
      </c>
      <c r="Y63" s="4">
        <v>119.1259946949602</v>
      </c>
      <c r="Z63" s="4">
        <v>20.62143474503025</v>
      </c>
      <c r="AA63" s="4">
        <v>26.308615049073065</v>
      </c>
      <c r="AB63" s="4">
        <v>17</v>
      </c>
      <c r="AC63" s="4" t="s">
        <v>137</v>
      </c>
      <c r="AD63" s="4">
        <v>37</v>
      </c>
      <c r="AE63" s="4">
        <v>39.158839779005532</v>
      </c>
      <c r="AF63" s="4">
        <v>20.615635179153095</v>
      </c>
      <c r="AG63" s="4">
        <v>31.386172006745351</v>
      </c>
      <c r="AH63" s="4">
        <v>20</v>
      </c>
      <c r="AI63" s="4">
        <v>20.5</v>
      </c>
      <c r="AJ63" s="4">
        <v>14.088235294117643</v>
      </c>
      <c r="AK63" s="4">
        <v>15.5</v>
      </c>
      <c r="AL63" s="4">
        <v>16.99593495934959</v>
      </c>
      <c r="AM63" s="4">
        <v>18.575471698113212</v>
      </c>
      <c r="AN63" s="4">
        <v>16.399999999999999</v>
      </c>
      <c r="AO63" s="4">
        <v>21.379591836734694</v>
      </c>
      <c r="AP63" s="4">
        <v>10.821428571428573</v>
      </c>
      <c r="AQ63" s="4">
        <v>10.314814814814813</v>
      </c>
      <c r="AR63" s="4">
        <v>18.5</v>
      </c>
      <c r="AS63" s="4">
        <v>23</v>
      </c>
      <c r="AT63" s="4">
        <v>10.106382978723406</v>
      </c>
      <c r="AU63" s="4">
        <v>13.137820512820516</v>
      </c>
    </row>
    <row r="64" spans="1:47" x14ac:dyDescent="0.25">
      <c r="A64" s="1">
        <v>1992</v>
      </c>
      <c r="B64" s="1">
        <v>1</v>
      </c>
      <c r="C64" s="1">
        <v>61</v>
      </c>
      <c r="D64" s="5">
        <v>200</v>
      </c>
      <c r="E64" s="5">
        <v>210</v>
      </c>
      <c r="F64" s="9">
        <v>147</v>
      </c>
      <c r="G64" s="9">
        <v>136</v>
      </c>
      <c r="H64" s="5">
        <v>168</v>
      </c>
      <c r="I64" s="5">
        <v>182</v>
      </c>
      <c r="J64" s="5">
        <v>193</v>
      </c>
      <c r="K64" s="5">
        <v>199</v>
      </c>
      <c r="L64" s="5">
        <v>164</v>
      </c>
      <c r="M64" s="5">
        <v>149</v>
      </c>
      <c r="N64" s="5">
        <v>155</v>
      </c>
      <c r="O64" s="5">
        <v>191</v>
      </c>
      <c r="P64" s="5">
        <v>80</v>
      </c>
      <c r="Q64" s="5">
        <v>180</v>
      </c>
      <c r="R64" s="5">
        <v>188</v>
      </c>
      <c r="S64" s="5">
        <v>193</v>
      </c>
      <c r="T64" s="5">
        <v>91</v>
      </c>
      <c r="U64" s="5">
        <v>67</v>
      </c>
      <c r="V64" s="5">
        <v>157</v>
      </c>
      <c r="W64" s="5">
        <v>156</v>
      </c>
      <c r="X64" s="5">
        <v>105</v>
      </c>
      <c r="Y64" s="5">
        <v>116</v>
      </c>
      <c r="Z64" s="5">
        <v>23</v>
      </c>
      <c r="AA64" s="5">
        <v>23.5</v>
      </c>
      <c r="AB64" s="5">
        <v>15</v>
      </c>
      <c r="AC64" s="5">
        <v>14.5</v>
      </c>
      <c r="AD64" s="5">
        <v>35.5</v>
      </c>
      <c r="AE64" s="5">
        <v>38.5</v>
      </c>
      <c r="AF64" s="5">
        <v>30.5</v>
      </c>
      <c r="AG64" s="5">
        <v>32.5</v>
      </c>
      <c r="AH64" s="5">
        <v>20</v>
      </c>
      <c r="AI64" s="5">
        <v>21.5</v>
      </c>
      <c r="AJ64" s="5">
        <v>17</v>
      </c>
      <c r="AK64" s="5">
        <v>17.5</v>
      </c>
      <c r="AL64" s="5">
        <v>15</v>
      </c>
      <c r="AM64" s="5">
        <v>16.5</v>
      </c>
      <c r="AN64" s="5">
        <v>20.5</v>
      </c>
      <c r="AO64" s="5">
        <v>24</v>
      </c>
      <c r="AP64" s="5">
        <v>11</v>
      </c>
      <c r="AQ64" s="5">
        <v>12</v>
      </c>
      <c r="AR64" s="5">
        <v>22.5</v>
      </c>
      <c r="AS64" s="5">
        <v>20.5</v>
      </c>
      <c r="AT64" s="5">
        <v>12.5</v>
      </c>
      <c r="AU64" s="5">
        <v>13.5</v>
      </c>
    </row>
    <row r="65" spans="1:47" x14ac:dyDescent="0.25">
      <c r="A65" s="1">
        <v>1992</v>
      </c>
      <c r="B65" s="1">
        <v>2</v>
      </c>
      <c r="C65" s="1">
        <v>62</v>
      </c>
      <c r="D65" s="5">
        <v>172</v>
      </c>
      <c r="E65" s="5">
        <v>186</v>
      </c>
      <c r="F65" s="9">
        <v>225</v>
      </c>
      <c r="G65" s="9">
        <v>201</v>
      </c>
      <c r="H65" s="5">
        <v>165</v>
      </c>
      <c r="I65" s="5">
        <v>177</v>
      </c>
      <c r="J65" s="5">
        <v>208</v>
      </c>
      <c r="K65" s="5">
        <v>220</v>
      </c>
      <c r="L65" s="5">
        <v>194</v>
      </c>
      <c r="M65" s="5">
        <v>168</v>
      </c>
      <c r="N65" s="5">
        <v>170</v>
      </c>
      <c r="O65" s="5">
        <v>209</v>
      </c>
      <c r="P65" s="5">
        <v>87</v>
      </c>
      <c r="Q65" s="5">
        <v>200</v>
      </c>
      <c r="R65" s="5">
        <v>173</v>
      </c>
      <c r="S65" s="5">
        <v>211</v>
      </c>
      <c r="T65" s="5">
        <v>97</v>
      </c>
      <c r="U65" s="5">
        <v>76</v>
      </c>
      <c r="V65" s="5">
        <v>173</v>
      </c>
      <c r="W65" s="5">
        <v>188</v>
      </c>
      <c r="X65" s="5">
        <v>133</v>
      </c>
      <c r="Y65" s="5">
        <v>143</v>
      </c>
      <c r="Z65" s="5">
        <v>20.75</v>
      </c>
      <c r="AA65" s="5">
        <v>25.08</v>
      </c>
      <c r="AB65" s="5">
        <v>18.59</v>
      </c>
      <c r="AC65" s="4" t="s">
        <v>137</v>
      </c>
      <c r="AD65" s="5">
        <v>33.340000000000003</v>
      </c>
      <c r="AE65" s="5">
        <v>31</v>
      </c>
      <c r="AF65" s="5">
        <v>32.5</v>
      </c>
      <c r="AG65" s="5">
        <v>36.74</v>
      </c>
      <c r="AH65" s="5">
        <v>23</v>
      </c>
      <c r="AI65" s="5">
        <v>20.5</v>
      </c>
      <c r="AJ65" s="5">
        <v>17.5</v>
      </c>
      <c r="AK65" s="5">
        <v>19.21</v>
      </c>
      <c r="AL65" s="5">
        <v>16.12</v>
      </c>
      <c r="AM65" s="5">
        <v>15.54</v>
      </c>
      <c r="AN65" s="5">
        <v>22</v>
      </c>
      <c r="AO65" s="5">
        <v>24</v>
      </c>
      <c r="AP65" s="5">
        <v>11.75</v>
      </c>
      <c r="AQ65" s="5">
        <v>13</v>
      </c>
      <c r="AR65" s="5">
        <v>21</v>
      </c>
      <c r="AS65" s="5">
        <v>22.5</v>
      </c>
      <c r="AT65" s="5">
        <v>12</v>
      </c>
      <c r="AU65" s="5">
        <v>13</v>
      </c>
    </row>
    <row r="66" spans="1:47" x14ac:dyDescent="0.25">
      <c r="A66" s="1">
        <v>1992</v>
      </c>
      <c r="B66" s="1">
        <v>3</v>
      </c>
      <c r="C66" s="1">
        <v>63</v>
      </c>
      <c r="D66" s="5">
        <v>166</v>
      </c>
      <c r="E66" s="5">
        <v>178</v>
      </c>
      <c r="F66" s="9">
        <v>178</v>
      </c>
      <c r="G66" s="9">
        <v>155</v>
      </c>
      <c r="H66" s="5">
        <v>174</v>
      </c>
      <c r="I66" s="5">
        <v>182</v>
      </c>
      <c r="J66" s="5">
        <v>225</v>
      </c>
      <c r="K66" s="5">
        <v>219</v>
      </c>
      <c r="L66" s="5">
        <v>221</v>
      </c>
      <c r="M66" s="5">
        <v>200</v>
      </c>
      <c r="N66" s="5">
        <v>170</v>
      </c>
      <c r="O66" s="5">
        <v>186</v>
      </c>
      <c r="P66" s="5">
        <v>113</v>
      </c>
      <c r="Q66" s="5">
        <v>193</v>
      </c>
      <c r="R66" s="5">
        <v>183</v>
      </c>
      <c r="S66" s="5">
        <v>207</v>
      </c>
      <c r="T66" s="5">
        <v>91</v>
      </c>
      <c r="U66" s="5">
        <v>74</v>
      </c>
      <c r="V66" s="5">
        <v>171</v>
      </c>
      <c r="W66" s="5">
        <v>166</v>
      </c>
      <c r="X66" s="5">
        <v>124</v>
      </c>
      <c r="Y66" s="5">
        <v>147</v>
      </c>
      <c r="Z66" s="5">
        <v>21.5</v>
      </c>
      <c r="AA66" s="5">
        <v>24.5</v>
      </c>
      <c r="AB66" s="5">
        <v>20.100000000000001</v>
      </c>
      <c r="AC66" s="5">
        <v>16.25</v>
      </c>
      <c r="AD66" s="5">
        <v>43.6</v>
      </c>
      <c r="AE66" s="5">
        <v>33.5</v>
      </c>
      <c r="AF66" s="5">
        <v>25.14</v>
      </c>
      <c r="AG66" s="5">
        <v>35</v>
      </c>
      <c r="AH66" s="5">
        <v>25</v>
      </c>
      <c r="AI66" s="5">
        <v>22.5</v>
      </c>
      <c r="AJ66" s="5">
        <v>17.559999999999999</v>
      </c>
      <c r="AK66" s="5">
        <v>19.13</v>
      </c>
      <c r="AL66" s="5">
        <v>12.89</v>
      </c>
      <c r="AM66" s="5">
        <v>14.6</v>
      </c>
      <c r="AN66" s="5">
        <v>20.100000000000001</v>
      </c>
      <c r="AO66" s="5">
        <v>20.96</v>
      </c>
      <c r="AP66" s="5">
        <v>12.42</v>
      </c>
      <c r="AQ66" s="5">
        <v>13</v>
      </c>
      <c r="AR66" s="5">
        <v>20.68</v>
      </c>
      <c r="AS66" s="5">
        <v>19.95</v>
      </c>
      <c r="AT66" s="5">
        <v>12.75</v>
      </c>
      <c r="AU66" s="5">
        <v>14.25</v>
      </c>
    </row>
    <row r="67" spans="1:47" x14ac:dyDescent="0.25">
      <c r="A67" s="1">
        <v>1992</v>
      </c>
      <c r="B67" s="1">
        <v>4</v>
      </c>
      <c r="C67" s="1">
        <v>64</v>
      </c>
      <c r="D67" s="5">
        <v>190</v>
      </c>
      <c r="E67" s="5">
        <v>203</v>
      </c>
      <c r="F67" s="9">
        <v>192</v>
      </c>
      <c r="G67" s="9">
        <v>165</v>
      </c>
      <c r="H67" s="5">
        <v>173</v>
      </c>
      <c r="I67" s="5">
        <v>186</v>
      </c>
      <c r="J67" s="5">
        <v>186</v>
      </c>
      <c r="K67" s="5">
        <v>225</v>
      </c>
      <c r="L67" s="5">
        <v>190</v>
      </c>
      <c r="M67" s="5">
        <v>194</v>
      </c>
      <c r="N67" s="5">
        <v>188</v>
      </c>
      <c r="O67" s="5">
        <v>213</v>
      </c>
      <c r="P67" s="5">
        <v>98</v>
      </c>
      <c r="Q67" s="5">
        <v>200</v>
      </c>
      <c r="R67" s="5">
        <v>161</v>
      </c>
      <c r="S67" s="5">
        <v>220</v>
      </c>
      <c r="T67" s="5">
        <v>88</v>
      </c>
      <c r="U67" s="5">
        <v>75</v>
      </c>
      <c r="V67" s="5">
        <v>171</v>
      </c>
      <c r="W67" s="5">
        <v>179</v>
      </c>
      <c r="X67" s="5">
        <v>125</v>
      </c>
      <c r="Y67" s="5">
        <v>181</v>
      </c>
      <c r="Z67" s="5">
        <v>18.170000000000002</v>
      </c>
      <c r="AA67" s="5">
        <v>26.82</v>
      </c>
      <c r="AB67" s="5">
        <v>18.25</v>
      </c>
      <c r="AC67" s="5">
        <v>20.34</v>
      </c>
      <c r="AD67" s="5">
        <v>34.11</v>
      </c>
      <c r="AE67" s="5">
        <v>37.25</v>
      </c>
      <c r="AF67" s="5">
        <v>27.1</v>
      </c>
      <c r="AG67" s="5">
        <v>36.35</v>
      </c>
      <c r="AH67" s="5">
        <v>23.75</v>
      </c>
      <c r="AI67" s="5">
        <v>24.38</v>
      </c>
      <c r="AJ67" s="5">
        <v>19.2</v>
      </c>
      <c r="AK67" s="5">
        <v>17.3</v>
      </c>
      <c r="AL67" s="5">
        <v>18.13</v>
      </c>
      <c r="AM67" s="5">
        <v>16.86</v>
      </c>
      <c r="AN67" s="5">
        <v>17.829999999999998</v>
      </c>
      <c r="AO67" s="5">
        <v>22.8</v>
      </c>
      <c r="AP67" s="5">
        <v>12.1</v>
      </c>
      <c r="AQ67" s="5">
        <v>12.18</v>
      </c>
      <c r="AR67" s="5">
        <v>21.67</v>
      </c>
      <c r="AS67" s="5">
        <v>19.25</v>
      </c>
      <c r="AT67" s="5">
        <v>11.5</v>
      </c>
      <c r="AU67" s="5">
        <v>18.350000000000001</v>
      </c>
    </row>
    <row r="68" spans="1:47" x14ac:dyDescent="0.25">
      <c r="A68" s="1">
        <v>1993</v>
      </c>
      <c r="B68" s="1">
        <v>1</v>
      </c>
      <c r="C68" s="1">
        <v>65</v>
      </c>
      <c r="D68" s="5">
        <v>232</v>
      </c>
      <c r="E68" s="5">
        <v>249</v>
      </c>
      <c r="F68" s="9">
        <v>283</v>
      </c>
      <c r="G68" s="9">
        <v>213</v>
      </c>
      <c r="H68" s="5">
        <v>188</v>
      </c>
      <c r="I68" s="5">
        <v>193</v>
      </c>
      <c r="J68" s="5">
        <v>217</v>
      </c>
      <c r="K68" s="5">
        <v>270</v>
      </c>
      <c r="L68" s="5">
        <v>204</v>
      </c>
      <c r="M68" s="5">
        <v>204</v>
      </c>
      <c r="N68" s="5">
        <v>206</v>
      </c>
      <c r="O68" s="5">
        <v>264</v>
      </c>
      <c r="P68" s="5">
        <v>122</v>
      </c>
      <c r="Q68" s="5">
        <v>197</v>
      </c>
      <c r="R68" s="5">
        <v>199</v>
      </c>
      <c r="S68" s="5">
        <v>221</v>
      </c>
      <c r="T68" s="5">
        <v>101</v>
      </c>
      <c r="U68" s="5">
        <v>106</v>
      </c>
      <c r="V68" s="5">
        <v>205</v>
      </c>
      <c r="W68" s="5">
        <v>207</v>
      </c>
      <c r="X68" s="5">
        <v>166</v>
      </c>
      <c r="Y68" s="5">
        <v>196</v>
      </c>
      <c r="Z68" s="5">
        <v>25.17</v>
      </c>
      <c r="AA68" s="5">
        <v>26.75</v>
      </c>
      <c r="AB68" s="5">
        <v>21.17</v>
      </c>
      <c r="AC68" s="5">
        <v>21.84</v>
      </c>
      <c r="AD68" s="5">
        <v>50.25</v>
      </c>
      <c r="AE68" s="5">
        <v>47</v>
      </c>
      <c r="AF68" s="5">
        <v>31.25</v>
      </c>
      <c r="AG68" s="5">
        <v>41.67</v>
      </c>
      <c r="AH68" s="5">
        <v>24.33</v>
      </c>
      <c r="AI68" s="5">
        <v>24.33</v>
      </c>
      <c r="AJ68" s="5">
        <v>25</v>
      </c>
      <c r="AK68" s="5">
        <v>28.88</v>
      </c>
      <c r="AL68" s="5">
        <v>18.13</v>
      </c>
      <c r="AM68" s="5">
        <v>17.25</v>
      </c>
      <c r="AN68" s="5">
        <v>23.84</v>
      </c>
      <c r="AO68" s="5">
        <v>31.38</v>
      </c>
      <c r="AP68" s="5">
        <v>11.93</v>
      </c>
      <c r="AQ68" s="5">
        <v>9.57</v>
      </c>
      <c r="AR68" s="5">
        <v>21.5</v>
      </c>
      <c r="AS68" s="5">
        <v>22.5</v>
      </c>
      <c r="AT68" s="5">
        <v>12.92</v>
      </c>
      <c r="AU68" s="5">
        <v>13.75</v>
      </c>
    </row>
    <row r="69" spans="1:47" x14ac:dyDescent="0.25">
      <c r="A69" s="1">
        <v>1993</v>
      </c>
      <c r="B69" s="1">
        <v>2</v>
      </c>
      <c r="C69" s="1">
        <v>66</v>
      </c>
      <c r="D69" s="5">
        <v>212</v>
      </c>
      <c r="E69" s="5">
        <v>274</v>
      </c>
      <c r="F69" s="9">
        <v>223</v>
      </c>
      <c r="G69" s="9">
        <v>200</v>
      </c>
      <c r="H69" s="5">
        <v>190</v>
      </c>
      <c r="I69" s="5">
        <v>214</v>
      </c>
      <c r="J69" s="5">
        <v>228</v>
      </c>
      <c r="K69" s="5">
        <v>302</v>
      </c>
      <c r="L69" s="5">
        <v>224</v>
      </c>
      <c r="M69" s="5">
        <v>215</v>
      </c>
      <c r="N69" s="5">
        <v>205</v>
      </c>
      <c r="O69" s="5">
        <v>242</v>
      </c>
      <c r="P69" s="5">
        <v>122</v>
      </c>
      <c r="Q69" s="5">
        <v>200</v>
      </c>
      <c r="R69" s="5">
        <v>189</v>
      </c>
      <c r="S69" s="5">
        <v>221</v>
      </c>
      <c r="T69" s="5">
        <v>108</v>
      </c>
      <c r="U69" s="5">
        <v>150</v>
      </c>
      <c r="V69" s="5">
        <v>134</v>
      </c>
      <c r="W69" s="5">
        <v>227</v>
      </c>
      <c r="X69" s="5">
        <v>132</v>
      </c>
      <c r="Y69" s="5">
        <v>215</v>
      </c>
      <c r="Z69" s="5">
        <v>24</v>
      </c>
      <c r="AA69" s="5">
        <v>28.67</v>
      </c>
      <c r="AB69" s="5">
        <v>19.5</v>
      </c>
      <c r="AC69" s="5">
        <v>18.2</v>
      </c>
      <c r="AD69" s="5">
        <v>57</v>
      </c>
      <c r="AE69" s="5">
        <v>42.75</v>
      </c>
      <c r="AF69" s="5">
        <v>32.5</v>
      </c>
      <c r="AG69" s="5">
        <v>41.17</v>
      </c>
      <c r="AH69" s="5">
        <v>24.39</v>
      </c>
      <c r="AI69" s="5">
        <v>21.34</v>
      </c>
      <c r="AJ69" s="5">
        <v>20.73</v>
      </c>
      <c r="AK69" s="5">
        <v>23.57</v>
      </c>
      <c r="AL69" s="5">
        <v>18.329999999999998</v>
      </c>
      <c r="AM69" s="5">
        <v>18.59</v>
      </c>
      <c r="AN69" s="5">
        <v>24.26</v>
      </c>
      <c r="AO69" s="5">
        <v>30.95</v>
      </c>
      <c r="AP69" s="5">
        <v>12.78</v>
      </c>
      <c r="AQ69" s="5">
        <v>11.34</v>
      </c>
      <c r="AR69" s="5">
        <v>24</v>
      </c>
      <c r="AS69" s="5">
        <v>23</v>
      </c>
      <c r="AT69" s="5">
        <v>12.92</v>
      </c>
      <c r="AU69" s="5">
        <v>13.5</v>
      </c>
    </row>
    <row r="70" spans="1:47" x14ac:dyDescent="0.25">
      <c r="A70" s="1">
        <v>1993</v>
      </c>
      <c r="B70" s="1">
        <v>3</v>
      </c>
      <c r="C70" s="1">
        <v>67</v>
      </c>
      <c r="D70" s="5">
        <v>196</v>
      </c>
      <c r="E70" s="5">
        <v>248</v>
      </c>
      <c r="F70" s="9">
        <v>206</v>
      </c>
      <c r="G70" s="9">
        <v>213</v>
      </c>
      <c r="H70" s="5">
        <v>177</v>
      </c>
      <c r="I70" s="5">
        <v>188</v>
      </c>
      <c r="J70" s="5">
        <v>206</v>
      </c>
      <c r="K70" s="5">
        <v>231</v>
      </c>
      <c r="L70" s="5">
        <v>203</v>
      </c>
      <c r="M70" s="5">
        <v>183</v>
      </c>
      <c r="N70" s="5">
        <v>182</v>
      </c>
      <c r="O70" s="5">
        <v>194</v>
      </c>
      <c r="P70" s="5">
        <v>91</v>
      </c>
      <c r="Q70" s="5">
        <v>160</v>
      </c>
      <c r="R70" s="5">
        <v>180</v>
      </c>
      <c r="S70" s="5">
        <v>204</v>
      </c>
      <c r="T70" s="5">
        <v>130</v>
      </c>
      <c r="U70" s="5">
        <v>153</v>
      </c>
      <c r="V70" s="5">
        <v>216</v>
      </c>
      <c r="W70" s="5">
        <v>207</v>
      </c>
      <c r="X70" s="5">
        <v>106</v>
      </c>
      <c r="Y70" s="5">
        <v>162</v>
      </c>
      <c r="Z70" s="5">
        <v>27.5</v>
      </c>
      <c r="AA70" s="5">
        <v>28.65</v>
      </c>
      <c r="AB70" s="5">
        <v>21.3</v>
      </c>
      <c r="AC70" s="5">
        <v>17</v>
      </c>
      <c r="AD70" s="5">
        <v>46.6</v>
      </c>
      <c r="AE70" s="5">
        <v>40.6</v>
      </c>
      <c r="AF70" s="5">
        <v>28.5</v>
      </c>
      <c r="AG70" s="5">
        <v>34.65</v>
      </c>
      <c r="AH70" s="5">
        <v>23.08</v>
      </c>
      <c r="AI70" s="5">
        <v>20.88</v>
      </c>
      <c r="AJ70" s="5">
        <v>22.75</v>
      </c>
      <c r="AK70" s="5">
        <v>19.739999999999998</v>
      </c>
      <c r="AL70" s="5">
        <v>19</v>
      </c>
      <c r="AM70" s="5">
        <v>16.25</v>
      </c>
      <c r="AN70" s="5">
        <v>22.13</v>
      </c>
      <c r="AO70" s="5">
        <v>23.78</v>
      </c>
      <c r="AP70" s="5">
        <v>13.5</v>
      </c>
      <c r="AQ70" s="5">
        <v>12.75</v>
      </c>
      <c r="AR70" s="5">
        <v>22.95</v>
      </c>
      <c r="AS70" s="5">
        <v>22.88</v>
      </c>
      <c r="AT70" s="5">
        <v>14.75</v>
      </c>
      <c r="AU70" s="5">
        <v>15</v>
      </c>
    </row>
    <row r="71" spans="1:47" x14ac:dyDescent="0.25">
      <c r="A71" s="1">
        <v>1993</v>
      </c>
      <c r="B71" s="1">
        <v>4</v>
      </c>
      <c r="C71" s="1">
        <v>68</v>
      </c>
      <c r="D71" s="5">
        <v>205</v>
      </c>
      <c r="E71" s="5">
        <v>299</v>
      </c>
      <c r="F71" s="9">
        <v>237</v>
      </c>
      <c r="G71" s="9">
        <v>227</v>
      </c>
      <c r="H71" s="5">
        <v>201</v>
      </c>
      <c r="I71" s="5">
        <v>202</v>
      </c>
      <c r="J71" s="5">
        <v>228</v>
      </c>
      <c r="K71" s="5">
        <v>257</v>
      </c>
      <c r="L71" s="5">
        <v>200</v>
      </c>
      <c r="M71" s="5">
        <v>206</v>
      </c>
      <c r="N71" s="5">
        <v>290</v>
      </c>
      <c r="O71" s="5">
        <v>283</v>
      </c>
      <c r="P71" s="5">
        <v>98</v>
      </c>
      <c r="Q71" s="5">
        <v>189</v>
      </c>
      <c r="R71" s="5">
        <v>151</v>
      </c>
      <c r="S71" s="5">
        <v>218</v>
      </c>
      <c r="T71" s="5">
        <v>122</v>
      </c>
      <c r="U71" s="5">
        <v>147</v>
      </c>
      <c r="V71" s="5">
        <v>203</v>
      </c>
      <c r="W71" s="5">
        <v>236</v>
      </c>
      <c r="X71" s="5">
        <v>111</v>
      </c>
      <c r="Y71" s="5">
        <v>165</v>
      </c>
      <c r="Z71" s="5">
        <v>27.08</v>
      </c>
      <c r="AA71" s="5">
        <v>32.659999999999997</v>
      </c>
      <c r="AB71" s="5">
        <v>22</v>
      </c>
      <c r="AC71" s="5">
        <v>22.25</v>
      </c>
      <c r="AD71" s="5">
        <v>36.47</v>
      </c>
      <c r="AE71" s="5">
        <v>35.840000000000003</v>
      </c>
      <c r="AF71" s="5">
        <v>22.46</v>
      </c>
      <c r="AG71" s="5">
        <v>37.72</v>
      </c>
      <c r="AH71" s="5">
        <v>21.58</v>
      </c>
      <c r="AI71" s="5">
        <v>21.64</v>
      </c>
      <c r="AJ71" s="5">
        <v>27.8</v>
      </c>
      <c r="AK71" s="5">
        <v>22.86</v>
      </c>
      <c r="AL71" s="5">
        <v>16.670000000000002</v>
      </c>
      <c r="AM71" s="5">
        <v>16.75</v>
      </c>
      <c r="AN71" s="5">
        <v>16.649999999999999</v>
      </c>
      <c r="AO71" s="5">
        <v>22.08</v>
      </c>
      <c r="AP71" s="5">
        <v>14.12</v>
      </c>
      <c r="AQ71" s="5">
        <v>14.3</v>
      </c>
      <c r="AR71" s="5">
        <v>20</v>
      </c>
      <c r="AS71" s="5">
        <v>19.420000000000002</v>
      </c>
      <c r="AT71" s="5">
        <v>12.5</v>
      </c>
      <c r="AU71" s="5">
        <v>13.55</v>
      </c>
    </row>
    <row r="72" spans="1:47" x14ac:dyDescent="0.25">
      <c r="A72" s="1">
        <v>1994</v>
      </c>
      <c r="B72" s="1">
        <v>1</v>
      </c>
      <c r="C72" s="1">
        <v>69</v>
      </c>
      <c r="D72" s="5">
        <v>230</v>
      </c>
      <c r="E72" s="5">
        <v>395</v>
      </c>
      <c r="F72" s="9">
        <v>340</v>
      </c>
      <c r="G72" s="9">
        <v>319</v>
      </c>
      <c r="H72" s="5">
        <v>211</v>
      </c>
      <c r="I72" s="5">
        <v>212</v>
      </c>
      <c r="J72" s="5">
        <v>246</v>
      </c>
      <c r="K72" s="5">
        <v>290</v>
      </c>
      <c r="L72" s="5">
        <v>211</v>
      </c>
      <c r="M72" s="5">
        <v>247</v>
      </c>
      <c r="N72" s="5">
        <v>285</v>
      </c>
      <c r="O72" s="5">
        <v>352</v>
      </c>
      <c r="P72" s="5">
        <v>102</v>
      </c>
      <c r="Q72" s="5">
        <v>185</v>
      </c>
      <c r="R72" s="5">
        <v>218</v>
      </c>
      <c r="S72" s="5">
        <v>242</v>
      </c>
      <c r="T72" s="5">
        <v>121</v>
      </c>
      <c r="U72" s="5">
        <v>165</v>
      </c>
      <c r="V72" s="5">
        <v>261</v>
      </c>
      <c r="W72" s="5">
        <v>274</v>
      </c>
      <c r="X72" s="5">
        <v>116</v>
      </c>
      <c r="Y72" s="5">
        <v>170</v>
      </c>
      <c r="Z72" s="5">
        <v>27.35</v>
      </c>
      <c r="AA72" s="5">
        <v>33.5</v>
      </c>
      <c r="AB72" s="5">
        <v>22.8</v>
      </c>
      <c r="AC72" s="5">
        <v>22.91</v>
      </c>
      <c r="AD72" s="5">
        <v>43.72</v>
      </c>
      <c r="AE72" s="5">
        <v>41.11</v>
      </c>
      <c r="AF72" s="5">
        <v>25</v>
      </c>
      <c r="AG72" s="5">
        <v>34.5</v>
      </c>
      <c r="AH72" s="5">
        <v>24.84</v>
      </c>
      <c r="AI72" s="5">
        <v>24.13</v>
      </c>
      <c r="AJ72" s="5">
        <v>26</v>
      </c>
      <c r="AK72" s="5">
        <v>23.67</v>
      </c>
      <c r="AL72" s="5">
        <v>18.920000000000002</v>
      </c>
      <c r="AM72" s="5">
        <v>19.239999999999998</v>
      </c>
      <c r="AN72" s="5">
        <v>19.5</v>
      </c>
      <c r="AO72" s="5">
        <v>24.25</v>
      </c>
      <c r="AP72" s="5">
        <v>15.1</v>
      </c>
      <c r="AQ72" s="5">
        <v>14.56</v>
      </c>
      <c r="AR72" s="5">
        <v>22.5</v>
      </c>
      <c r="AS72" s="5">
        <v>22.45</v>
      </c>
      <c r="AT72" s="5">
        <v>11</v>
      </c>
      <c r="AU72" s="5">
        <v>13.63</v>
      </c>
    </row>
    <row r="73" spans="1:47" x14ac:dyDescent="0.25">
      <c r="A73" s="1">
        <v>1994</v>
      </c>
      <c r="B73" s="1">
        <v>2</v>
      </c>
      <c r="C73" s="1">
        <v>70</v>
      </c>
      <c r="D73" s="5">
        <v>219</v>
      </c>
      <c r="E73" s="5">
        <v>340</v>
      </c>
      <c r="F73" s="9">
        <v>296</v>
      </c>
      <c r="G73" s="9">
        <v>307</v>
      </c>
      <c r="H73" s="5">
        <v>224</v>
      </c>
      <c r="I73" s="5">
        <v>211</v>
      </c>
      <c r="J73" s="5">
        <v>219</v>
      </c>
      <c r="K73" s="5">
        <v>276</v>
      </c>
      <c r="L73" s="5">
        <v>241</v>
      </c>
      <c r="M73" s="5">
        <v>294</v>
      </c>
      <c r="N73" s="5">
        <v>256</v>
      </c>
      <c r="O73" s="5">
        <v>342</v>
      </c>
      <c r="P73" s="5">
        <v>118</v>
      </c>
      <c r="Q73" s="5">
        <v>245</v>
      </c>
      <c r="R73" s="5">
        <v>237</v>
      </c>
      <c r="S73" s="5">
        <v>274</v>
      </c>
      <c r="T73" s="5">
        <v>115</v>
      </c>
      <c r="U73" s="5">
        <v>159</v>
      </c>
      <c r="V73" s="5">
        <v>271</v>
      </c>
      <c r="W73" s="5">
        <v>245</v>
      </c>
      <c r="X73" s="5">
        <v>126</v>
      </c>
      <c r="Y73" s="5">
        <v>182</v>
      </c>
      <c r="Z73" s="5">
        <v>25.67</v>
      </c>
      <c r="AA73" s="5">
        <v>29.04</v>
      </c>
      <c r="AB73" s="5">
        <v>18.07</v>
      </c>
      <c r="AC73" s="5">
        <v>20.56</v>
      </c>
      <c r="AD73" s="5">
        <v>32.67</v>
      </c>
      <c r="AE73" s="5">
        <v>30</v>
      </c>
      <c r="AF73" s="5">
        <v>20.63</v>
      </c>
      <c r="AG73" s="5">
        <v>31.03</v>
      </c>
      <c r="AH73" s="5">
        <v>22.4</v>
      </c>
      <c r="AI73" s="5">
        <v>23</v>
      </c>
      <c r="AJ73" s="5">
        <v>27.5</v>
      </c>
      <c r="AK73" s="5">
        <v>20.82</v>
      </c>
      <c r="AL73" s="5">
        <v>16.399999999999999</v>
      </c>
      <c r="AM73" s="5">
        <v>16.079999999999998</v>
      </c>
      <c r="AN73" s="5">
        <v>19</v>
      </c>
      <c r="AO73" s="5">
        <v>20.75</v>
      </c>
      <c r="AP73" s="5">
        <v>14.75</v>
      </c>
      <c r="AQ73" s="5">
        <v>15.6</v>
      </c>
      <c r="AR73" s="5">
        <v>23.38</v>
      </c>
      <c r="AS73" s="5">
        <v>19.920000000000002</v>
      </c>
      <c r="AT73" s="5">
        <v>12</v>
      </c>
      <c r="AU73" s="5">
        <v>14.5</v>
      </c>
    </row>
    <row r="74" spans="1:47" x14ac:dyDescent="0.25">
      <c r="A74" s="1">
        <v>1994</v>
      </c>
      <c r="B74" s="1">
        <v>3</v>
      </c>
      <c r="C74" s="1">
        <v>71</v>
      </c>
      <c r="D74" s="5">
        <v>200</v>
      </c>
      <c r="E74" s="5">
        <v>343</v>
      </c>
      <c r="F74" s="9">
        <v>295</v>
      </c>
      <c r="G74" s="9">
        <v>252</v>
      </c>
      <c r="H74" s="5">
        <v>237</v>
      </c>
      <c r="I74" s="5">
        <v>221</v>
      </c>
      <c r="J74" s="5">
        <v>246</v>
      </c>
      <c r="K74" s="5">
        <v>280</v>
      </c>
      <c r="L74" s="5">
        <v>263</v>
      </c>
      <c r="M74" s="5">
        <v>270</v>
      </c>
      <c r="N74" s="5">
        <v>302</v>
      </c>
      <c r="O74" s="5">
        <v>339</v>
      </c>
      <c r="P74" s="5">
        <v>162</v>
      </c>
      <c r="Q74" s="5">
        <v>235</v>
      </c>
      <c r="R74" s="5">
        <v>252</v>
      </c>
      <c r="S74" s="5">
        <v>279</v>
      </c>
      <c r="T74" s="5">
        <v>161</v>
      </c>
      <c r="U74" s="5">
        <v>178</v>
      </c>
      <c r="V74" s="5">
        <v>286</v>
      </c>
      <c r="W74" s="5">
        <v>290</v>
      </c>
      <c r="X74" s="5">
        <v>150</v>
      </c>
      <c r="Y74" s="5">
        <v>200</v>
      </c>
      <c r="Z74" s="5">
        <v>25</v>
      </c>
      <c r="AA74" s="5">
        <v>33.67</v>
      </c>
      <c r="AB74" s="5">
        <v>31</v>
      </c>
      <c r="AC74" s="5">
        <v>25.25</v>
      </c>
      <c r="AD74" s="5">
        <v>35.840000000000003</v>
      </c>
      <c r="AE74" s="5">
        <v>33.68</v>
      </c>
      <c r="AF74" s="5">
        <v>27.83</v>
      </c>
      <c r="AG74" s="5">
        <v>31.45</v>
      </c>
      <c r="AH74" s="5">
        <v>20.239999999999998</v>
      </c>
      <c r="AI74" s="5">
        <v>23.56</v>
      </c>
      <c r="AJ74" s="5">
        <v>24.34</v>
      </c>
      <c r="AK74" s="5">
        <v>24.33</v>
      </c>
      <c r="AL74" s="5">
        <v>16.75</v>
      </c>
      <c r="AM74" s="5">
        <v>14.38</v>
      </c>
      <c r="AN74" s="5">
        <v>20.63</v>
      </c>
      <c r="AO74" s="5">
        <v>22.07</v>
      </c>
      <c r="AP74" s="5">
        <v>15.88</v>
      </c>
      <c r="AQ74" s="5">
        <v>17.13</v>
      </c>
      <c r="AR74" s="5">
        <v>17.600000000000001</v>
      </c>
      <c r="AS74" s="5">
        <v>16.829999999999998</v>
      </c>
      <c r="AT74" s="5">
        <v>12.5</v>
      </c>
      <c r="AU74" s="5">
        <v>14</v>
      </c>
    </row>
    <row r="75" spans="1:47" x14ac:dyDescent="0.25">
      <c r="A75" s="1">
        <v>1994</v>
      </c>
      <c r="B75" s="1">
        <v>4</v>
      </c>
      <c r="C75" s="1">
        <v>72</v>
      </c>
      <c r="D75" s="5">
        <v>263</v>
      </c>
      <c r="E75" s="5">
        <v>363</v>
      </c>
      <c r="F75" s="9">
        <v>326</v>
      </c>
      <c r="G75" s="9">
        <v>266</v>
      </c>
      <c r="H75" s="5">
        <v>277</v>
      </c>
      <c r="I75" s="5">
        <v>291</v>
      </c>
      <c r="J75" s="5">
        <v>322</v>
      </c>
      <c r="K75" s="5">
        <v>340</v>
      </c>
      <c r="L75" s="5">
        <v>242</v>
      </c>
      <c r="M75" s="5">
        <v>292</v>
      </c>
      <c r="N75" s="5">
        <v>295</v>
      </c>
      <c r="O75" s="5">
        <v>336</v>
      </c>
      <c r="P75" s="5">
        <v>153</v>
      </c>
      <c r="Q75" s="5">
        <v>223</v>
      </c>
      <c r="R75" s="5">
        <v>246</v>
      </c>
      <c r="S75" s="5">
        <v>302</v>
      </c>
      <c r="T75" s="5">
        <v>182</v>
      </c>
      <c r="U75" s="5">
        <v>209</v>
      </c>
      <c r="V75" s="5">
        <v>282</v>
      </c>
      <c r="W75" s="5">
        <v>301</v>
      </c>
      <c r="X75" s="5">
        <v>183</v>
      </c>
      <c r="Y75" s="5">
        <v>275</v>
      </c>
      <c r="Z75" s="5">
        <v>26.43</v>
      </c>
      <c r="AA75" s="5">
        <v>30.67</v>
      </c>
      <c r="AB75" s="5">
        <v>21.56</v>
      </c>
      <c r="AC75" s="5">
        <v>20.149999999999999</v>
      </c>
      <c r="AD75" s="5">
        <v>30</v>
      </c>
      <c r="AE75" s="5">
        <v>34.159999999999997</v>
      </c>
      <c r="AF75" s="5">
        <v>26.65</v>
      </c>
      <c r="AG75" s="5">
        <v>34.67</v>
      </c>
      <c r="AH75" s="5">
        <v>22.56</v>
      </c>
      <c r="AI75" s="5">
        <v>19.75</v>
      </c>
      <c r="AJ75" s="5">
        <v>27.92</v>
      </c>
      <c r="AK75" s="5">
        <v>31.42</v>
      </c>
      <c r="AL75" s="5">
        <v>15.64</v>
      </c>
      <c r="AM75" s="5">
        <v>12.91</v>
      </c>
      <c r="AN75" s="5">
        <v>17.75</v>
      </c>
      <c r="AO75" s="5">
        <v>23.75</v>
      </c>
      <c r="AP75" s="5">
        <v>14.41</v>
      </c>
      <c r="AQ75" s="5">
        <v>14.42</v>
      </c>
      <c r="AR75" s="5">
        <v>18.05</v>
      </c>
      <c r="AS75" s="5">
        <v>15.25</v>
      </c>
      <c r="AT75" s="5">
        <v>11.31</v>
      </c>
      <c r="AU75" s="5">
        <v>12.25</v>
      </c>
    </row>
    <row r="76" spans="1:47" x14ac:dyDescent="0.25">
      <c r="A76" s="1">
        <v>1995</v>
      </c>
      <c r="B76" s="1">
        <v>1</v>
      </c>
      <c r="C76" s="1">
        <v>73</v>
      </c>
      <c r="D76" s="5">
        <v>282</v>
      </c>
      <c r="E76" s="5">
        <v>356</v>
      </c>
      <c r="F76" s="9">
        <v>330</v>
      </c>
      <c r="G76" s="9">
        <v>351</v>
      </c>
      <c r="H76" s="5">
        <v>256</v>
      </c>
      <c r="I76" s="5">
        <v>298</v>
      </c>
      <c r="J76" s="5">
        <v>345</v>
      </c>
      <c r="K76" s="5">
        <v>382</v>
      </c>
      <c r="L76" s="5">
        <v>334</v>
      </c>
      <c r="M76" s="5">
        <v>337</v>
      </c>
      <c r="N76" s="5">
        <v>273</v>
      </c>
      <c r="O76" s="5">
        <v>389</v>
      </c>
      <c r="P76" s="5">
        <v>108</v>
      </c>
      <c r="Q76" s="5">
        <v>224</v>
      </c>
      <c r="R76" s="5">
        <v>204</v>
      </c>
      <c r="S76" s="5">
        <v>332</v>
      </c>
      <c r="T76" s="5">
        <v>172</v>
      </c>
      <c r="U76" s="5">
        <v>185</v>
      </c>
      <c r="V76" s="5">
        <v>316</v>
      </c>
      <c r="W76" s="5">
        <v>342</v>
      </c>
      <c r="X76" s="5">
        <v>166</v>
      </c>
      <c r="Y76" s="5">
        <v>261</v>
      </c>
      <c r="Z76" s="5">
        <v>33.5</v>
      </c>
      <c r="AA76" s="5">
        <v>34.68</v>
      </c>
      <c r="AB76" s="5">
        <v>19.29</v>
      </c>
      <c r="AC76" s="5">
        <v>17</v>
      </c>
      <c r="AD76" s="5">
        <v>39.01</v>
      </c>
      <c r="AE76" s="5">
        <v>42.89</v>
      </c>
      <c r="AF76" s="5">
        <v>29</v>
      </c>
      <c r="AG76" s="5">
        <v>42.74</v>
      </c>
      <c r="AH76" s="5">
        <v>27</v>
      </c>
      <c r="AI76" s="5">
        <v>20</v>
      </c>
      <c r="AJ76" s="5">
        <v>28.75</v>
      </c>
      <c r="AK76" s="5">
        <v>36.25</v>
      </c>
      <c r="AL76" s="5">
        <v>15.42</v>
      </c>
      <c r="AM76" s="5">
        <v>13.17</v>
      </c>
      <c r="AN76" s="5">
        <v>21.75</v>
      </c>
      <c r="AO76" s="5">
        <v>23.96</v>
      </c>
      <c r="AP76" s="5">
        <v>13.18</v>
      </c>
      <c r="AQ76" s="5">
        <v>15.14</v>
      </c>
      <c r="AR76" s="5">
        <v>20.83</v>
      </c>
      <c r="AS76" s="5">
        <v>17.5</v>
      </c>
      <c r="AT76" s="5">
        <v>11.26</v>
      </c>
      <c r="AU76" s="5">
        <v>13.82</v>
      </c>
    </row>
    <row r="77" spans="1:47" x14ac:dyDescent="0.25">
      <c r="A77" s="1">
        <v>1995</v>
      </c>
      <c r="B77" s="1">
        <v>2</v>
      </c>
      <c r="C77" s="1">
        <v>74</v>
      </c>
      <c r="D77" s="5">
        <v>301</v>
      </c>
      <c r="E77" s="5">
        <v>374</v>
      </c>
      <c r="F77" s="9">
        <v>308</v>
      </c>
      <c r="G77" s="9">
        <v>302</v>
      </c>
      <c r="H77" s="5">
        <v>296</v>
      </c>
      <c r="I77" s="5">
        <v>310</v>
      </c>
      <c r="J77" s="5">
        <v>330</v>
      </c>
      <c r="K77" s="5">
        <v>363</v>
      </c>
      <c r="L77" s="5">
        <v>290</v>
      </c>
      <c r="M77" s="5">
        <v>325</v>
      </c>
      <c r="N77" s="5">
        <v>380</v>
      </c>
      <c r="O77" s="5">
        <v>388</v>
      </c>
      <c r="P77" s="5">
        <v>88</v>
      </c>
      <c r="Q77" s="5">
        <v>305</v>
      </c>
      <c r="R77" s="5">
        <v>251</v>
      </c>
      <c r="S77" s="5">
        <v>324</v>
      </c>
      <c r="T77" s="5">
        <v>163</v>
      </c>
      <c r="U77" s="5">
        <v>181</v>
      </c>
      <c r="V77" s="5">
        <v>311</v>
      </c>
      <c r="W77" s="5">
        <v>312</v>
      </c>
      <c r="X77" s="5">
        <v>135</v>
      </c>
      <c r="Y77" s="5">
        <v>235</v>
      </c>
      <c r="Z77" s="5">
        <v>30.1</v>
      </c>
      <c r="AA77" s="5">
        <v>34.33</v>
      </c>
      <c r="AB77" s="5">
        <v>17.5</v>
      </c>
      <c r="AC77" s="5">
        <v>16.37</v>
      </c>
      <c r="AD77" s="5">
        <v>41.25</v>
      </c>
      <c r="AE77" s="5">
        <v>36.53</v>
      </c>
      <c r="AF77" s="5">
        <v>38.090000000000003</v>
      </c>
      <c r="AG77" s="5">
        <v>46.25</v>
      </c>
      <c r="AH77" s="5">
        <v>24</v>
      </c>
      <c r="AI77" s="5">
        <v>26</v>
      </c>
      <c r="AJ77" s="5">
        <v>32.65</v>
      </c>
      <c r="AK77" s="5">
        <v>29.37</v>
      </c>
      <c r="AL77" s="5">
        <v>15.5</v>
      </c>
      <c r="AM77" s="5">
        <v>14.2</v>
      </c>
      <c r="AN77" s="5">
        <v>20</v>
      </c>
      <c r="AO77" s="5">
        <v>25</v>
      </c>
      <c r="AP77" s="5">
        <v>13.26</v>
      </c>
      <c r="AQ77" s="5">
        <v>15.33</v>
      </c>
      <c r="AR77" s="5">
        <v>20.059999999999999</v>
      </c>
      <c r="AS77" s="5">
        <v>19</v>
      </c>
      <c r="AT77" s="5">
        <v>12.5</v>
      </c>
      <c r="AU77" s="5">
        <v>13.5</v>
      </c>
    </row>
    <row r="78" spans="1:47" x14ac:dyDescent="0.25">
      <c r="A78" s="1">
        <v>1995</v>
      </c>
      <c r="B78" s="1">
        <v>3</v>
      </c>
      <c r="C78" s="1">
        <v>75</v>
      </c>
      <c r="D78" s="5">
        <v>268</v>
      </c>
      <c r="E78" s="5">
        <v>312</v>
      </c>
      <c r="F78" s="9">
        <v>246</v>
      </c>
      <c r="G78" s="9">
        <v>255</v>
      </c>
      <c r="H78" s="5">
        <v>282</v>
      </c>
      <c r="I78" s="5">
        <v>263</v>
      </c>
      <c r="J78" s="5">
        <v>276</v>
      </c>
      <c r="K78" s="5">
        <v>302</v>
      </c>
      <c r="L78" s="5">
        <v>280</v>
      </c>
      <c r="M78" s="5">
        <v>263</v>
      </c>
      <c r="N78" s="5">
        <v>288</v>
      </c>
      <c r="O78" s="5">
        <v>310</v>
      </c>
      <c r="P78" s="5">
        <v>121</v>
      </c>
      <c r="Q78" s="5">
        <v>207</v>
      </c>
      <c r="R78" s="5">
        <v>181</v>
      </c>
      <c r="S78" s="5">
        <v>330</v>
      </c>
      <c r="T78" s="5">
        <v>137</v>
      </c>
      <c r="U78" s="5">
        <v>190</v>
      </c>
      <c r="V78" s="5">
        <v>308</v>
      </c>
      <c r="W78" s="5">
        <v>300</v>
      </c>
      <c r="X78" s="5">
        <v>128</v>
      </c>
      <c r="Y78" s="5">
        <v>192</v>
      </c>
      <c r="Z78" s="5">
        <v>23.8</v>
      </c>
      <c r="AA78" s="5">
        <v>34.840000000000003</v>
      </c>
      <c r="AB78" s="5">
        <v>18.13</v>
      </c>
      <c r="AC78" s="5">
        <v>18.68</v>
      </c>
      <c r="AD78" s="5">
        <v>41.6</v>
      </c>
      <c r="AE78" s="5">
        <v>37.9</v>
      </c>
      <c r="AF78" s="5">
        <v>25.08</v>
      </c>
      <c r="AG78" s="5">
        <v>36.03</v>
      </c>
      <c r="AH78" s="5">
        <v>24.18</v>
      </c>
      <c r="AI78" s="5">
        <v>29.17</v>
      </c>
      <c r="AJ78" s="5">
        <v>31.21</v>
      </c>
      <c r="AK78" s="5">
        <v>25.37</v>
      </c>
      <c r="AL78" s="5">
        <v>22.5</v>
      </c>
      <c r="AM78" s="5">
        <v>17</v>
      </c>
      <c r="AN78" s="5">
        <v>22.5</v>
      </c>
      <c r="AO78" s="5">
        <v>27.95</v>
      </c>
      <c r="AP78" s="5">
        <v>13.12</v>
      </c>
      <c r="AQ78" s="5">
        <v>16.61</v>
      </c>
      <c r="AR78" s="5">
        <v>17.63</v>
      </c>
      <c r="AS78" s="5">
        <v>20.399999999999999</v>
      </c>
      <c r="AT78" s="5">
        <v>11</v>
      </c>
      <c r="AU78" s="5">
        <v>12.5</v>
      </c>
    </row>
    <row r="79" spans="1:47" x14ac:dyDescent="0.25">
      <c r="A79" s="1">
        <v>1995</v>
      </c>
      <c r="B79" s="1">
        <v>4</v>
      </c>
      <c r="C79" s="1">
        <v>76</v>
      </c>
      <c r="D79" s="5">
        <v>225</v>
      </c>
      <c r="E79" s="5">
        <v>224</v>
      </c>
      <c r="F79" s="9">
        <v>263</v>
      </c>
      <c r="G79" s="9">
        <v>275</v>
      </c>
      <c r="H79" s="5">
        <v>254</v>
      </c>
      <c r="I79" s="5">
        <v>253</v>
      </c>
      <c r="J79" s="5">
        <v>295</v>
      </c>
      <c r="K79" s="5">
        <v>323</v>
      </c>
      <c r="L79" s="5">
        <v>283</v>
      </c>
      <c r="M79" s="5">
        <v>262</v>
      </c>
      <c r="N79" s="5">
        <v>269</v>
      </c>
      <c r="O79" s="5">
        <v>312</v>
      </c>
      <c r="P79" s="5">
        <v>123</v>
      </c>
      <c r="Q79" s="5">
        <v>187</v>
      </c>
      <c r="R79" s="5">
        <v>298</v>
      </c>
      <c r="S79" s="5">
        <v>290</v>
      </c>
      <c r="T79" s="5">
        <v>140</v>
      </c>
      <c r="U79" s="5">
        <v>187</v>
      </c>
      <c r="V79" s="5">
        <v>305</v>
      </c>
      <c r="W79" s="5">
        <v>320</v>
      </c>
      <c r="X79" s="5">
        <v>204</v>
      </c>
      <c r="Y79" s="5">
        <v>189</v>
      </c>
      <c r="Z79" s="5">
        <v>27.17</v>
      </c>
      <c r="AA79" s="5">
        <v>26.14</v>
      </c>
      <c r="AB79" s="5">
        <v>15.48</v>
      </c>
      <c r="AC79" s="5">
        <v>18.73</v>
      </c>
      <c r="AD79" s="5">
        <v>36.81</v>
      </c>
      <c r="AE79" s="5">
        <v>34</v>
      </c>
      <c r="AF79" s="5">
        <v>32.24</v>
      </c>
      <c r="AG79" s="5">
        <v>37.83</v>
      </c>
      <c r="AH79" s="5">
        <v>24.17</v>
      </c>
      <c r="AI79" s="5">
        <v>24.34</v>
      </c>
      <c r="AJ79" s="5">
        <v>28.75</v>
      </c>
      <c r="AK79" s="5">
        <v>26.55</v>
      </c>
      <c r="AL79" s="5">
        <v>14.25</v>
      </c>
      <c r="AM79" s="5">
        <v>15.75</v>
      </c>
      <c r="AN79" s="5">
        <v>16.75</v>
      </c>
      <c r="AO79" s="5">
        <v>28.69</v>
      </c>
      <c r="AP79" s="5">
        <v>13</v>
      </c>
      <c r="AQ79" s="5">
        <v>16.5</v>
      </c>
      <c r="AR79" s="5">
        <v>25</v>
      </c>
      <c r="AS79" s="5">
        <v>27.9</v>
      </c>
      <c r="AT79" s="5">
        <v>14.18</v>
      </c>
      <c r="AU79" s="5">
        <v>14.74</v>
      </c>
    </row>
    <row r="80" spans="1:47" x14ac:dyDescent="0.25">
      <c r="A80" s="1">
        <v>1996</v>
      </c>
      <c r="B80" s="1">
        <v>1</v>
      </c>
      <c r="C80" s="1">
        <v>77</v>
      </c>
      <c r="D80" s="5">
        <v>222</v>
      </c>
      <c r="E80" s="5">
        <v>251</v>
      </c>
      <c r="F80" s="9">
        <v>278</v>
      </c>
      <c r="G80" s="9">
        <v>225</v>
      </c>
      <c r="H80" s="5">
        <v>235</v>
      </c>
      <c r="I80" s="5">
        <v>248</v>
      </c>
      <c r="J80" s="5">
        <v>274</v>
      </c>
      <c r="K80" s="5">
        <v>301</v>
      </c>
      <c r="L80" s="5">
        <v>273</v>
      </c>
      <c r="M80" s="5">
        <v>286</v>
      </c>
      <c r="N80" s="5">
        <v>251</v>
      </c>
      <c r="O80" s="5">
        <v>276</v>
      </c>
      <c r="P80" s="5">
        <v>111</v>
      </c>
      <c r="Q80" s="5">
        <v>256</v>
      </c>
      <c r="R80" s="5">
        <v>275</v>
      </c>
      <c r="S80" s="5">
        <v>311</v>
      </c>
      <c r="T80" s="5">
        <v>160</v>
      </c>
      <c r="U80" s="5">
        <v>188</v>
      </c>
      <c r="V80" s="5">
        <v>274</v>
      </c>
      <c r="W80" s="5">
        <v>264</v>
      </c>
      <c r="X80" s="5">
        <v>191</v>
      </c>
      <c r="Y80" s="5">
        <v>233</v>
      </c>
      <c r="Z80" s="5">
        <v>27.12</v>
      </c>
      <c r="AA80" s="5">
        <v>29.17</v>
      </c>
      <c r="AB80" s="5">
        <v>16.989999999999998</v>
      </c>
      <c r="AC80" s="5">
        <v>18.2</v>
      </c>
      <c r="AD80" s="5">
        <v>42.1</v>
      </c>
      <c r="AE80" s="5">
        <v>36.53</v>
      </c>
      <c r="AF80" s="5">
        <v>31.03</v>
      </c>
      <c r="AG80" s="5">
        <v>34.96</v>
      </c>
      <c r="AH80" s="5">
        <v>24.72</v>
      </c>
      <c r="AI80" s="5">
        <v>22.67</v>
      </c>
      <c r="AJ80" s="5">
        <v>28.84</v>
      </c>
      <c r="AK80" s="5">
        <v>25.75</v>
      </c>
      <c r="AL80" s="5">
        <v>15.21</v>
      </c>
      <c r="AM80" s="5">
        <v>13.34</v>
      </c>
      <c r="AN80" s="5">
        <v>24</v>
      </c>
      <c r="AO80" s="5">
        <v>26.54</v>
      </c>
      <c r="AP80" s="5">
        <v>19.25</v>
      </c>
      <c r="AQ80" s="5">
        <v>29.48</v>
      </c>
      <c r="AR80" s="5">
        <v>32.5</v>
      </c>
      <c r="AS80" s="5">
        <v>31.5</v>
      </c>
      <c r="AT80" s="5">
        <v>21.5</v>
      </c>
      <c r="AU80" s="5">
        <v>15</v>
      </c>
    </row>
    <row r="81" spans="1:47" x14ac:dyDescent="0.25">
      <c r="A81" s="1">
        <v>1996</v>
      </c>
      <c r="B81" s="1">
        <v>2</v>
      </c>
      <c r="C81" s="1">
        <v>78</v>
      </c>
      <c r="D81" s="5">
        <v>273</v>
      </c>
      <c r="E81" s="5">
        <v>235</v>
      </c>
      <c r="F81" s="9">
        <v>246</v>
      </c>
      <c r="G81" s="9">
        <v>184</v>
      </c>
      <c r="H81" s="5">
        <v>249</v>
      </c>
      <c r="I81" s="5">
        <v>239</v>
      </c>
      <c r="J81" s="5">
        <v>272</v>
      </c>
      <c r="K81" s="5">
        <v>298</v>
      </c>
      <c r="L81" s="5">
        <v>221</v>
      </c>
      <c r="M81" s="5">
        <v>218</v>
      </c>
      <c r="N81" s="5">
        <v>219</v>
      </c>
      <c r="O81" s="5">
        <v>262</v>
      </c>
      <c r="P81" s="5">
        <v>87</v>
      </c>
      <c r="Q81" s="5">
        <v>231</v>
      </c>
      <c r="R81" s="5">
        <v>243</v>
      </c>
      <c r="S81" s="5">
        <v>296</v>
      </c>
      <c r="T81" s="5">
        <v>143</v>
      </c>
      <c r="U81" s="5">
        <v>146</v>
      </c>
      <c r="V81" s="5">
        <v>214</v>
      </c>
      <c r="W81" s="5">
        <v>242</v>
      </c>
      <c r="X81" s="5">
        <v>143</v>
      </c>
      <c r="Y81" s="5">
        <v>224</v>
      </c>
      <c r="Z81" s="5">
        <v>21.51</v>
      </c>
      <c r="AA81" s="5">
        <v>27.39</v>
      </c>
      <c r="AB81" s="5">
        <v>20.69</v>
      </c>
      <c r="AC81" s="5">
        <v>14.07</v>
      </c>
      <c r="AD81" s="5">
        <v>40.049999999999997</v>
      </c>
      <c r="AE81" s="5">
        <v>33.79</v>
      </c>
      <c r="AF81" s="5">
        <v>25.54</v>
      </c>
      <c r="AG81" s="5">
        <v>36.1</v>
      </c>
      <c r="AH81" s="5">
        <v>20.94</v>
      </c>
      <c r="AI81" s="5">
        <v>17.8</v>
      </c>
      <c r="AJ81" s="5">
        <v>27.5</v>
      </c>
      <c r="AK81" s="5">
        <v>23.82</v>
      </c>
      <c r="AL81" s="5">
        <v>15</v>
      </c>
      <c r="AM81" s="5">
        <v>14.71</v>
      </c>
      <c r="AN81" s="5">
        <v>19.3</v>
      </c>
      <c r="AO81" s="5">
        <v>25.25</v>
      </c>
      <c r="AP81" s="5">
        <v>20</v>
      </c>
      <c r="AQ81" s="5">
        <v>28.14</v>
      </c>
      <c r="AR81" s="5">
        <v>13.96</v>
      </c>
      <c r="AS81" s="5">
        <v>18.71</v>
      </c>
      <c r="AT81" s="5">
        <v>10.89</v>
      </c>
      <c r="AU81" s="5">
        <v>14.55</v>
      </c>
    </row>
    <row r="82" spans="1:47" x14ac:dyDescent="0.25">
      <c r="A82" s="1">
        <v>1996</v>
      </c>
      <c r="B82" s="1">
        <v>3</v>
      </c>
      <c r="C82" s="1">
        <v>79</v>
      </c>
      <c r="D82" s="5">
        <v>236</v>
      </c>
      <c r="E82" s="5">
        <v>277</v>
      </c>
      <c r="F82" s="9">
        <v>258</v>
      </c>
      <c r="G82" s="9">
        <v>203</v>
      </c>
      <c r="H82" s="5">
        <v>240</v>
      </c>
      <c r="I82" s="5">
        <v>227</v>
      </c>
      <c r="J82" s="5">
        <v>239</v>
      </c>
      <c r="K82" s="5">
        <v>319</v>
      </c>
      <c r="L82" s="5">
        <v>257</v>
      </c>
      <c r="M82" s="5">
        <v>225</v>
      </c>
      <c r="N82" s="5">
        <v>288</v>
      </c>
      <c r="O82" s="5">
        <v>245</v>
      </c>
      <c r="P82" s="5">
        <v>104</v>
      </c>
      <c r="Q82" s="5">
        <v>250</v>
      </c>
      <c r="R82" s="5">
        <v>249</v>
      </c>
      <c r="S82" s="5">
        <v>287</v>
      </c>
      <c r="T82" s="5">
        <v>135</v>
      </c>
      <c r="U82" s="5">
        <v>114</v>
      </c>
      <c r="V82" s="5">
        <v>254</v>
      </c>
      <c r="W82" s="5">
        <v>241</v>
      </c>
      <c r="X82" s="5">
        <v>116</v>
      </c>
      <c r="Y82" s="5">
        <v>190</v>
      </c>
      <c r="Z82" s="5">
        <v>25.92</v>
      </c>
      <c r="AA82" s="5">
        <v>29.55</v>
      </c>
      <c r="AB82" s="5">
        <v>19.96</v>
      </c>
      <c r="AC82" s="5">
        <v>12.5</v>
      </c>
      <c r="AD82" s="5">
        <v>38.700000000000003</v>
      </c>
      <c r="AE82" s="5">
        <v>33.33</v>
      </c>
      <c r="AF82" s="5">
        <v>23.6</v>
      </c>
      <c r="AG82" s="5">
        <v>28.4</v>
      </c>
      <c r="AH82" s="5">
        <v>21.44</v>
      </c>
      <c r="AI82" s="5">
        <v>17.53</v>
      </c>
      <c r="AJ82" s="5">
        <v>28.48</v>
      </c>
      <c r="AK82" s="5">
        <v>21.84</v>
      </c>
      <c r="AL82" s="5">
        <v>12.38</v>
      </c>
      <c r="AM82" s="5">
        <v>10.02</v>
      </c>
      <c r="AN82" s="5">
        <v>20.38</v>
      </c>
      <c r="AO82" s="5">
        <v>24.41</v>
      </c>
      <c r="AP82" s="5">
        <v>26.25</v>
      </c>
      <c r="AQ82" s="5">
        <v>26.8</v>
      </c>
      <c r="AR82" s="5">
        <v>17.59</v>
      </c>
      <c r="AS82" s="5">
        <v>19.93</v>
      </c>
      <c r="AT82" s="5">
        <v>14.67</v>
      </c>
      <c r="AU82" s="5">
        <v>18.149999999999999</v>
      </c>
    </row>
    <row r="83" spans="1:47" x14ac:dyDescent="0.25">
      <c r="A83" s="1">
        <v>1996</v>
      </c>
      <c r="B83" s="1">
        <v>4</v>
      </c>
      <c r="C83" s="1">
        <v>80</v>
      </c>
      <c r="D83" s="5">
        <v>268</v>
      </c>
      <c r="E83" s="5">
        <v>311</v>
      </c>
      <c r="F83" s="9">
        <v>287</v>
      </c>
      <c r="G83" s="9">
        <v>160</v>
      </c>
      <c r="H83" s="5">
        <v>241</v>
      </c>
      <c r="I83" s="5">
        <v>242</v>
      </c>
      <c r="J83" s="5">
        <v>324</v>
      </c>
      <c r="K83" s="5">
        <v>350</v>
      </c>
      <c r="L83" s="5">
        <v>297</v>
      </c>
      <c r="M83" s="5">
        <v>254</v>
      </c>
      <c r="N83" s="5">
        <v>315</v>
      </c>
      <c r="O83" s="5">
        <v>309</v>
      </c>
      <c r="P83" s="5">
        <v>90</v>
      </c>
      <c r="Q83" s="5">
        <v>311</v>
      </c>
      <c r="R83" s="5">
        <v>259</v>
      </c>
      <c r="S83" s="5">
        <v>315</v>
      </c>
      <c r="T83" s="5">
        <v>114</v>
      </c>
      <c r="U83" s="5">
        <v>150</v>
      </c>
      <c r="V83" s="5">
        <v>312</v>
      </c>
      <c r="W83" s="5">
        <v>330</v>
      </c>
      <c r="X83" s="5">
        <v>120</v>
      </c>
      <c r="Y83" s="5">
        <v>245</v>
      </c>
      <c r="Z83" s="5">
        <v>24.64</v>
      </c>
      <c r="AA83" s="5">
        <v>30.44</v>
      </c>
      <c r="AB83" s="5">
        <v>16.98</v>
      </c>
      <c r="AC83" s="5">
        <v>13.4</v>
      </c>
      <c r="AD83" s="5">
        <v>44.09</v>
      </c>
      <c r="AE83" s="5">
        <v>33.57</v>
      </c>
      <c r="AF83" s="5">
        <v>29.17</v>
      </c>
      <c r="AG83" s="5">
        <v>41.46</v>
      </c>
      <c r="AH83" s="5">
        <v>24.48</v>
      </c>
      <c r="AI83" s="5">
        <v>22.25</v>
      </c>
      <c r="AJ83" s="5">
        <v>31.16</v>
      </c>
      <c r="AK83" s="5">
        <v>25.8</v>
      </c>
      <c r="AL83" s="5">
        <v>13.31</v>
      </c>
      <c r="AM83" s="5">
        <v>15.97</v>
      </c>
      <c r="AN83" s="5">
        <v>21.77</v>
      </c>
      <c r="AO83" s="5">
        <v>26.58</v>
      </c>
      <c r="AP83" s="5">
        <v>27.21</v>
      </c>
      <c r="AQ83" s="5">
        <v>25.26</v>
      </c>
      <c r="AR83" s="5">
        <v>18.2</v>
      </c>
      <c r="AS83" s="5">
        <v>18.28</v>
      </c>
      <c r="AT83" s="5">
        <v>14.25</v>
      </c>
      <c r="AU83" s="5">
        <v>14.88</v>
      </c>
    </row>
    <row r="84" spans="1:47" x14ac:dyDescent="0.25">
      <c r="A84" s="1">
        <v>1997</v>
      </c>
      <c r="B84" s="1">
        <v>1</v>
      </c>
      <c r="C84" s="1">
        <v>81</v>
      </c>
      <c r="D84" s="5">
        <v>314</v>
      </c>
      <c r="E84" s="5">
        <v>347</v>
      </c>
      <c r="F84" s="9">
        <v>326</v>
      </c>
      <c r="G84" s="9">
        <v>163</v>
      </c>
      <c r="H84" s="5">
        <v>277</v>
      </c>
      <c r="I84" s="5">
        <v>334</v>
      </c>
      <c r="J84" s="5">
        <v>310</v>
      </c>
      <c r="K84" s="5">
        <v>327</v>
      </c>
      <c r="L84" s="5">
        <v>338</v>
      </c>
      <c r="M84" s="5">
        <v>362</v>
      </c>
      <c r="N84" s="5">
        <v>347</v>
      </c>
      <c r="O84" s="5">
        <v>364</v>
      </c>
      <c r="P84" s="5">
        <v>136</v>
      </c>
      <c r="Q84" s="5">
        <v>260</v>
      </c>
      <c r="R84" s="5">
        <v>298</v>
      </c>
      <c r="S84" s="5">
        <v>342</v>
      </c>
      <c r="T84" s="5">
        <v>125</v>
      </c>
      <c r="U84" s="5">
        <v>155</v>
      </c>
      <c r="V84" s="5">
        <v>319</v>
      </c>
      <c r="W84" s="5">
        <v>315</v>
      </c>
      <c r="X84" s="5">
        <v>168</v>
      </c>
      <c r="Y84" s="5">
        <v>248</v>
      </c>
      <c r="Z84" s="5">
        <v>28.9</v>
      </c>
      <c r="AA84" s="5">
        <v>32.35</v>
      </c>
      <c r="AB84" s="5">
        <v>20.86</v>
      </c>
      <c r="AC84" s="5">
        <v>12.06</v>
      </c>
      <c r="AD84" s="5">
        <v>45.91</v>
      </c>
      <c r="AE84" s="5">
        <v>38.89</v>
      </c>
      <c r="AF84" s="5">
        <v>31.89</v>
      </c>
      <c r="AG84" s="5">
        <v>47.34</v>
      </c>
      <c r="AH84" s="5">
        <v>27.55</v>
      </c>
      <c r="AI84" s="5">
        <v>30.86</v>
      </c>
      <c r="AJ84" s="5">
        <v>36.36</v>
      </c>
      <c r="AK84" s="5">
        <v>29.49</v>
      </c>
      <c r="AL84" s="5">
        <v>14.1</v>
      </c>
      <c r="AM84" s="5">
        <v>14.82</v>
      </c>
      <c r="AN84" s="5">
        <v>23.56</v>
      </c>
      <c r="AO84" s="5">
        <v>31.54</v>
      </c>
      <c r="AP84" s="5">
        <v>18.100000000000001</v>
      </c>
      <c r="AQ84" s="5">
        <v>29.48</v>
      </c>
      <c r="AR84" s="5">
        <v>27.67</v>
      </c>
      <c r="AS84" s="5">
        <v>23.6</v>
      </c>
      <c r="AT84" s="5">
        <v>21.03</v>
      </c>
      <c r="AU84" s="5">
        <v>16.149999999999999</v>
      </c>
    </row>
    <row r="85" spans="1:47" x14ac:dyDescent="0.25">
      <c r="A85" s="1">
        <v>1997</v>
      </c>
      <c r="B85" s="1">
        <v>2</v>
      </c>
      <c r="C85" s="1">
        <v>82</v>
      </c>
      <c r="D85" s="5">
        <v>312</v>
      </c>
      <c r="E85" s="5">
        <v>381</v>
      </c>
      <c r="F85" s="9">
        <v>342</v>
      </c>
      <c r="G85" s="9">
        <v>143</v>
      </c>
      <c r="H85" s="5">
        <v>288</v>
      </c>
      <c r="I85" s="5">
        <v>313</v>
      </c>
      <c r="J85" s="5">
        <v>321</v>
      </c>
      <c r="K85" s="5">
        <v>353</v>
      </c>
      <c r="L85" s="5">
        <v>315</v>
      </c>
      <c r="M85" s="5">
        <v>319</v>
      </c>
      <c r="N85" s="5">
        <v>311</v>
      </c>
      <c r="O85" s="5">
        <v>323</v>
      </c>
      <c r="P85" s="5">
        <v>169</v>
      </c>
      <c r="Q85" s="5">
        <v>239</v>
      </c>
      <c r="R85" s="5">
        <v>284</v>
      </c>
      <c r="S85" s="5">
        <v>329</v>
      </c>
      <c r="T85" s="5">
        <v>99</v>
      </c>
      <c r="U85" s="5">
        <v>238</v>
      </c>
      <c r="V85" s="5">
        <v>356</v>
      </c>
      <c r="W85" s="5">
        <v>368</v>
      </c>
      <c r="X85" s="5">
        <v>144</v>
      </c>
      <c r="Y85" s="5">
        <v>246</v>
      </c>
      <c r="Z85" s="5">
        <v>31.14</v>
      </c>
      <c r="AA85" s="5">
        <v>31.78</v>
      </c>
      <c r="AB85" s="5">
        <v>19.82</v>
      </c>
      <c r="AC85" s="5">
        <v>12.06</v>
      </c>
      <c r="AD85" s="5">
        <v>42.32</v>
      </c>
      <c r="AE85" s="5">
        <v>32.200000000000003</v>
      </c>
      <c r="AF85" s="5">
        <v>30.19</v>
      </c>
      <c r="AG85" s="5">
        <v>35.04</v>
      </c>
      <c r="AH85" s="5">
        <v>29.27</v>
      </c>
      <c r="AI85" s="5">
        <v>26</v>
      </c>
      <c r="AJ85" s="5">
        <v>32.56</v>
      </c>
      <c r="AK85" s="5">
        <v>26.9</v>
      </c>
      <c r="AL85" s="5">
        <v>13.91</v>
      </c>
      <c r="AM85" s="5">
        <v>13.64</v>
      </c>
      <c r="AN85" s="5">
        <v>22.98</v>
      </c>
      <c r="AO85" s="5">
        <v>27.09</v>
      </c>
      <c r="AP85" s="5">
        <v>8.52</v>
      </c>
      <c r="AQ85" s="5">
        <v>31.14</v>
      </c>
      <c r="AR85" s="5">
        <v>23.4</v>
      </c>
      <c r="AS85" s="5">
        <v>20.37</v>
      </c>
      <c r="AT85" s="5">
        <v>19.78</v>
      </c>
      <c r="AU85" s="5">
        <v>17.03</v>
      </c>
    </row>
    <row r="86" spans="1:47" x14ac:dyDescent="0.25">
      <c r="A86" s="1">
        <v>1997</v>
      </c>
      <c r="B86" s="1">
        <v>3</v>
      </c>
      <c r="C86" s="1">
        <v>83</v>
      </c>
      <c r="D86" s="5">
        <v>345</v>
      </c>
      <c r="E86" s="5">
        <v>393</v>
      </c>
      <c r="F86" s="9">
        <v>308</v>
      </c>
      <c r="G86" s="9">
        <v>244</v>
      </c>
      <c r="H86" s="5">
        <v>261</v>
      </c>
      <c r="I86" s="5">
        <v>291</v>
      </c>
      <c r="J86" s="5">
        <v>321</v>
      </c>
      <c r="K86" s="5">
        <v>342</v>
      </c>
      <c r="L86" s="5">
        <v>313</v>
      </c>
      <c r="M86" s="5">
        <v>356</v>
      </c>
      <c r="N86" s="5">
        <v>374</v>
      </c>
      <c r="O86" s="5">
        <v>329</v>
      </c>
      <c r="P86" s="5">
        <v>108</v>
      </c>
      <c r="Q86" s="5">
        <v>272</v>
      </c>
      <c r="R86" s="5">
        <v>286</v>
      </c>
      <c r="S86" s="5">
        <v>320</v>
      </c>
      <c r="T86" s="5">
        <v>108</v>
      </c>
      <c r="U86" s="5">
        <v>188</v>
      </c>
      <c r="V86" s="5">
        <v>347</v>
      </c>
      <c r="W86" s="5">
        <v>342</v>
      </c>
      <c r="X86" s="5">
        <v>144</v>
      </c>
      <c r="Y86" s="5">
        <v>236</v>
      </c>
      <c r="Z86" s="5">
        <v>29.21</v>
      </c>
      <c r="AA86" s="5">
        <v>32.119999999999997</v>
      </c>
      <c r="AB86" s="5">
        <v>21.76</v>
      </c>
      <c r="AC86" s="5">
        <v>13.74</v>
      </c>
      <c r="AD86" s="5">
        <v>43.83</v>
      </c>
      <c r="AE86" s="5">
        <v>33.22</v>
      </c>
      <c r="AF86" s="5">
        <v>29.71</v>
      </c>
      <c r="AG86" s="5">
        <v>40.49</v>
      </c>
      <c r="AH86" s="5">
        <v>28.17</v>
      </c>
      <c r="AI86" s="5">
        <v>27.5</v>
      </c>
      <c r="AJ86" s="5">
        <v>34.21</v>
      </c>
      <c r="AK86" s="5">
        <v>30.85</v>
      </c>
      <c r="AL86" s="5">
        <v>15.17</v>
      </c>
      <c r="AM86" s="5">
        <v>14.35</v>
      </c>
      <c r="AN86" s="5">
        <v>22.66</v>
      </c>
      <c r="AO86" s="5">
        <v>29.13</v>
      </c>
      <c r="AP86" s="5">
        <v>9.35</v>
      </c>
      <c r="AQ86" s="5">
        <v>26.8</v>
      </c>
      <c r="AR86" s="5">
        <v>28.92</v>
      </c>
      <c r="AS86" s="5">
        <v>23.7</v>
      </c>
      <c r="AT86" s="5">
        <v>19.78</v>
      </c>
      <c r="AU86" s="5">
        <v>22.31</v>
      </c>
    </row>
    <row r="87" spans="1:47" x14ac:dyDescent="0.25">
      <c r="A87" s="1">
        <v>1997</v>
      </c>
      <c r="B87" s="1">
        <v>4</v>
      </c>
      <c r="C87" s="1">
        <v>84</v>
      </c>
      <c r="D87" s="5">
        <v>413</v>
      </c>
      <c r="E87" s="5">
        <v>437</v>
      </c>
      <c r="F87" s="9">
        <v>334</v>
      </c>
      <c r="G87" s="9">
        <v>275</v>
      </c>
      <c r="H87" s="5">
        <v>315</v>
      </c>
      <c r="I87" s="5">
        <v>320</v>
      </c>
      <c r="J87" s="5">
        <v>329</v>
      </c>
      <c r="K87" s="5">
        <v>399</v>
      </c>
      <c r="L87" s="5">
        <v>338</v>
      </c>
      <c r="M87" s="5">
        <v>359</v>
      </c>
      <c r="N87" s="5">
        <v>348</v>
      </c>
      <c r="O87" s="5">
        <v>369</v>
      </c>
      <c r="P87" s="5">
        <v>170</v>
      </c>
      <c r="Q87" s="5">
        <v>298</v>
      </c>
      <c r="R87" s="5">
        <v>335</v>
      </c>
      <c r="S87" s="5">
        <v>340</v>
      </c>
      <c r="T87" s="5">
        <v>0</v>
      </c>
      <c r="U87" s="5">
        <v>234</v>
      </c>
      <c r="V87" s="5">
        <v>375</v>
      </c>
      <c r="W87" s="5">
        <v>388</v>
      </c>
      <c r="X87" s="5">
        <v>128</v>
      </c>
      <c r="Y87" s="5">
        <v>274</v>
      </c>
      <c r="Z87" s="5">
        <v>37.9</v>
      </c>
      <c r="AA87" s="5">
        <v>35.799999999999997</v>
      </c>
      <c r="AB87" s="5">
        <v>19.63</v>
      </c>
      <c r="AC87" s="5">
        <v>15.05</v>
      </c>
      <c r="AD87" s="5">
        <v>44.6</v>
      </c>
      <c r="AE87" s="5">
        <v>38.39</v>
      </c>
      <c r="AF87" s="5">
        <v>29.96</v>
      </c>
      <c r="AG87" s="5">
        <v>48.08</v>
      </c>
      <c r="AH87" s="5">
        <v>33.729999999999997</v>
      </c>
      <c r="AI87" s="5">
        <v>34.06</v>
      </c>
      <c r="AJ87" s="5">
        <v>38.39</v>
      </c>
      <c r="AK87" s="5">
        <v>33.99</v>
      </c>
      <c r="AL87" s="5">
        <v>14.5</v>
      </c>
      <c r="AM87" s="5">
        <v>14.87</v>
      </c>
      <c r="AN87" s="5">
        <v>28.69</v>
      </c>
      <c r="AO87" s="5">
        <v>30.22</v>
      </c>
      <c r="AP87" s="5">
        <v>14.07</v>
      </c>
      <c r="AQ87" s="5">
        <v>37.83</v>
      </c>
      <c r="AR87" s="5">
        <v>30.16</v>
      </c>
      <c r="AS87" s="5">
        <v>25.27</v>
      </c>
      <c r="AT87" s="5">
        <v>20.059999999999999</v>
      </c>
      <c r="AU87" s="5">
        <v>16.64</v>
      </c>
    </row>
    <row r="88" spans="1:47" x14ac:dyDescent="0.25">
      <c r="A88" s="1">
        <v>1998</v>
      </c>
      <c r="B88" s="13">
        <v>1</v>
      </c>
      <c r="C88" s="1">
        <v>85</v>
      </c>
      <c r="D88" s="5">
        <v>334</v>
      </c>
      <c r="E88" s="5">
        <v>412</v>
      </c>
      <c r="F88" s="9">
        <v>409</v>
      </c>
      <c r="G88" s="9">
        <v>297</v>
      </c>
      <c r="H88" s="5">
        <v>340</v>
      </c>
      <c r="I88" s="5">
        <v>374</v>
      </c>
      <c r="J88" s="5">
        <v>400</v>
      </c>
      <c r="K88" s="5">
        <v>400</v>
      </c>
      <c r="L88" s="5">
        <v>376</v>
      </c>
      <c r="M88" s="5">
        <v>366</v>
      </c>
      <c r="N88" s="5">
        <v>418</v>
      </c>
      <c r="O88" s="5">
        <v>427</v>
      </c>
      <c r="P88" s="5">
        <v>205</v>
      </c>
      <c r="Q88" s="5">
        <v>316</v>
      </c>
      <c r="R88" s="5">
        <v>373</v>
      </c>
      <c r="S88" s="5">
        <v>385</v>
      </c>
      <c r="T88" s="5">
        <v>162</v>
      </c>
      <c r="U88" s="5">
        <v>320</v>
      </c>
      <c r="V88" s="5">
        <v>377</v>
      </c>
      <c r="W88" s="5">
        <v>386</v>
      </c>
      <c r="X88" s="5">
        <v>186</v>
      </c>
      <c r="Y88" s="5">
        <v>305</v>
      </c>
      <c r="Z88" s="5">
        <v>39.090000000000003</v>
      </c>
      <c r="AA88" s="5">
        <v>39.17</v>
      </c>
      <c r="AB88" s="5">
        <v>21.76</v>
      </c>
      <c r="AC88" s="5">
        <v>13.4</v>
      </c>
      <c r="AD88" s="5">
        <v>55.32</v>
      </c>
      <c r="AE88" s="5">
        <v>44.23</v>
      </c>
      <c r="AF88" s="5">
        <v>34.93</v>
      </c>
      <c r="AG88" s="5">
        <v>56.62</v>
      </c>
      <c r="AH88" s="5">
        <v>30.43</v>
      </c>
      <c r="AI88" s="5">
        <v>28.5</v>
      </c>
      <c r="AJ88" s="5">
        <v>47.76</v>
      </c>
      <c r="AK88" s="5">
        <v>43.17</v>
      </c>
      <c r="AL88" s="5">
        <v>16.63</v>
      </c>
      <c r="AM88" s="5">
        <v>19.91</v>
      </c>
      <c r="AN88" s="5">
        <v>27.15</v>
      </c>
      <c r="AO88" s="5">
        <v>37.25</v>
      </c>
      <c r="AP88" s="5">
        <v>20.100000000000001</v>
      </c>
      <c r="AQ88" s="5">
        <v>34.71</v>
      </c>
      <c r="AR88" s="5">
        <v>32.31</v>
      </c>
      <c r="AS88" s="5">
        <v>32.549999999999997</v>
      </c>
      <c r="AT88" s="5">
        <v>26.25</v>
      </c>
      <c r="AU88" s="5">
        <v>19.34</v>
      </c>
    </row>
    <row r="89" spans="1:47" x14ac:dyDescent="0.25">
      <c r="A89" s="1">
        <v>1998</v>
      </c>
      <c r="B89" s="13">
        <v>2</v>
      </c>
      <c r="C89" s="1">
        <v>86</v>
      </c>
      <c r="D89" s="5">
        <v>423</v>
      </c>
      <c r="E89" s="5">
        <v>407</v>
      </c>
      <c r="F89" s="9">
        <v>349</v>
      </c>
      <c r="G89" s="9">
        <v>279</v>
      </c>
      <c r="H89" s="5">
        <v>281</v>
      </c>
      <c r="I89" s="5">
        <v>348</v>
      </c>
      <c r="J89" s="5">
        <v>350</v>
      </c>
      <c r="K89" s="5">
        <v>412</v>
      </c>
      <c r="L89" s="5">
        <v>315</v>
      </c>
      <c r="M89" s="5">
        <v>363</v>
      </c>
      <c r="N89" s="5">
        <v>315</v>
      </c>
      <c r="O89" s="5">
        <v>350</v>
      </c>
      <c r="P89" s="5">
        <v>136</v>
      </c>
      <c r="Q89" s="5">
        <v>324</v>
      </c>
      <c r="R89" s="5">
        <v>308</v>
      </c>
      <c r="S89" s="5">
        <v>335</v>
      </c>
      <c r="T89" s="5">
        <v>171</v>
      </c>
      <c r="U89" s="5">
        <v>206</v>
      </c>
      <c r="V89" s="5">
        <v>281</v>
      </c>
      <c r="W89" s="5">
        <v>278</v>
      </c>
      <c r="X89" s="5">
        <v>318</v>
      </c>
      <c r="Y89" s="5">
        <v>331</v>
      </c>
      <c r="Z89" s="5">
        <v>31.46</v>
      </c>
      <c r="AA89" s="5">
        <v>34.49</v>
      </c>
      <c r="AB89" s="5">
        <v>19.36</v>
      </c>
      <c r="AC89" s="5">
        <v>16.75</v>
      </c>
      <c r="AD89" s="5">
        <v>44.66</v>
      </c>
      <c r="AE89" s="5">
        <v>38.65</v>
      </c>
      <c r="AF89" s="5">
        <v>38.82</v>
      </c>
      <c r="AG89" s="5">
        <v>41.22</v>
      </c>
      <c r="AH89" s="5">
        <v>24.6</v>
      </c>
      <c r="AI89" s="5">
        <v>29.25</v>
      </c>
      <c r="AJ89" s="5">
        <v>38.26</v>
      </c>
      <c r="AK89" s="5">
        <v>30.3</v>
      </c>
      <c r="AL89" s="5">
        <v>14.6</v>
      </c>
      <c r="AM89" s="5">
        <v>18.2</v>
      </c>
      <c r="AN89" s="5">
        <v>20.94</v>
      </c>
      <c r="AO89" s="5">
        <v>32.229999999999997</v>
      </c>
      <c r="AP89" s="5">
        <v>19.97</v>
      </c>
      <c r="AQ89" s="5">
        <v>29.48</v>
      </c>
      <c r="AR89" s="5">
        <v>26.99</v>
      </c>
      <c r="AS89" s="5">
        <v>29.71</v>
      </c>
      <c r="AT89" s="5">
        <v>26.25</v>
      </c>
      <c r="AU89" s="5">
        <v>21.98</v>
      </c>
    </row>
    <row r="90" spans="1:47" x14ac:dyDescent="0.25">
      <c r="A90" s="1">
        <v>1998</v>
      </c>
      <c r="B90" s="13">
        <v>3</v>
      </c>
      <c r="C90" s="1">
        <v>87</v>
      </c>
      <c r="D90" s="5">
        <v>365</v>
      </c>
      <c r="E90" s="5">
        <v>370</v>
      </c>
      <c r="F90" s="9">
        <v>288</v>
      </c>
      <c r="G90" s="9">
        <v>234</v>
      </c>
      <c r="H90" s="5">
        <v>284</v>
      </c>
      <c r="I90" s="5">
        <v>269</v>
      </c>
      <c r="J90" s="5">
        <v>304</v>
      </c>
      <c r="K90" s="5">
        <v>340</v>
      </c>
      <c r="L90" s="5">
        <v>277</v>
      </c>
      <c r="M90" s="5">
        <v>304</v>
      </c>
      <c r="N90" s="5">
        <v>296</v>
      </c>
      <c r="O90" s="5">
        <v>348</v>
      </c>
      <c r="P90" s="5">
        <v>142</v>
      </c>
      <c r="Q90" s="5">
        <v>300</v>
      </c>
      <c r="R90" s="5">
        <v>288</v>
      </c>
      <c r="S90" s="5">
        <v>294</v>
      </c>
      <c r="T90" s="5">
        <v>113</v>
      </c>
      <c r="U90" s="5">
        <v>188</v>
      </c>
      <c r="V90" s="5">
        <v>281</v>
      </c>
      <c r="W90" s="5">
        <v>277</v>
      </c>
      <c r="X90" s="5">
        <v>210</v>
      </c>
      <c r="Y90" s="5">
        <v>286</v>
      </c>
      <c r="Z90" s="5">
        <v>23.03</v>
      </c>
      <c r="AA90" s="5">
        <v>32.96</v>
      </c>
      <c r="AB90" s="5">
        <v>14.7</v>
      </c>
      <c r="AC90" s="5">
        <v>15.08</v>
      </c>
      <c r="AD90" s="5">
        <v>45.64</v>
      </c>
      <c r="AE90" s="5">
        <v>32.619999999999997</v>
      </c>
      <c r="AF90" s="5">
        <v>27.2</v>
      </c>
      <c r="AG90" s="5">
        <v>35.94</v>
      </c>
      <c r="AH90" s="5">
        <v>26.72</v>
      </c>
      <c r="AI90" s="5">
        <v>26.72</v>
      </c>
      <c r="AJ90" s="5">
        <v>32.94</v>
      </c>
      <c r="AK90" s="5">
        <v>29.6</v>
      </c>
      <c r="AL90" s="5">
        <v>15.33</v>
      </c>
      <c r="AM90" s="5">
        <v>17.690000000000001</v>
      </c>
      <c r="AN90" s="5">
        <v>22.86</v>
      </c>
      <c r="AO90" s="5">
        <v>27.52</v>
      </c>
      <c r="AP90" s="5">
        <v>16.75</v>
      </c>
      <c r="AQ90" s="5">
        <v>29.48</v>
      </c>
      <c r="AR90" s="5">
        <v>30.51</v>
      </c>
      <c r="AS90" s="5">
        <v>29.96</v>
      </c>
      <c r="AT90" s="5">
        <v>22.51</v>
      </c>
      <c r="AU90" s="5">
        <v>22.97</v>
      </c>
    </row>
    <row r="91" spans="1:47" x14ac:dyDescent="0.25">
      <c r="A91" s="1">
        <v>1998</v>
      </c>
      <c r="B91" s="13">
        <v>4</v>
      </c>
      <c r="C91" s="1">
        <v>88</v>
      </c>
      <c r="D91" s="5">
        <v>314</v>
      </c>
      <c r="E91" s="5">
        <v>386</v>
      </c>
      <c r="F91" s="9">
        <v>312</v>
      </c>
      <c r="G91" s="9">
        <v>229</v>
      </c>
      <c r="H91" s="5">
        <v>304</v>
      </c>
      <c r="I91" s="5">
        <v>282</v>
      </c>
      <c r="J91" s="5">
        <v>322</v>
      </c>
      <c r="K91" s="5">
        <v>371</v>
      </c>
      <c r="L91" s="5">
        <v>294</v>
      </c>
      <c r="M91" s="5">
        <v>308</v>
      </c>
      <c r="N91" s="5">
        <v>360</v>
      </c>
      <c r="O91" s="5">
        <v>353</v>
      </c>
      <c r="P91" s="5">
        <v>176</v>
      </c>
      <c r="Q91" s="5">
        <v>294</v>
      </c>
      <c r="R91" s="5">
        <v>298</v>
      </c>
      <c r="S91" s="5">
        <v>294</v>
      </c>
      <c r="T91" s="5">
        <v>161</v>
      </c>
      <c r="U91" s="5">
        <v>147</v>
      </c>
      <c r="V91" s="5">
        <v>318</v>
      </c>
      <c r="W91" s="5">
        <v>308</v>
      </c>
      <c r="X91" s="5">
        <v>169</v>
      </c>
      <c r="Y91" s="5">
        <v>206</v>
      </c>
      <c r="Z91" s="5">
        <v>31.73</v>
      </c>
      <c r="AA91" s="5">
        <v>30.97</v>
      </c>
      <c r="AB91" s="5">
        <v>14.66</v>
      </c>
      <c r="AC91" s="5">
        <v>14.07</v>
      </c>
      <c r="AD91" s="5">
        <v>39.880000000000003</v>
      </c>
      <c r="AE91" s="5">
        <v>33.770000000000003</v>
      </c>
      <c r="AF91" s="5">
        <v>23.6</v>
      </c>
      <c r="AG91" s="5">
        <v>35.08</v>
      </c>
      <c r="AH91" s="5">
        <v>32.04</v>
      </c>
      <c r="AI91" s="5">
        <v>26.8</v>
      </c>
      <c r="AJ91" s="5">
        <v>32.82</v>
      </c>
      <c r="AK91" s="5">
        <v>29.63</v>
      </c>
      <c r="AL91" s="5">
        <v>15.94</v>
      </c>
      <c r="AM91" s="5">
        <v>17.88</v>
      </c>
      <c r="AN91" s="5">
        <v>23.48</v>
      </c>
      <c r="AO91" s="5">
        <v>25.18</v>
      </c>
      <c r="AP91" s="5">
        <v>27.2</v>
      </c>
      <c r="AQ91" s="5">
        <v>21.08</v>
      </c>
      <c r="AR91" s="5">
        <v>35.299999999999997</v>
      </c>
      <c r="AS91" s="5">
        <v>27.79</v>
      </c>
      <c r="AT91" s="5">
        <v>21.44</v>
      </c>
      <c r="AU91" s="5">
        <v>24.44</v>
      </c>
    </row>
    <row r="92" spans="1:47" x14ac:dyDescent="0.25">
      <c r="A92" s="1">
        <v>1999</v>
      </c>
      <c r="B92" s="13">
        <v>1</v>
      </c>
      <c r="C92" s="1">
        <v>89</v>
      </c>
      <c r="D92" s="5">
        <v>342</v>
      </c>
      <c r="E92" s="5">
        <v>369</v>
      </c>
      <c r="F92" s="9">
        <v>318</v>
      </c>
      <c r="G92" s="9">
        <v>225</v>
      </c>
      <c r="H92" s="5">
        <v>245</v>
      </c>
      <c r="I92" s="5">
        <v>291</v>
      </c>
      <c r="J92" s="5">
        <v>298</v>
      </c>
      <c r="K92" s="5">
        <v>347</v>
      </c>
      <c r="L92" s="5">
        <v>287</v>
      </c>
      <c r="M92" s="5">
        <v>303</v>
      </c>
      <c r="N92" s="5">
        <v>341</v>
      </c>
      <c r="O92" s="5">
        <v>372</v>
      </c>
      <c r="P92" s="5">
        <v>162</v>
      </c>
      <c r="Q92" s="5">
        <v>270</v>
      </c>
      <c r="R92" s="5">
        <v>311</v>
      </c>
      <c r="S92" s="5">
        <v>307</v>
      </c>
      <c r="T92" s="5">
        <v>184</v>
      </c>
      <c r="U92" s="5">
        <v>188</v>
      </c>
      <c r="V92" s="5">
        <v>301</v>
      </c>
      <c r="W92" s="5">
        <v>300</v>
      </c>
      <c r="X92" s="5">
        <v>146</v>
      </c>
      <c r="Y92" s="5">
        <v>217</v>
      </c>
      <c r="Z92" s="5">
        <v>26.25</v>
      </c>
      <c r="AA92" s="5">
        <v>29.55</v>
      </c>
      <c r="AB92" s="5">
        <v>22.26</v>
      </c>
      <c r="AC92" s="5">
        <v>13.4</v>
      </c>
      <c r="AD92" s="5">
        <v>35.85</v>
      </c>
      <c r="AE92" s="5">
        <v>29.51</v>
      </c>
      <c r="AF92" s="5">
        <v>24.46</v>
      </c>
      <c r="AG92" s="5">
        <v>34.85</v>
      </c>
      <c r="AH92" s="5">
        <v>29.92</v>
      </c>
      <c r="AI92" s="5">
        <v>27.81</v>
      </c>
      <c r="AJ92" s="5">
        <v>30.97</v>
      </c>
      <c r="AK92" s="5">
        <v>28.7</v>
      </c>
      <c r="AL92" s="5">
        <v>12.19</v>
      </c>
      <c r="AM92" s="5">
        <v>17.100000000000001</v>
      </c>
      <c r="AN92" s="5">
        <v>19</v>
      </c>
      <c r="AO92" s="5">
        <v>24.72</v>
      </c>
      <c r="AP92" s="5">
        <v>19.28</v>
      </c>
      <c r="AQ92" s="5">
        <v>25.94</v>
      </c>
      <c r="AR92" s="5">
        <v>31.48</v>
      </c>
      <c r="AS92" s="5">
        <v>30.71</v>
      </c>
      <c r="AT92" s="5">
        <v>21.47</v>
      </c>
      <c r="AU92" s="5">
        <v>21.75</v>
      </c>
    </row>
    <row r="93" spans="1:47" x14ac:dyDescent="0.25">
      <c r="A93" s="1">
        <v>1999</v>
      </c>
      <c r="B93" s="1">
        <v>2</v>
      </c>
      <c r="C93" s="1">
        <v>90</v>
      </c>
      <c r="D93" s="5">
        <v>324</v>
      </c>
      <c r="E93" s="5">
        <v>350</v>
      </c>
      <c r="F93" s="9">
        <v>288</v>
      </c>
      <c r="G93" s="9">
        <v>233</v>
      </c>
      <c r="H93" s="5">
        <v>322</v>
      </c>
      <c r="I93" s="5">
        <v>278</v>
      </c>
      <c r="J93" s="5">
        <v>322</v>
      </c>
      <c r="K93" s="5">
        <v>360</v>
      </c>
      <c r="L93" s="5">
        <v>278</v>
      </c>
      <c r="M93" s="5">
        <v>310</v>
      </c>
      <c r="N93" s="5">
        <v>354</v>
      </c>
      <c r="O93" s="5">
        <v>331</v>
      </c>
      <c r="P93" s="5">
        <v>191</v>
      </c>
      <c r="Q93" s="5">
        <v>326</v>
      </c>
      <c r="R93" s="5">
        <v>297</v>
      </c>
      <c r="S93" s="5">
        <v>308</v>
      </c>
      <c r="T93" s="5">
        <v>158</v>
      </c>
      <c r="U93" s="5">
        <v>195</v>
      </c>
      <c r="V93" s="5">
        <v>263</v>
      </c>
      <c r="W93" s="5">
        <v>276</v>
      </c>
      <c r="X93" s="5">
        <v>238</v>
      </c>
      <c r="Y93" s="5">
        <v>259</v>
      </c>
      <c r="Z93" s="5">
        <v>26.02</v>
      </c>
      <c r="AA93" s="5">
        <v>27.38</v>
      </c>
      <c r="AB93" s="5">
        <v>17.43</v>
      </c>
      <c r="AC93" s="5">
        <v>13.4</v>
      </c>
      <c r="AD93" s="5">
        <v>38.78</v>
      </c>
      <c r="AE93" s="5">
        <v>26.22</v>
      </c>
      <c r="AF93" s="5">
        <v>22.78</v>
      </c>
      <c r="AG93" s="5">
        <v>26.92</v>
      </c>
      <c r="AH93" s="5">
        <v>28.37</v>
      </c>
      <c r="AI93" s="5">
        <v>32.43</v>
      </c>
      <c r="AJ93" s="5">
        <v>17.899999999999999</v>
      </c>
      <c r="AK93" s="5">
        <v>20.52</v>
      </c>
      <c r="AL93" s="5">
        <v>14.69</v>
      </c>
      <c r="AM93" s="5">
        <v>14.31</v>
      </c>
      <c r="AN93" s="5">
        <v>20.190000000000001</v>
      </c>
      <c r="AO93" s="5">
        <v>21.73</v>
      </c>
      <c r="AP93" s="5">
        <v>14.2</v>
      </c>
      <c r="AQ93" s="5">
        <v>26.13</v>
      </c>
      <c r="AR93" s="5">
        <v>31.09</v>
      </c>
      <c r="AS93" s="5">
        <v>26.81</v>
      </c>
      <c r="AT93" s="5">
        <v>21.72</v>
      </c>
      <c r="AU93" s="5">
        <v>18.43</v>
      </c>
    </row>
    <row r="94" spans="1:47" x14ac:dyDescent="0.25">
      <c r="A94" s="1">
        <v>1999</v>
      </c>
      <c r="B94" s="1">
        <v>3</v>
      </c>
      <c r="C94" s="1">
        <v>91</v>
      </c>
      <c r="D94" s="5">
        <v>329</v>
      </c>
      <c r="E94" s="5">
        <v>370</v>
      </c>
      <c r="F94" s="9">
        <v>308</v>
      </c>
      <c r="G94" s="9">
        <v>259</v>
      </c>
      <c r="H94" s="5">
        <v>263</v>
      </c>
      <c r="I94" s="5">
        <v>351</v>
      </c>
      <c r="J94" s="5">
        <v>361</v>
      </c>
      <c r="K94" s="5">
        <v>384</v>
      </c>
      <c r="L94" s="5">
        <v>286</v>
      </c>
      <c r="M94" s="5">
        <v>303</v>
      </c>
      <c r="N94" s="5">
        <v>371</v>
      </c>
      <c r="O94" s="5">
        <v>381</v>
      </c>
      <c r="P94" s="5">
        <v>190</v>
      </c>
      <c r="Q94" s="5">
        <v>325</v>
      </c>
      <c r="R94" s="5">
        <v>303</v>
      </c>
      <c r="S94" s="5">
        <v>321</v>
      </c>
      <c r="T94" s="5">
        <v>150</v>
      </c>
      <c r="U94" s="5">
        <v>228</v>
      </c>
      <c r="V94" s="5">
        <v>269</v>
      </c>
      <c r="W94" s="5">
        <v>264</v>
      </c>
      <c r="X94" s="5">
        <v>182</v>
      </c>
      <c r="Y94" s="5">
        <v>227</v>
      </c>
      <c r="Z94" s="5">
        <v>23.24</v>
      </c>
      <c r="AA94" s="5">
        <v>27.08</v>
      </c>
      <c r="AB94" s="5">
        <v>17.53</v>
      </c>
      <c r="AC94" s="5">
        <v>16.149999999999999</v>
      </c>
      <c r="AD94" s="5">
        <v>34.25</v>
      </c>
      <c r="AE94" s="5">
        <v>28.93</v>
      </c>
      <c r="AF94" s="5">
        <v>21.53</v>
      </c>
      <c r="AG94" s="5">
        <v>30.78</v>
      </c>
      <c r="AH94" s="5">
        <v>26.87</v>
      </c>
      <c r="AI94" s="5">
        <v>24.51</v>
      </c>
      <c r="AJ94" s="5">
        <v>22.45</v>
      </c>
      <c r="AK94" s="5">
        <v>20.170000000000002</v>
      </c>
      <c r="AL94" s="5">
        <v>17.41</v>
      </c>
      <c r="AM94" s="5">
        <v>18.84</v>
      </c>
      <c r="AN94" s="5">
        <v>22.83</v>
      </c>
      <c r="AO94" s="5">
        <v>22.97</v>
      </c>
      <c r="AP94" s="5">
        <v>15.87</v>
      </c>
      <c r="AQ94" s="5">
        <v>29.39</v>
      </c>
      <c r="AR94" s="5">
        <v>27.66</v>
      </c>
      <c r="AS94" s="5">
        <v>27.03</v>
      </c>
      <c r="AT94" s="5">
        <v>21.73</v>
      </c>
      <c r="AU94" s="5">
        <v>20.98</v>
      </c>
    </row>
    <row r="95" spans="1:47" x14ac:dyDescent="0.25">
      <c r="A95" s="1">
        <v>1999</v>
      </c>
      <c r="B95" s="1">
        <v>4</v>
      </c>
      <c r="C95" s="1">
        <v>92</v>
      </c>
      <c r="D95" s="5">
        <v>374</v>
      </c>
      <c r="E95" s="5">
        <v>376</v>
      </c>
      <c r="F95" s="9">
        <v>311</v>
      </c>
      <c r="G95" s="9">
        <v>238</v>
      </c>
      <c r="H95" s="5">
        <v>333</v>
      </c>
      <c r="I95" s="5">
        <v>330</v>
      </c>
      <c r="J95" s="5">
        <v>334</v>
      </c>
      <c r="K95" s="5">
        <v>381</v>
      </c>
      <c r="L95" s="5">
        <v>303</v>
      </c>
      <c r="M95" s="5">
        <v>300</v>
      </c>
      <c r="N95" s="5">
        <v>352</v>
      </c>
      <c r="O95" s="5">
        <v>394</v>
      </c>
      <c r="P95" s="5">
        <v>232</v>
      </c>
      <c r="Q95" s="5">
        <v>395</v>
      </c>
      <c r="R95" s="5">
        <v>329</v>
      </c>
      <c r="S95" s="5">
        <v>361</v>
      </c>
      <c r="T95" s="5">
        <v>225</v>
      </c>
      <c r="U95" s="5">
        <v>178</v>
      </c>
      <c r="V95" s="5">
        <v>283</v>
      </c>
      <c r="W95" s="5">
        <v>295</v>
      </c>
      <c r="X95" s="5">
        <v>203</v>
      </c>
      <c r="Y95" s="5">
        <v>209</v>
      </c>
      <c r="Z95" s="5">
        <v>24.62</v>
      </c>
      <c r="AA95" s="5">
        <v>27.6</v>
      </c>
      <c r="AB95" s="5">
        <v>15.62</v>
      </c>
      <c r="AC95" s="5">
        <v>12.73</v>
      </c>
      <c r="AD95" s="5">
        <v>41.85</v>
      </c>
      <c r="AE95" s="5">
        <v>27.07</v>
      </c>
      <c r="AF95" s="5">
        <v>21.73</v>
      </c>
      <c r="AG95" s="5">
        <v>33.86</v>
      </c>
      <c r="AH95" s="5">
        <v>26.76</v>
      </c>
      <c r="AI95" s="5">
        <v>27.05</v>
      </c>
      <c r="AJ95" s="5">
        <v>31.93</v>
      </c>
      <c r="AK95" s="5">
        <v>23.45</v>
      </c>
      <c r="AL95" s="5">
        <v>15.53</v>
      </c>
      <c r="AM95" s="5">
        <v>22.07</v>
      </c>
      <c r="AN95" s="5">
        <v>23.26</v>
      </c>
      <c r="AO95" s="5">
        <v>25.49</v>
      </c>
      <c r="AP95" s="5">
        <v>26.13</v>
      </c>
      <c r="AQ95" s="5">
        <v>26.8</v>
      </c>
      <c r="AR95" s="5">
        <v>30.73</v>
      </c>
      <c r="AS95" s="5">
        <v>24.72</v>
      </c>
      <c r="AT95" s="5">
        <v>21.17</v>
      </c>
      <c r="AU95" s="5">
        <v>25.58</v>
      </c>
    </row>
    <row r="96" spans="1:47" x14ac:dyDescent="0.25">
      <c r="A96" s="13">
        <v>2000</v>
      </c>
      <c r="B96" s="13">
        <v>1</v>
      </c>
      <c r="C96" s="1">
        <v>93</v>
      </c>
      <c r="D96" s="5">
        <v>375</v>
      </c>
      <c r="E96" s="5">
        <v>424</v>
      </c>
      <c r="F96" s="9">
        <v>328</v>
      </c>
      <c r="G96" s="9">
        <v>278</v>
      </c>
      <c r="H96" s="5">
        <v>287</v>
      </c>
      <c r="I96" s="5">
        <v>339</v>
      </c>
      <c r="J96" s="5">
        <v>361</v>
      </c>
      <c r="K96" s="5">
        <v>399</v>
      </c>
      <c r="L96" s="5">
        <v>306</v>
      </c>
      <c r="M96" s="5">
        <v>363</v>
      </c>
      <c r="N96" s="5">
        <v>380</v>
      </c>
      <c r="O96" s="5">
        <v>407</v>
      </c>
      <c r="P96" s="5">
        <v>206</v>
      </c>
      <c r="Q96" s="5">
        <v>392</v>
      </c>
      <c r="R96" s="5">
        <v>287</v>
      </c>
      <c r="S96" s="5">
        <v>359</v>
      </c>
      <c r="T96" s="5">
        <v>153</v>
      </c>
      <c r="U96" s="5">
        <v>204</v>
      </c>
      <c r="V96" s="5">
        <v>297</v>
      </c>
      <c r="W96" s="5">
        <v>294</v>
      </c>
      <c r="X96" s="5">
        <v>218</v>
      </c>
      <c r="Y96" s="5">
        <v>268</v>
      </c>
      <c r="Z96" s="5">
        <v>27.04</v>
      </c>
      <c r="AA96" s="5">
        <v>26.6</v>
      </c>
      <c r="AB96" s="5">
        <v>17.09</v>
      </c>
      <c r="AC96" s="5">
        <v>15.32</v>
      </c>
      <c r="AD96" s="5">
        <v>36.96</v>
      </c>
      <c r="AE96" s="5">
        <v>28.21</v>
      </c>
      <c r="AF96" s="5">
        <v>23.3</v>
      </c>
      <c r="AG96" s="5">
        <v>34.96</v>
      </c>
      <c r="AH96" s="5">
        <v>25.7</v>
      </c>
      <c r="AI96" s="5">
        <v>29.72</v>
      </c>
      <c r="AJ96" s="5">
        <v>25.58</v>
      </c>
      <c r="AK96" s="5">
        <v>21.47</v>
      </c>
      <c r="AL96" s="5">
        <v>15.76</v>
      </c>
      <c r="AM96" s="5">
        <v>22.4</v>
      </c>
      <c r="AN96" s="5">
        <v>22.34</v>
      </c>
      <c r="AO96" s="5">
        <v>26.56</v>
      </c>
      <c r="AP96" s="5">
        <v>17.78</v>
      </c>
      <c r="AQ96" s="5">
        <v>24.25</v>
      </c>
      <c r="AR96" s="5">
        <v>20.27</v>
      </c>
      <c r="AS96" s="5">
        <v>19.5</v>
      </c>
      <c r="AT96" s="5">
        <v>27.31</v>
      </c>
      <c r="AU96" s="5">
        <v>25.77</v>
      </c>
    </row>
    <row r="97" spans="1:47" x14ac:dyDescent="0.25">
      <c r="A97" s="13">
        <v>2000</v>
      </c>
      <c r="B97" s="13">
        <v>2</v>
      </c>
      <c r="C97" s="1">
        <v>94</v>
      </c>
      <c r="D97" s="5">
        <v>361</v>
      </c>
      <c r="E97" s="5">
        <v>380</v>
      </c>
      <c r="F97" s="9">
        <v>336</v>
      </c>
      <c r="G97" s="9">
        <v>243</v>
      </c>
      <c r="H97" s="5">
        <v>252</v>
      </c>
      <c r="I97" s="5">
        <v>328</v>
      </c>
      <c r="J97" s="5">
        <v>299</v>
      </c>
      <c r="K97" s="5">
        <v>387</v>
      </c>
      <c r="L97" s="5">
        <v>297</v>
      </c>
      <c r="M97" s="5">
        <v>303</v>
      </c>
      <c r="N97" s="5">
        <v>354</v>
      </c>
      <c r="O97" s="5">
        <v>357</v>
      </c>
      <c r="P97" s="5">
        <v>247</v>
      </c>
      <c r="Q97" s="5">
        <v>318</v>
      </c>
      <c r="R97" s="5">
        <v>282</v>
      </c>
      <c r="S97" s="5">
        <v>331</v>
      </c>
      <c r="T97" s="5">
        <v>190</v>
      </c>
      <c r="U97" s="5">
        <v>221</v>
      </c>
      <c r="V97" s="5">
        <v>281</v>
      </c>
      <c r="W97" s="5">
        <v>268</v>
      </c>
      <c r="X97" s="5">
        <v>192</v>
      </c>
      <c r="Y97" s="5">
        <v>281</v>
      </c>
      <c r="Z97" s="5">
        <v>21.23</v>
      </c>
      <c r="AA97" s="5">
        <v>23.33</v>
      </c>
      <c r="AB97" s="5">
        <v>13.79</v>
      </c>
      <c r="AC97" s="5">
        <v>16.5</v>
      </c>
      <c r="AD97" s="5">
        <v>30.31</v>
      </c>
      <c r="AE97" s="5">
        <v>22.59</v>
      </c>
      <c r="AF97" s="5">
        <v>17.41</v>
      </c>
      <c r="AG97" s="5">
        <v>25.5</v>
      </c>
      <c r="AH97" s="5">
        <v>21.9</v>
      </c>
      <c r="AI97" s="5">
        <v>23.13</v>
      </c>
      <c r="AJ97" s="5">
        <v>19.7</v>
      </c>
      <c r="AK97" s="5">
        <v>18.93</v>
      </c>
      <c r="AL97" s="5">
        <v>16.170000000000002</v>
      </c>
      <c r="AM97" s="5">
        <v>16.79</v>
      </c>
      <c r="AN97" s="5">
        <v>20.76</v>
      </c>
      <c r="AO97" s="5">
        <v>21.43</v>
      </c>
      <c r="AP97" s="5">
        <v>7.92</v>
      </c>
      <c r="AQ97" s="5">
        <v>20.100000000000001</v>
      </c>
      <c r="AR97" s="5">
        <v>21.16</v>
      </c>
      <c r="AS97" s="5">
        <v>22.03</v>
      </c>
      <c r="AT97" s="5">
        <v>25.62</v>
      </c>
      <c r="AU97" s="5">
        <v>24.56</v>
      </c>
    </row>
    <row r="98" spans="1:47" x14ac:dyDescent="0.25">
      <c r="A98" s="13">
        <v>2000</v>
      </c>
      <c r="B98" s="13">
        <v>3</v>
      </c>
      <c r="C98" s="1">
        <v>95</v>
      </c>
      <c r="D98" s="5">
        <v>327</v>
      </c>
      <c r="E98" s="5">
        <v>353</v>
      </c>
      <c r="F98" s="9">
        <v>278</v>
      </c>
      <c r="G98" s="9">
        <v>258</v>
      </c>
      <c r="H98" s="5">
        <v>305</v>
      </c>
      <c r="I98" s="5">
        <v>274</v>
      </c>
      <c r="J98" s="5">
        <v>268</v>
      </c>
      <c r="K98" s="5">
        <v>367</v>
      </c>
      <c r="L98" s="5">
        <v>270</v>
      </c>
      <c r="M98" s="5">
        <v>270</v>
      </c>
      <c r="N98" s="5">
        <v>347</v>
      </c>
      <c r="O98" s="5">
        <v>333</v>
      </c>
      <c r="P98" s="5">
        <v>248</v>
      </c>
      <c r="Q98" s="5">
        <v>334</v>
      </c>
      <c r="R98" s="5">
        <v>296</v>
      </c>
      <c r="S98" s="5">
        <v>326</v>
      </c>
      <c r="T98" s="5">
        <v>177</v>
      </c>
      <c r="U98" s="5">
        <v>280</v>
      </c>
      <c r="V98" s="5">
        <v>283</v>
      </c>
      <c r="W98" s="5">
        <v>268</v>
      </c>
      <c r="X98" s="5">
        <v>225</v>
      </c>
      <c r="Y98" s="5">
        <v>312</v>
      </c>
      <c r="Z98" s="5">
        <v>20.86</v>
      </c>
      <c r="AA98" s="5">
        <v>19.14</v>
      </c>
      <c r="AB98" s="5">
        <v>14.27</v>
      </c>
      <c r="AC98" s="5">
        <v>12.06</v>
      </c>
      <c r="AD98" s="5">
        <v>28.84</v>
      </c>
      <c r="AE98" s="5">
        <v>20.72</v>
      </c>
      <c r="AF98" s="5">
        <v>14.95</v>
      </c>
      <c r="AG98" s="5">
        <v>25.27</v>
      </c>
      <c r="AH98" s="5">
        <v>19.3</v>
      </c>
      <c r="AI98" s="5">
        <v>15.32</v>
      </c>
      <c r="AJ98" s="5">
        <v>16.350000000000001</v>
      </c>
      <c r="AK98" s="5">
        <v>18.48</v>
      </c>
      <c r="AL98" s="5">
        <v>14.57</v>
      </c>
      <c r="AM98" s="5">
        <v>18.36</v>
      </c>
      <c r="AN98" s="5">
        <v>20.49</v>
      </c>
      <c r="AO98" s="5">
        <v>21.82</v>
      </c>
      <c r="AP98" s="5">
        <v>16.079999999999998</v>
      </c>
      <c r="AQ98" s="5">
        <v>18.760000000000002</v>
      </c>
      <c r="AR98" s="5">
        <v>17.190000000000001</v>
      </c>
      <c r="AS98" s="5">
        <v>18.55</v>
      </c>
      <c r="AT98" s="5">
        <v>29.43</v>
      </c>
      <c r="AU98" s="5">
        <v>43.49</v>
      </c>
    </row>
    <row r="99" spans="1:47" x14ac:dyDescent="0.25">
      <c r="A99" s="13">
        <v>2000</v>
      </c>
      <c r="B99" s="13">
        <v>4</v>
      </c>
      <c r="C99" s="1">
        <v>96</v>
      </c>
      <c r="D99" s="5">
        <v>302</v>
      </c>
      <c r="E99" s="5">
        <v>336</v>
      </c>
      <c r="F99" s="9">
        <v>277</v>
      </c>
      <c r="G99" s="9">
        <v>253</v>
      </c>
      <c r="H99" s="5">
        <v>273</v>
      </c>
      <c r="I99" s="5">
        <v>235</v>
      </c>
      <c r="J99" s="5">
        <v>261</v>
      </c>
      <c r="K99" s="5">
        <v>340</v>
      </c>
      <c r="L99" s="5">
        <v>269</v>
      </c>
      <c r="M99" s="5">
        <v>284</v>
      </c>
      <c r="N99" s="5">
        <v>287</v>
      </c>
      <c r="O99" s="5">
        <v>311</v>
      </c>
      <c r="P99" s="5">
        <v>177</v>
      </c>
      <c r="Q99" s="5">
        <v>337</v>
      </c>
      <c r="R99" s="5">
        <v>320</v>
      </c>
      <c r="S99" s="5">
        <v>283</v>
      </c>
      <c r="T99" s="5">
        <v>184</v>
      </c>
      <c r="U99" s="5">
        <v>241</v>
      </c>
      <c r="V99" s="5">
        <v>277</v>
      </c>
      <c r="W99" s="5">
        <v>275</v>
      </c>
      <c r="X99" s="5">
        <v>191</v>
      </c>
      <c r="Y99" s="5">
        <v>258</v>
      </c>
      <c r="Z99" s="5">
        <v>19.079999999999998</v>
      </c>
      <c r="AA99" s="5">
        <v>18.440000000000001</v>
      </c>
      <c r="AB99" s="5">
        <v>12.34</v>
      </c>
      <c r="AC99" s="5">
        <v>11.06</v>
      </c>
      <c r="AD99" s="5">
        <v>29.19</v>
      </c>
      <c r="AE99" s="5">
        <v>19.63</v>
      </c>
      <c r="AF99" s="5">
        <v>16.239999999999998</v>
      </c>
      <c r="AG99" s="5">
        <v>24.15</v>
      </c>
      <c r="AH99" s="5">
        <v>17.98</v>
      </c>
      <c r="AI99" s="5">
        <v>20.100000000000001</v>
      </c>
      <c r="AJ99" s="5">
        <v>22.19</v>
      </c>
      <c r="AK99" s="5">
        <v>18.510000000000002</v>
      </c>
      <c r="AL99" s="5">
        <v>15.26</v>
      </c>
      <c r="AM99" s="5">
        <v>20.7</v>
      </c>
      <c r="AN99" s="5">
        <v>20.56</v>
      </c>
      <c r="AO99" s="5">
        <v>24.07</v>
      </c>
      <c r="AP99" s="5">
        <v>11.73</v>
      </c>
      <c r="AQ99" s="5">
        <v>19.36</v>
      </c>
      <c r="AR99" s="5">
        <v>18.09</v>
      </c>
      <c r="AS99" s="5">
        <v>15.09</v>
      </c>
      <c r="AT99" s="5">
        <v>25.39</v>
      </c>
      <c r="AU99" s="5">
        <v>26.2</v>
      </c>
    </row>
    <row r="100" spans="1:47" x14ac:dyDescent="0.25">
      <c r="A100" s="13">
        <v>2001</v>
      </c>
      <c r="B100" s="13">
        <v>1</v>
      </c>
      <c r="C100" s="1">
        <v>97</v>
      </c>
      <c r="D100" s="5">
        <v>299</v>
      </c>
      <c r="E100" s="5">
        <v>285</v>
      </c>
      <c r="F100" s="9">
        <v>253</v>
      </c>
      <c r="G100" s="9">
        <v>221</v>
      </c>
      <c r="H100" s="5">
        <v>261</v>
      </c>
      <c r="I100" s="5">
        <v>258</v>
      </c>
      <c r="J100" s="5">
        <v>235</v>
      </c>
      <c r="K100" s="5">
        <v>314</v>
      </c>
      <c r="L100" s="5">
        <v>244</v>
      </c>
      <c r="M100" s="5">
        <v>261</v>
      </c>
      <c r="N100" s="5">
        <v>302</v>
      </c>
      <c r="O100" s="5">
        <v>337</v>
      </c>
      <c r="P100" s="5">
        <v>205</v>
      </c>
      <c r="Q100" s="5">
        <v>307</v>
      </c>
      <c r="R100" s="5">
        <v>260</v>
      </c>
      <c r="S100" s="5">
        <v>301</v>
      </c>
      <c r="T100" s="5">
        <v>150</v>
      </c>
      <c r="U100" s="5">
        <v>201</v>
      </c>
      <c r="V100" s="5">
        <v>248</v>
      </c>
      <c r="W100" s="5">
        <v>237</v>
      </c>
      <c r="X100" s="5">
        <v>199</v>
      </c>
      <c r="Y100" s="5">
        <v>251</v>
      </c>
      <c r="Z100" s="5">
        <v>14.99</v>
      </c>
      <c r="AA100" s="5">
        <v>17.190000000000001</v>
      </c>
      <c r="AB100" s="5">
        <v>11.16</v>
      </c>
      <c r="AC100" s="5">
        <v>12.06</v>
      </c>
      <c r="AD100" s="5">
        <v>29.98</v>
      </c>
      <c r="AE100" s="5">
        <v>19.54</v>
      </c>
      <c r="AF100" s="5">
        <v>16.440000000000001</v>
      </c>
      <c r="AG100" s="5">
        <v>22.63</v>
      </c>
      <c r="AH100" s="5">
        <v>15.49</v>
      </c>
      <c r="AI100" s="5">
        <v>19.78</v>
      </c>
      <c r="AJ100" s="5">
        <v>19.39</v>
      </c>
      <c r="AK100" s="5">
        <v>19.2</v>
      </c>
      <c r="AL100" s="5">
        <v>15.09</v>
      </c>
      <c r="AM100" s="5">
        <v>18.16</v>
      </c>
      <c r="AN100" s="5">
        <v>19.239999999999998</v>
      </c>
      <c r="AO100" s="5">
        <v>21.04</v>
      </c>
      <c r="AP100" s="5">
        <v>7.92</v>
      </c>
      <c r="AQ100" s="5">
        <v>19.600000000000001</v>
      </c>
      <c r="AR100" s="5">
        <v>15.57</v>
      </c>
      <c r="AS100" s="5">
        <v>13.35</v>
      </c>
      <c r="AT100" s="5">
        <v>24.12</v>
      </c>
      <c r="AU100" s="5">
        <v>25.02</v>
      </c>
    </row>
    <row r="101" spans="1:47" x14ac:dyDescent="0.25">
      <c r="A101" s="13">
        <v>2001</v>
      </c>
      <c r="B101" s="13">
        <v>2</v>
      </c>
      <c r="C101" s="1">
        <v>98</v>
      </c>
      <c r="D101" s="5">
        <v>304</v>
      </c>
      <c r="E101" s="5">
        <v>351</v>
      </c>
      <c r="F101" s="9">
        <v>265</v>
      </c>
      <c r="G101" s="9">
        <v>221</v>
      </c>
      <c r="H101" s="5">
        <v>261</v>
      </c>
      <c r="I101" s="5">
        <v>246</v>
      </c>
      <c r="J101" s="5">
        <v>209</v>
      </c>
      <c r="K101" s="5">
        <v>314</v>
      </c>
      <c r="L101" s="5">
        <v>278</v>
      </c>
      <c r="M101" s="5">
        <v>268</v>
      </c>
      <c r="N101" s="5">
        <v>284</v>
      </c>
      <c r="O101" s="5">
        <v>313</v>
      </c>
      <c r="P101" s="5">
        <v>215</v>
      </c>
      <c r="Q101" s="5">
        <v>318</v>
      </c>
      <c r="R101" s="5">
        <v>295</v>
      </c>
      <c r="S101" s="5">
        <v>300</v>
      </c>
      <c r="T101" s="5">
        <v>124</v>
      </c>
      <c r="U101" s="5">
        <v>145</v>
      </c>
      <c r="V101" s="5">
        <v>260</v>
      </c>
      <c r="W101" s="5">
        <v>274</v>
      </c>
      <c r="X101" s="5">
        <v>191</v>
      </c>
      <c r="Y101" s="5">
        <v>221</v>
      </c>
      <c r="Z101" s="5">
        <v>15.69</v>
      </c>
      <c r="AA101" s="5">
        <v>19.39</v>
      </c>
      <c r="AB101" s="5">
        <v>13.87</v>
      </c>
      <c r="AC101" s="5">
        <v>10.85</v>
      </c>
      <c r="AD101" s="5">
        <v>25.13</v>
      </c>
      <c r="AE101" s="5">
        <v>19.86</v>
      </c>
      <c r="AF101" s="5">
        <v>15.75</v>
      </c>
      <c r="AG101" s="5">
        <v>22</v>
      </c>
      <c r="AH101" s="5">
        <v>16.96</v>
      </c>
      <c r="AI101" s="5">
        <v>16.149999999999999</v>
      </c>
      <c r="AJ101" s="5">
        <v>19.93</v>
      </c>
      <c r="AK101" s="5">
        <v>15.2</v>
      </c>
      <c r="AL101" s="5">
        <v>16.09</v>
      </c>
      <c r="AM101" s="5">
        <v>15.4</v>
      </c>
      <c r="AN101" s="5">
        <v>20.11</v>
      </c>
      <c r="AO101" s="5">
        <v>19.899999999999999</v>
      </c>
      <c r="AP101" s="5">
        <v>9.65</v>
      </c>
      <c r="AQ101" s="5">
        <v>17.260000000000002</v>
      </c>
      <c r="AR101" s="5">
        <v>14.38</v>
      </c>
      <c r="AS101" s="5">
        <v>14.45</v>
      </c>
      <c r="AT101" s="5">
        <v>23.29</v>
      </c>
      <c r="AU101" s="5">
        <v>23.77</v>
      </c>
    </row>
    <row r="102" spans="1:47" x14ac:dyDescent="0.25">
      <c r="A102" s="13">
        <v>2001</v>
      </c>
      <c r="B102" s="13">
        <v>3</v>
      </c>
      <c r="C102" s="1">
        <v>99</v>
      </c>
      <c r="D102" s="5">
        <v>263</v>
      </c>
      <c r="E102" s="5">
        <v>338</v>
      </c>
      <c r="F102" s="9">
        <v>259</v>
      </c>
      <c r="G102" s="9">
        <v>233</v>
      </c>
      <c r="H102" s="5">
        <v>295</v>
      </c>
      <c r="I102" s="5">
        <v>279</v>
      </c>
      <c r="J102" s="5">
        <v>264</v>
      </c>
      <c r="K102" s="5">
        <v>353</v>
      </c>
      <c r="L102" s="5">
        <v>251</v>
      </c>
      <c r="M102" s="5">
        <v>271</v>
      </c>
      <c r="N102" s="5">
        <v>297</v>
      </c>
      <c r="O102" s="5">
        <v>306</v>
      </c>
      <c r="P102" s="5">
        <v>183</v>
      </c>
      <c r="Q102" s="5">
        <v>353</v>
      </c>
      <c r="R102" s="5">
        <v>282</v>
      </c>
      <c r="S102" s="5">
        <v>325</v>
      </c>
      <c r="T102" s="5">
        <v>122</v>
      </c>
      <c r="U102" s="5">
        <v>167</v>
      </c>
      <c r="V102" s="5">
        <v>254</v>
      </c>
      <c r="W102" s="5">
        <v>266</v>
      </c>
      <c r="X102" s="5">
        <v>191</v>
      </c>
      <c r="Y102" s="5">
        <v>256</v>
      </c>
      <c r="Z102" s="5">
        <v>13.59</v>
      </c>
      <c r="AA102" s="5">
        <v>17.649999999999999</v>
      </c>
      <c r="AB102" s="5">
        <v>11.91</v>
      </c>
      <c r="AC102" s="5">
        <v>10.43</v>
      </c>
      <c r="AD102" s="5">
        <v>28.15</v>
      </c>
      <c r="AE102" s="5">
        <v>20.46</v>
      </c>
      <c r="AF102" s="5">
        <v>17.37</v>
      </c>
      <c r="AG102" s="5">
        <v>21.98</v>
      </c>
      <c r="AH102" s="5">
        <v>16.63</v>
      </c>
      <c r="AI102" s="5">
        <v>15.95</v>
      </c>
      <c r="AJ102" s="5">
        <v>17.86</v>
      </c>
      <c r="AK102" s="5">
        <v>17.309999999999999</v>
      </c>
      <c r="AL102" s="5">
        <v>10.130000000000001</v>
      </c>
      <c r="AM102" s="5">
        <v>17.54</v>
      </c>
      <c r="AN102" s="5">
        <v>16.8</v>
      </c>
      <c r="AO102" s="5">
        <v>18.93</v>
      </c>
      <c r="AP102" s="5">
        <v>13.2</v>
      </c>
      <c r="AQ102" s="5">
        <v>16.75</v>
      </c>
      <c r="AR102" s="5">
        <v>13.57</v>
      </c>
      <c r="AS102" s="5">
        <v>13.98</v>
      </c>
      <c r="AT102" s="5">
        <v>22.98</v>
      </c>
      <c r="AU102" s="5">
        <v>23.84</v>
      </c>
    </row>
    <row r="103" spans="1:47" x14ac:dyDescent="0.25">
      <c r="A103" s="13">
        <v>2001</v>
      </c>
      <c r="B103" s="13">
        <v>4</v>
      </c>
      <c r="C103" s="1">
        <v>100</v>
      </c>
      <c r="D103" s="5">
        <v>277</v>
      </c>
      <c r="E103" s="5">
        <v>341</v>
      </c>
      <c r="F103" s="9">
        <v>269</v>
      </c>
      <c r="G103" s="9">
        <v>245</v>
      </c>
      <c r="H103" s="5">
        <v>286</v>
      </c>
      <c r="I103" s="5">
        <v>265</v>
      </c>
      <c r="J103" s="5">
        <v>278</v>
      </c>
      <c r="K103" s="5">
        <v>345</v>
      </c>
      <c r="L103" s="5">
        <v>255</v>
      </c>
      <c r="M103" s="5">
        <v>282</v>
      </c>
      <c r="N103" s="5">
        <v>330</v>
      </c>
      <c r="O103" s="5">
        <v>322</v>
      </c>
      <c r="P103" s="5">
        <v>256</v>
      </c>
      <c r="Q103" s="5">
        <v>352</v>
      </c>
      <c r="R103" s="5">
        <v>269</v>
      </c>
      <c r="S103" s="5">
        <v>319</v>
      </c>
      <c r="T103" s="5">
        <v>132</v>
      </c>
      <c r="U103" s="5">
        <v>204</v>
      </c>
      <c r="V103" s="5">
        <v>260</v>
      </c>
      <c r="W103" s="5">
        <v>242</v>
      </c>
      <c r="X103" s="5">
        <v>175</v>
      </c>
      <c r="Y103" s="5">
        <v>228</v>
      </c>
      <c r="Z103" s="5">
        <v>13.35</v>
      </c>
      <c r="AA103" s="5">
        <v>17.88</v>
      </c>
      <c r="AB103" s="5">
        <v>13.19</v>
      </c>
      <c r="AC103" s="5">
        <v>10.91</v>
      </c>
      <c r="AD103" s="5">
        <v>23.33</v>
      </c>
      <c r="AE103" s="5">
        <v>12.38</v>
      </c>
      <c r="AF103" s="5">
        <v>15.62</v>
      </c>
      <c r="AG103" s="5">
        <v>21.53</v>
      </c>
      <c r="AH103" s="5">
        <v>17.690000000000001</v>
      </c>
      <c r="AI103" s="5">
        <v>16.75</v>
      </c>
      <c r="AJ103" s="5">
        <v>18.95</v>
      </c>
      <c r="AK103" s="5">
        <v>18.84</v>
      </c>
      <c r="AL103" s="5">
        <v>11.68</v>
      </c>
      <c r="AM103" s="5">
        <v>17.89</v>
      </c>
      <c r="AN103" s="5">
        <v>17.899999999999999</v>
      </c>
      <c r="AO103" s="5">
        <v>18.2</v>
      </c>
      <c r="AP103" s="5">
        <v>10.32</v>
      </c>
      <c r="AQ103" s="5">
        <v>19.510000000000002</v>
      </c>
      <c r="AR103" s="5">
        <v>14.65</v>
      </c>
      <c r="AS103" s="5">
        <v>11.42</v>
      </c>
      <c r="AT103" s="5">
        <v>21.11</v>
      </c>
      <c r="AU103" s="5">
        <v>22.3</v>
      </c>
    </row>
    <row r="104" spans="1:47" x14ac:dyDescent="0.25">
      <c r="A104" s="13">
        <v>2002</v>
      </c>
      <c r="B104" s="13">
        <v>1</v>
      </c>
      <c r="C104" s="1">
        <v>101</v>
      </c>
      <c r="D104" s="5">
        <v>311</v>
      </c>
      <c r="E104" s="5">
        <v>353</v>
      </c>
      <c r="F104" s="9">
        <v>285</v>
      </c>
      <c r="G104" s="9">
        <v>227</v>
      </c>
      <c r="H104" s="5">
        <v>287</v>
      </c>
      <c r="I104" s="5">
        <v>272</v>
      </c>
      <c r="J104" s="5">
        <v>244</v>
      </c>
      <c r="K104" s="5">
        <v>345</v>
      </c>
      <c r="L104" s="5">
        <v>293</v>
      </c>
      <c r="M104" s="5">
        <v>283</v>
      </c>
      <c r="N104" s="5">
        <v>334</v>
      </c>
      <c r="O104" s="5">
        <v>337</v>
      </c>
      <c r="P104" s="5">
        <v>219</v>
      </c>
      <c r="Q104" s="5">
        <v>311</v>
      </c>
      <c r="R104" s="5">
        <v>263</v>
      </c>
      <c r="S104" s="5">
        <v>311</v>
      </c>
      <c r="T104" s="5">
        <v>139</v>
      </c>
      <c r="U104" s="5">
        <v>218</v>
      </c>
      <c r="V104" s="5">
        <v>261</v>
      </c>
      <c r="W104" s="5">
        <v>265</v>
      </c>
      <c r="X104" s="5">
        <v>191</v>
      </c>
      <c r="Y104" s="5">
        <v>240</v>
      </c>
      <c r="Z104" s="5">
        <v>14.26</v>
      </c>
      <c r="AA104" s="5">
        <v>18.8</v>
      </c>
      <c r="AB104" s="5">
        <v>13.88</v>
      </c>
      <c r="AC104" s="5">
        <v>12.66</v>
      </c>
      <c r="AD104" s="5">
        <v>23.97</v>
      </c>
      <c r="AE104" s="5">
        <v>19.14</v>
      </c>
      <c r="AF104" s="5">
        <v>14.47</v>
      </c>
      <c r="AG104" s="5">
        <v>19.010000000000002</v>
      </c>
      <c r="AH104" s="5">
        <v>17.350000000000001</v>
      </c>
      <c r="AI104" s="5">
        <v>20.6</v>
      </c>
      <c r="AJ104" s="5">
        <v>17.649999999999999</v>
      </c>
      <c r="AK104" s="5">
        <v>20.6</v>
      </c>
      <c r="AL104" s="5">
        <v>12.01</v>
      </c>
      <c r="AM104" s="5">
        <v>16.09</v>
      </c>
      <c r="AN104" s="5">
        <v>14.59</v>
      </c>
      <c r="AO104" s="5">
        <v>18.34</v>
      </c>
      <c r="AP104" s="5">
        <v>14.07</v>
      </c>
      <c r="AQ104" s="5">
        <v>16.75</v>
      </c>
      <c r="AR104" s="5">
        <v>14.19</v>
      </c>
      <c r="AS104" s="5">
        <v>14.78</v>
      </c>
      <c r="AT104" s="5">
        <v>21.11</v>
      </c>
      <c r="AU104" s="5">
        <v>19</v>
      </c>
    </row>
    <row r="105" spans="1:47" x14ac:dyDescent="0.25">
      <c r="A105" s="13">
        <v>2002</v>
      </c>
      <c r="B105" s="13">
        <v>2</v>
      </c>
      <c r="C105" s="1">
        <v>102</v>
      </c>
      <c r="D105" s="5">
        <v>302</v>
      </c>
      <c r="E105" s="5">
        <v>347</v>
      </c>
      <c r="F105" s="9">
        <v>289</v>
      </c>
      <c r="G105" s="9">
        <v>230</v>
      </c>
      <c r="H105" s="5">
        <v>279</v>
      </c>
      <c r="I105" s="5">
        <v>232</v>
      </c>
      <c r="J105" s="5">
        <v>228</v>
      </c>
      <c r="K105" s="5">
        <v>335</v>
      </c>
      <c r="L105" s="5">
        <v>272</v>
      </c>
      <c r="M105" s="5">
        <v>276</v>
      </c>
      <c r="N105" s="5">
        <v>311</v>
      </c>
      <c r="O105" s="5">
        <v>360</v>
      </c>
      <c r="P105" s="5">
        <v>230</v>
      </c>
      <c r="Q105" s="5">
        <v>314</v>
      </c>
      <c r="R105" s="5">
        <v>295</v>
      </c>
      <c r="S105" s="5">
        <v>313</v>
      </c>
      <c r="T105" s="5">
        <v>139</v>
      </c>
      <c r="U105" s="5">
        <v>249</v>
      </c>
      <c r="V105" s="5">
        <v>279</v>
      </c>
      <c r="W105" s="5">
        <v>305</v>
      </c>
      <c r="X105" s="5">
        <v>186</v>
      </c>
      <c r="Y105" s="5">
        <v>247</v>
      </c>
      <c r="Z105" s="5">
        <v>13.78</v>
      </c>
      <c r="AA105" s="5">
        <v>14.73</v>
      </c>
      <c r="AB105" s="5">
        <v>13.01</v>
      </c>
      <c r="AC105" s="5">
        <v>12.53</v>
      </c>
      <c r="AD105" s="5">
        <v>20.9</v>
      </c>
      <c r="AE105" s="5">
        <v>18.079999999999998</v>
      </c>
      <c r="AF105" s="5">
        <v>12.05</v>
      </c>
      <c r="AG105" s="5">
        <v>18.510000000000002</v>
      </c>
      <c r="AH105" s="5">
        <v>13.91</v>
      </c>
      <c r="AI105" s="5">
        <v>18.399999999999999</v>
      </c>
      <c r="AJ105" s="5">
        <v>13.27</v>
      </c>
      <c r="AK105" s="5">
        <v>17.02</v>
      </c>
      <c r="AL105" s="5">
        <v>11.83</v>
      </c>
      <c r="AM105" s="5">
        <v>15.03</v>
      </c>
      <c r="AN105" s="5">
        <v>14.79</v>
      </c>
      <c r="AO105" s="5">
        <v>15.75</v>
      </c>
      <c r="AP105" s="5">
        <v>13.11</v>
      </c>
      <c r="AQ105" s="5">
        <v>18.690000000000001</v>
      </c>
      <c r="AR105" s="5">
        <v>14.87</v>
      </c>
      <c r="AS105" s="5">
        <v>11.36</v>
      </c>
      <c r="AT105" s="5">
        <v>22.11</v>
      </c>
      <c r="AU105" s="5">
        <v>20.09</v>
      </c>
    </row>
    <row r="106" spans="1:47" x14ac:dyDescent="0.25">
      <c r="A106" s="13">
        <v>2002</v>
      </c>
      <c r="B106" s="13">
        <v>3</v>
      </c>
      <c r="C106" s="1">
        <v>103</v>
      </c>
      <c r="D106" s="5">
        <v>334</v>
      </c>
      <c r="E106" s="5">
        <v>330</v>
      </c>
      <c r="F106" s="9">
        <v>255</v>
      </c>
      <c r="G106" s="9">
        <v>255</v>
      </c>
      <c r="H106" s="5">
        <v>278</v>
      </c>
      <c r="I106" s="5">
        <v>236</v>
      </c>
      <c r="J106" s="5">
        <v>256</v>
      </c>
      <c r="K106" s="5">
        <v>333</v>
      </c>
      <c r="L106" s="5">
        <v>253</v>
      </c>
      <c r="M106" s="5">
        <v>273</v>
      </c>
      <c r="N106" s="5">
        <v>312</v>
      </c>
      <c r="O106" s="5">
        <v>317</v>
      </c>
      <c r="P106" s="5">
        <v>260</v>
      </c>
      <c r="Q106" s="5">
        <v>325</v>
      </c>
      <c r="R106" s="5">
        <v>280</v>
      </c>
      <c r="S106" s="5">
        <v>314</v>
      </c>
      <c r="T106" s="5">
        <v>138</v>
      </c>
      <c r="U106" s="5">
        <v>243</v>
      </c>
      <c r="V106" s="5">
        <v>261</v>
      </c>
      <c r="W106" s="5">
        <v>256</v>
      </c>
      <c r="X106" s="5">
        <v>227</v>
      </c>
      <c r="Y106" s="5">
        <v>224</v>
      </c>
      <c r="Z106" s="5">
        <v>14.46</v>
      </c>
      <c r="AA106" s="5">
        <v>14.73</v>
      </c>
      <c r="AB106" s="5">
        <v>12.34</v>
      </c>
      <c r="AC106" s="5">
        <v>12.38</v>
      </c>
      <c r="AD106" s="5">
        <v>22.94</v>
      </c>
      <c r="AE106" s="5">
        <v>18.63</v>
      </c>
      <c r="AF106" s="5">
        <v>13.86</v>
      </c>
      <c r="AG106" s="5">
        <v>17.510000000000002</v>
      </c>
      <c r="AH106" s="5">
        <v>14.32</v>
      </c>
      <c r="AI106" s="5">
        <v>17.190000000000001</v>
      </c>
      <c r="AJ106" s="5">
        <v>12.37</v>
      </c>
      <c r="AK106" s="5">
        <v>17.760000000000002</v>
      </c>
      <c r="AL106" s="5">
        <v>11.35</v>
      </c>
      <c r="AM106" s="5">
        <v>14.54</v>
      </c>
      <c r="AN106" s="5">
        <v>13.27</v>
      </c>
      <c r="AO106" s="5">
        <v>14.75</v>
      </c>
      <c r="AP106" s="5">
        <v>12.57</v>
      </c>
      <c r="AQ106" s="5">
        <v>19.03</v>
      </c>
      <c r="AR106" s="5">
        <v>13.07</v>
      </c>
      <c r="AS106" s="5">
        <v>12.01</v>
      </c>
      <c r="AT106" s="5">
        <v>20.98</v>
      </c>
      <c r="AU106" s="5">
        <v>21.02</v>
      </c>
    </row>
    <row r="107" spans="1:47" x14ac:dyDescent="0.25">
      <c r="A107" s="13">
        <v>2002</v>
      </c>
      <c r="B107" s="13">
        <v>4</v>
      </c>
      <c r="C107" s="1">
        <v>104</v>
      </c>
      <c r="D107" s="5">
        <v>325</v>
      </c>
      <c r="E107" s="5">
        <v>341</v>
      </c>
      <c r="F107" s="9">
        <v>269</v>
      </c>
      <c r="G107" s="9">
        <v>259</v>
      </c>
      <c r="H107" s="5">
        <v>277</v>
      </c>
      <c r="I107" s="5">
        <v>247</v>
      </c>
      <c r="J107" s="5">
        <v>242</v>
      </c>
      <c r="K107" s="5">
        <v>338</v>
      </c>
      <c r="L107" s="5">
        <v>285</v>
      </c>
      <c r="M107" s="5">
        <v>282</v>
      </c>
      <c r="N107" s="5">
        <v>356</v>
      </c>
      <c r="O107" s="5">
        <v>349</v>
      </c>
      <c r="P107" s="5">
        <v>242</v>
      </c>
      <c r="Q107" s="5">
        <v>317</v>
      </c>
      <c r="R107" s="5">
        <v>287</v>
      </c>
      <c r="S107" s="5">
        <v>293</v>
      </c>
      <c r="T107" s="5">
        <v>140</v>
      </c>
      <c r="U107" s="5">
        <v>230</v>
      </c>
      <c r="V107" s="5">
        <v>261</v>
      </c>
      <c r="W107" s="5">
        <v>272</v>
      </c>
      <c r="X107" s="5">
        <v>233</v>
      </c>
      <c r="Y107" s="5">
        <v>266</v>
      </c>
      <c r="Z107" s="5">
        <v>18.02</v>
      </c>
      <c r="AA107" s="5">
        <v>18</v>
      </c>
      <c r="AB107" s="5">
        <v>12.25</v>
      </c>
      <c r="AC107" s="5">
        <v>12.27</v>
      </c>
      <c r="AD107" s="5">
        <v>22.12</v>
      </c>
      <c r="AE107" s="5">
        <v>19.36</v>
      </c>
      <c r="AF107" s="5">
        <v>15.02</v>
      </c>
      <c r="AG107" s="5">
        <v>18.690000000000001</v>
      </c>
      <c r="AH107" s="5">
        <v>16.600000000000001</v>
      </c>
      <c r="AI107" s="5">
        <v>17.77</v>
      </c>
      <c r="AJ107" s="5">
        <v>18.72</v>
      </c>
      <c r="AK107" s="5">
        <v>21.33</v>
      </c>
      <c r="AL107" s="5">
        <v>12.17</v>
      </c>
      <c r="AM107" s="5">
        <v>15.33</v>
      </c>
      <c r="AN107" s="5">
        <v>17.09</v>
      </c>
      <c r="AO107" s="5">
        <v>16.920000000000002</v>
      </c>
      <c r="AP107" s="5">
        <v>13.23</v>
      </c>
      <c r="AQ107" s="5">
        <v>21.41</v>
      </c>
      <c r="AR107" s="5">
        <v>16.75</v>
      </c>
      <c r="AS107" s="5">
        <v>10.61</v>
      </c>
      <c r="AT107" s="5">
        <v>21.44</v>
      </c>
      <c r="AU107" s="5">
        <v>21.23</v>
      </c>
    </row>
    <row r="108" spans="1:47" x14ac:dyDescent="0.25">
      <c r="A108" s="1">
        <v>2003</v>
      </c>
      <c r="B108" s="13">
        <v>1</v>
      </c>
      <c r="C108" s="1">
        <v>105</v>
      </c>
      <c r="D108" s="5">
        <v>312</v>
      </c>
      <c r="E108" s="5">
        <v>357</v>
      </c>
      <c r="F108" s="9">
        <v>261</v>
      </c>
      <c r="G108" s="9">
        <v>259</v>
      </c>
      <c r="H108" s="5">
        <v>236</v>
      </c>
      <c r="I108" s="5">
        <v>249</v>
      </c>
      <c r="J108" s="5">
        <v>263</v>
      </c>
      <c r="K108" s="5">
        <v>316</v>
      </c>
      <c r="L108" s="5">
        <v>260</v>
      </c>
      <c r="M108" s="5">
        <v>310</v>
      </c>
      <c r="N108" s="5">
        <v>349</v>
      </c>
      <c r="O108" s="5">
        <v>339</v>
      </c>
      <c r="P108" s="5">
        <v>299</v>
      </c>
      <c r="Q108" s="5">
        <v>273</v>
      </c>
      <c r="R108" s="5">
        <v>263</v>
      </c>
      <c r="S108" s="5">
        <v>279</v>
      </c>
      <c r="T108" s="5">
        <v>184</v>
      </c>
      <c r="U108" s="5">
        <v>220</v>
      </c>
      <c r="V108" s="5">
        <v>276</v>
      </c>
      <c r="W108" s="5">
        <v>303</v>
      </c>
      <c r="X108" s="5">
        <v>213</v>
      </c>
      <c r="Y108" s="5">
        <v>233</v>
      </c>
      <c r="Z108" s="5">
        <v>19.98</v>
      </c>
      <c r="AA108" s="5">
        <v>20.77</v>
      </c>
      <c r="AB108" s="5">
        <v>15.66</v>
      </c>
      <c r="AC108" s="5">
        <v>12.4</v>
      </c>
      <c r="AD108" s="5">
        <v>19.809999999999999</v>
      </c>
      <c r="AE108" s="5">
        <v>19.95</v>
      </c>
      <c r="AF108" s="5">
        <v>15.24</v>
      </c>
      <c r="AG108" s="5">
        <v>15.62</v>
      </c>
      <c r="AH108" s="5">
        <v>18.29</v>
      </c>
      <c r="AI108" s="5">
        <v>21.11</v>
      </c>
      <c r="AJ108" s="5">
        <v>20.94</v>
      </c>
      <c r="AK108" s="5">
        <v>24.83</v>
      </c>
      <c r="AL108" s="5">
        <v>18.18</v>
      </c>
      <c r="AM108" s="5">
        <v>19.850000000000001</v>
      </c>
      <c r="AN108" s="5">
        <v>14.69</v>
      </c>
      <c r="AO108" s="5">
        <v>16.52</v>
      </c>
      <c r="AP108" s="5">
        <v>19.47</v>
      </c>
      <c r="AQ108" s="5">
        <v>24.16</v>
      </c>
      <c r="AR108" s="5">
        <v>17.04</v>
      </c>
      <c r="AS108" s="5">
        <v>14.43</v>
      </c>
      <c r="AT108" s="5">
        <v>22.98</v>
      </c>
      <c r="AU108" s="5">
        <v>22.65</v>
      </c>
    </row>
    <row r="109" spans="1:47" x14ac:dyDescent="0.25">
      <c r="A109" s="1">
        <v>2003</v>
      </c>
      <c r="B109" s="1">
        <v>2</v>
      </c>
      <c r="C109" s="1">
        <v>106</v>
      </c>
      <c r="D109" s="5">
        <v>328</v>
      </c>
      <c r="E109" s="5">
        <v>335</v>
      </c>
      <c r="F109" s="9">
        <v>260</v>
      </c>
      <c r="G109" s="9">
        <v>300</v>
      </c>
      <c r="H109" s="5">
        <v>278</v>
      </c>
      <c r="I109" s="5">
        <v>250</v>
      </c>
      <c r="J109" s="5">
        <v>269</v>
      </c>
      <c r="K109" s="5">
        <v>326</v>
      </c>
      <c r="L109" s="5">
        <v>262</v>
      </c>
      <c r="M109" s="5">
        <v>278</v>
      </c>
      <c r="N109" s="5">
        <v>310</v>
      </c>
      <c r="O109" s="5">
        <v>310</v>
      </c>
      <c r="P109" s="5">
        <v>234</v>
      </c>
      <c r="Q109" s="5">
        <v>313</v>
      </c>
      <c r="R109" s="5">
        <v>276</v>
      </c>
      <c r="S109" s="5">
        <v>295</v>
      </c>
      <c r="T109" s="5">
        <v>153</v>
      </c>
      <c r="U109" s="5">
        <v>197</v>
      </c>
      <c r="V109" s="5">
        <v>257</v>
      </c>
      <c r="W109" s="5">
        <v>258</v>
      </c>
      <c r="X109" s="5">
        <v>227</v>
      </c>
      <c r="Y109" s="5">
        <v>285</v>
      </c>
      <c r="Z109" s="5">
        <v>19.36</v>
      </c>
      <c r="AA109" s="5">
        <v>19.22</v>
      </c>
      <c r="AB109" s="5">
        <v>14.55</v>
      </c>
      <c r="AC109" s="5">
        <v>13.96</v>
      </c>
      <c r="AD109" s="5">
        <v>23.37</v>
      </c>
      <c r="AE109" s="5">
        <v>19.82</v>
      </c>
      <c r="AF109" s="5">
        <v>15.89</v>
      </c>
      <c r="AG109" s="5">
        <v>16.47</v>
      </c>
      <c r="AH109" s="5">
        <v>18.21</v>
      </c>
      <c r="AI109" s="5">
        <v>20.37</v>
      </c>
      <c r="AJ109" s="5">
        <v>17.55</v>
      </c>
      <c r="AK109" s="5">
        <v>20.98</v>
      </c>
      <c r="AL109" s="5">
        <v>12.78</v>
      </c>
      <c r="AM109" s="5">
        <v>17.62</v>
      </c>
      <c r="AN109" s="5">
        <v>13.16</v>
      </c>
      <c r="AO109" s="5">
        <v>15.68</v>
      </c>
      <c r="AP109" s="5">
        <v>12.29</v>
      </c>
      <c r="AQ109" s="5">
        <v>21.44</v>
      </c>
      <c r="AR109" s="5">
        <v>14.23</v>
      </c>
      <c r="AS109" s="5">
        <v>15.02</v>
      </c>
      <c r="AT109" s="5">
        <v>25.46</v>
      </c>
      <c r="AU109" s="5">
        <v>22.57</v>
      </c>
    </row>
    <row r="110" spans="1:47" x14ac:dyDescent="0.25">
      <c r="A110" s="1">
        <v>2003</v>
      </c>
      <c r="B110" s="1">
        <v>3</v>
      </c>
      <c r="C110" s="1">
        <v>107</v>
      </c>
      <c r="D110" s="5">
        <v>345</v>
      </c>
      <c r="E110" s="5">
        <v>368</v>
      </c>
      <c r="F110" s="9">
        <v>245</v>
      </c>
      <c r="G110" s="9">
        <v>225</v>
      </c>
      <c r="H110" s="5">
        <v>295</v>
      </c>
      <c r="I110" s="5">
        <v>245</v>
      </c>
      <c r="J110" s="5">
        <v>260</v>
      </c>
      <c r="K110" s="5">
        <v>334</v>
      </c>
      <c r="L110" s="5">
        <v>225</v>
      </c>
      <c r="M110" s="5">
        <v>252</v>
      </c>
      <c r="N110" s="5">
        <v>317</v>
      </c>
      <c r="O110" s="5">
        <v>307</v>
      </c>
      <c r="P110" s="5">
        <v>219</v>
      </c>
      <c r="Q110" s="5">
        <v>287</v>
      </c>
      <c r="R110" s="5">
        <v>273</v>
      </c>
      <c r="S110" s="5">
        <v>285</v>
      </c>
      <c r="T110" s="5">
        <v>138</v>
      </c>
      <c r="U110" s="5">
        <v>159</v>
      </c>
      <c r="V110" s="5">
        <v>219</v>
      </c>
      <c r="W110" s="5">
        <v>257</v>
      </c>
      <c r="X110" s="5">
        <v>168</v>
      </c>
      <c r="Y110" s="5">
        <v>249</v>
      </c>
      <c r="Z110" s="5">
        <v>22.79</v>
      </c>
      <c r="AA110" s="5">
        <v>23.84</v>
      </c>
      <c r="AB110" s="5">
        <v>14.23</v>
      </c>
      <c r="AC110" s="5">
        <v>12.06</v>
      </c>
      <c r="AD110" s="5">
        <v>27.83</v>
      </c>
      <c r="AE110" s="5">
        <v>21.16</v>
      </c>
      <c r="AF110" s="5">
        <v>18.170000000000002</v>
      </c>
      <c r="AG110" s="5">
        <v>18.95</v>
      </c>
      <c r="AH110" s="5">
        <v>18.14</v>
      </c>
      <c r="AI110" s="5">
        <v>24.12</v>
      </c>
      <c r="AJ110" s="5">
        <v>18.96</v>
      </c>
      <c r="AK110" s="5">
        <v>20.3</v>
      </c>
      <c r="AL110" s="5">
        <v>12.18</v>
      </c>
      <c r="AM110" s="5">
        <v>15.83</v>
      </c>
      <c r="AN110" s="5">
        <v>16.21</v>
      </c>
      <c r="AO110" s="5">
        <v>16.899999999999999</v>
      </c>
      <c r="AP110" s="5">
        <v>12.64</v>
      </c>
      <c r="AQ110" s="5">
        <v>13.4</v>
      </c>
      <c r="AR110" s="5">
        <v>15.41</v>
      </c>
      <c r="AS110" s="5">
        <v>15.41</v>
      </c>
      <c r="AT110" s="5">
        <v>27.64</v>
      </c>
      <c r="AU110" s="5">
        <v>24.44</v>
      </c>
    </row>
    <row r="111" spans="1:47" x14ac:dyDescent="0.25">
      <c r="A111" s="1">
        <v>2003</v>
      </c>
      <c r="B111" s="1">
        <v>4</v>
      </c>
      <c r="C111" s="1">
        <v>108</v>
      </c>
      <c r="D111" s="5">
        <v>340</v>
      </c>
      <c r="E111" s="5">
        <v>376</v>
      </c>
      <c r="F111" s="9">
        <v>309</v>
      </c>
      <c r="G111" s="9">
        <v>218</v>
      </c>
      <c r="H111" s="5">
        <v>315</v>
      </c>
      <c r="I111" s="5">
        <v>267</v>
      </c>
      <c r="J111" s="5">
        <v>278</v>
      </c>
      <c r="K111" s="5">
        <v>335</v>
      </c>
      <c r="L111" s="5">
        <v>248</v>
      </c>
      <c r="M111" s="5">
        <v>257</v>
      </c>
      <c r="N111" s="5">
        <v>368</v>
      </c>
      <c r="O111" s="5">
        <v>354</v>
      </c>
      <c r="P111" s="5">
        <v>247</v>
      </c>
      <c r="Q111" s="5">
        <v>296</v>
      </c>
      <c r="R111" s="5">
        <v>283</v>
      </c>
      <c r="S111" s="5">
        <v>289</v>
      </c>
      <c r="T111" s="5">
        <v>206</v>
      </c>
      <c r="U111" s="5">
        <v>169</v>
      </c>
      <c r="V111" s="5">
        <v>252</v>
      </c>
      <c r="W111" s="5">
        <v>286</v>
      </c>
      <c r="X111" s="5">
        <v>159</v>
      </c>
      <c r="Y111" s="5">
        <v>224</v>
      </c>
      <c r="Z111" s="5">
        <v>20.56</v>
      </c>
      <c r="AA111" s="5">
        <v>23.24</v>
      </c>
      <c r="AB111" s="5">
        <v>17.420000000000002</v>
      </c>
      <c r="AC111" s="5">
        <v>14.07</v>
      </c>
      <c r="AD111" s="5">
        <v>24.76</v>
      </c>
      <c r="AE111" s="5">
        <v>21.82</v>
      </c>
      <c r="AF111" s="5">
        <v>17.059999999999999</v>
      </c>
      <c r="AG111" s="5">
        <v>19.850000000000001</v>
      </c>
      <c r="AH111" s="5">
        <v>15.91</v>
      </c>
      <c r="AI111" s="5">
        <v>17.21</v>
      </c>
      <c r="AJ111" s="5">
        <v>19.739999999999998</v>
      </c>
      <c r="AK111" s="5">
        <v>23.53</v>
      </c>
      <c r="AL111" s="5">
        <v>13.13</v>
      </c>
      <c r="AM111" s="5">
        <v>17.190000000000001</v>
      </c>
      <c r="AN111" s="5">
        <v>15.65</v>
      </c>
      <c r="AO111" s="5">
        <v>17.09</v>
      </c>
      <c r="AP111" s="5">
        <v>17.420000000000002</v>
      </c>
      <c r="AQ111" s="5">
        <v>20.100000000000001</v>
      </c>
      <c r="AR111" s="5">
        <v>16.29</v>
      </c>
      <c r="AS111" s="5">
        <v>13.45</v>
      </c>
      <c r="AT111" s="5">
        <v>16.29</v>
      </c>
      <c r="AU111" s="5">
        <v>18.850000000000001</v>
      </c>
    </row>
    <row r="112" spans="1:47" x14ac:dyDescent="0.25">
      <c r="A112" s="1">
        <v>2004</v>
      </c>
      <c r="B112" s="13">
        <v>1</v>
      </c>
      <c r="C112" s="1">
        <v>109</v>
      </c>
      <c r="D112" s="5">
        <v>346</v>
      </c>
      <c r="E112" s="5">
        <v>369</v>
      </c>
      <c r="F112" s="9">
        <v>291</v>
      </c>
      <c r="G112" s="9">
        <v>236</v>
      </c>
      <c r="H112" s="5">
        <v>297</v>
      </c>
      <c r="I112" s="5">
        <v>295</v>
      </c>
      <c r="J112" s="5">
        <v>273</v>
      </c>
      <c r="K112" s="5">
        <v>342</v>
      </c>
      <c r="L112" s="5">
        <v>277</v>
      </c>
      <c r="M112" s="5">
        <v>287</v>
      </c>
      <c r="N112" s="5">
        <v>368</v>
      </c>
      <c r="O112" s="5">
        <v>365</v>
      </c>
      <c r="P112" s="5">
        <v>218</v>
      </c>
      <c r="Q112" s="5">
        <v>286</v>
      </c>
      <c r="R112" s="5">
        <v>275</v>
      </c>
      <c r="S112" s="5">
        <v>297</v>
      </c>
      <c r="T112" s="5">
        <v>195</v>
      </c>
      <c r="U112" s="5">
        <v>210</v>
      </c>
      <c r="V112" s="5">
        <v>284</v>
      </c>
      <c r="W112" s="5">
        <v>280</v>
      </c>
      <c r="X112" s="5">
        <v>184</v>
      </c>
      <c r="Y112" s="5">
        <v>216</v>
      </c>
      <c r="Z112" s="5">
        <v>18.55</v>
      </c>
      <c r="AA112" s="5">
        <v>23.3</v>
      </c>
      <c r="AB112" s="5">
        <v>16.190000000000001</v>
      </c>
      <c r="AC112" s="5">
        <v>12.06</v>
      </c>
      <c r="AD112" s="5">
        <v>21.02</v>
      </c>
      <c r="AE112" s="5">
        <v>22.24</v>
      </c>
      <c r="AF112" s="5">
        <v>16.559999999999999</v>
      </c>
      <c r="AG112" s="5">
        <v>17.86</v>
      </c>
      <c r="AH112" s="5">
        <v>16.87</v>
      </c>
      <c r="AI112" s="5">
        <v>15.76</v>
      </c>
      <c r="AJ112" s="5">
        <v>19.399999999999999</v>
      </c>
      <c r="AK112" s="5">
        <v>22.63</v>
      </c>
      <c r="AL112" s="5">
        <v>11.2</v>
      </c>
      <c r="AM112" s="5">
        <v>17.899999999999999</v>
      </c>
      <c r="AN112" s="5">
        <v>13.44</v>
      </c>
      <c r="AO112" s="5">
        <v>14.9</v>
      </c>
      <c r="AP112" s="5">
        <v>17.420000000000002</v>
      </c>
      <c r="AQ112" s="5">
        <v>18.760000000000002</v>
      </c>
      <c r="AR112" s="5">
        <v>17.649999999999999</v>
      </c>
      <c r="AS112" s="5">
        <v>15.3</v>
      </c>
      <c r="AT112" s="5">
        <v>26.64</v>
      </c>
      <c r="AU112" s="5">
        <v>22.9</v>
      </c>
    </row>
    <row r="113" spans="1:47" x14ac:dyDescent="0.25">
      <c r="A113" s="1">
        <v>2004</v>
      </c>
      <c r="B113" s="1">
        <v>2</v>
      </c>
      <c r="C113" s="1">
        <v>110</v>
      </c>
      <c r="D113" s="5">
        <v>353</v>
      </c>
      <c r="E113" s="5">
        <v>384</v>
      </c>
      <c r="F113" s="9">
        <v>337</v>
      </c>
      <c r="G113" s="9">
        <v>282</v>
      </c>
      <c r="H113" s="5">
        <v>309</v>
      </c>
      <c r="I113" s="5">
        <v>261</v>
      </c>
      <c r="J113" s="5">
        <v>256</v>
      </c>
      <c r="K113" s="5">
        <v>332</v>
      </c>
      <c r="L113" s="5">
        <v>277</v>
      </c>
      <c r="M113" s="5">
        <v>253</v>
      </c>
      <c r="N113" s="5">
        <v>331</v>
      </c>
      <c r="O113" s="5">
        <v>309</v>
      </c>
      <c r="P113" s="5">
        <v>162</v>
      </c>
      <c r="Q113" s="5">
        <v>297</v>
      </c>
      <c r="R113" s="5">
        <v>255</v>
      </c>
      <c r="S113" s="5">
        <v>297</v>
      </c>
      <c r="T113" s="5">
        <v>236</v>
      </c>
      <c r="U113" s="5">
        <v>249</v>
      </c>
      <c r="V113" s="5">
        <v>298</v>
      </c>
      <c r="W113" s="5">
        <v>275</v>
      </c>
      <c r="X113" s="5">
        <v>155</v>
      </c>
      <c r="Y113" s="5">
        <v>262</v>
      </c>
      <c r="Z113" s="5">
        <v>17.54</v>
      </c>
      <c r="AA113" s="5">
        <v>21.17</v>
      </c>
      <c r="AB113" s="5">
        <v>17.420000000000002</v>
      </c>
      <c r="AC113" s="5">
        <v>13.4</v>
      </c>
      <c r="AD113" s="5">
        <v>23.16</v>
      </c>
      <c r="AE113" s="5">
        <v>20.29</v>
      </c>
      <c r="AF113" s="5">
        <v>14.35</v>
      </c>
      <c r="AG113" s="5">
        <v>16.55</v>
      </c>
      <c r="AH113" s="5">
        <v>18.010000000000002</v>
      </c>
      <c r="AI113" s="5">
        <v>15.75</v>
      </c>
      <c r="AJ113" s="5">
        <v>18</v>
      </c>
      <c r="AK113" s="5">
        <v>17.14</v>
      </c>
      <c r="AL113" s="5">
        <v>11.39</v>
      </c>
      <c r="AM113" s="5">
        <v>16.829999999999998</v>
      </c>
      <c r="AN113" s="5">
        <v>13.41</v>
      </c>
      <c r="AO113" s="5">
        <v>14.7</v>
      </c>
      <c r="AP113" s="5">
        <v>19.43</v>
      </c>
      <c r="AQ113" s="5">
        <v>18.36</v>
      </c>
      <c r="AR113" s="5">
        <v>14.74</v>
      </c>
      <c r="AS113" s="5">
        <v>12.76</v>
      </c>
      <c r="AT113" s="5">
        <v>19.559999999999999</v>
      </c>
      <c r="AU113" s="5">
        <v>20.100000000000001</v>
      </c>
    </row>
    <row r="114" spans="1:47" x14ac:dyDescent="0.25">
      <c r="A114" s="1">
        <v>2004</v>
      </c>
      <c r="B114" s="1">
        <v>3</v>
      </c>
      <c r="C114" s="1">
        <v>111</v>
      </c>
      <c r="D114" s="5">
        <v>312</v>
      </c>
      <c r="E114" s="5">
        <v>379</v>
      </c>
      <c r="F114" s="9">
        <v>272</v>
      </c>
      <c r="G114" s="9">
        <v>248</v>
      </c>
      <c r="H114" s="5">
        <v>315</v>
      </c>
      <c r="I114" s="5">
        <v>276</v>
      </c>
      <c r="J114" s="5">
        <v>277</v>
      </c>
      <c r="K114" s="5">
        <v>334</v>
      </c>
      <c r="L114" s="5">
        <v>308</v>
      </c>
      <c r="M114" s="5">
        <v>284</v>
      </c>
      <c r="N114" s="5">
        <v>339</v>
      </c>
      <c r="O114" s="5">
        <v>353</v>
      </c>
      <c r="P114" s="5">
        <v>167</v>
      </c>
      <c r="Q114" s="5">
        <v>274</v>
      </c>
      <c r="R114" s="5">
        <v>295</v>
      </c>
      <c r="S114" s="5">
        <v>315</v>
      </c>
      <c r="T114" s="5">
        <v>252</v>
      </c>
      <c r="U114" s="5">
        <v>291</v>
      </c>
      <c r="V114" s="5">
        <v>267</v>
      </c>
      <c r="W114" s="5">
        <v>270</v>
      </c>
      <c r="X114" s="5">
        <v>171</v>
      </c>
      <c r="Y114" s="5">
        <v>243</v>
      </c>
      <c r="Z114" s="5">
        <v>14.2</v>
      </c>
      <c r="AA114" s="5">
        <v>19.989999999999998</v>
      </c>
      <c r="AB114" s="5">
        <v>15.84</v>
      </c>
      <c r="AC114" s="5">
        <v>12.06</v>
      </c>
      <c r="AD114" s="5">
        <v>23.4</v>
      </c>
      <c r="AE114" s="5">
        <v>17.98</v>
      </c>
      <c r="AF114" s="5">
        <v>17.420000000000002</v>
      </c>
      <c r="AG114" s="5">
        <v>17.260000000000002</v>
      </c>
      <c r="AH114" s="5">
        <v>20.22</v>
      </c>
      <c r="AI114" s="5">
        <v>17.489999999999998</v>
      </c>
      <c r="AJ114" s="5">
        <v>18.18</v>
      </c>
      <c r="AK114" s="5">
        <v>19.11</v>
      </c>
      <c r="AL114" s="5">
        <v>10.8</v>
      </c>
      <c r="AM114" s="5">
        <v>15.83</v>
      </c>
      <c r="AN114" s="5">
        <v>14.5</v>
      </c>
      <c r="AO114" s="5">
        <v>16.54</v>
      </c>
      <c r="AP114" s="5">
        <v>16.37</v>
      </c>
      <c r="AQ114" s="5">
        <v>14.74</v>
      </c>
      <c r="AR114" s="5">
        <v>16.75</v>
      </c>
      <c r="AS114" s="5">
        <v>13.72</v>
      </c>
      <c r="AT114" s="5">
        <v>19.309999999999999</v>
      </c>
      <c r="AU114" s="5">
        <v>22.71</v>
      </c>
    </row>
    <row r="115" spans="1:47" x14ac:dyDescent="0.25">
      <c r="A115" s="1">
        <v>2004</v>
      </c>
      <c r="B115" s="1">
        <v>4</v>
      </c>
      <c r="C115" s="1">
        <v>112</v>
      </c>
      <c r="D115" s="5">
        <v>346</v>
      </c>
      <c r="E115" s="5">
        <v>344</v>
      </c>
      <c r="F115" s="9">
        <v>314</v>
      </c>
      <c r="G115" s="9">
        <v>255</v>
      </c>
      <c r="H115" s="5">
        <v>317</v>
      </c>
      <c r="I115" s="5">
        <v>278</v>
      </c>
      <c r="J115" s="5">
        <v>302</v>
      </c>
      <c r="K115" s="5">
        <v>352</v>
      </c>
      <c r="L115" s="5">
        <v>288</v>
      </c>
      <c r="M115" s="5">
        <v>264</v>
      </c>
      <c r="N115" s="5">
        <v>371</v>
      </c>
      <c r="O115" s="5">
        <v>353</v>
      </c>
      <c r="P115" s="5">
        <v>203</v>
      </c>
      <c r="Q115" s="5">
        <v>288</v>
      </c>
      <c r="R115" s="5">
        <v>313</v>
      </c>
      <c r="S115" s="5">
        <v>317</v>
      </c>
      <c r="T115" s="5">
        <v>211</v>
      </c>
      <c r="U115" s="5">
        <v>291</v>
      </c>
      <c r="V115" s="5">
        <v>339</v>
      </c>
      <c r="W115" s="5">
        <v>302</v>
      </c>
      <c r="X115" s="5">
        <v>203</v>
      </c>
      <c r="Y115" s="5">
        <v>277</v>
      </c>
      <c r="Z115" s="5">
        <v>18.14</v>
      </c>
      <c r="AA115" s="5">
        <v>16.940000000000001</v>
      </c>
      <c r="AB115" s="5">
        <v>17.62</v>
      </c>
      <c r="AC115" s="5">
        <v>12.06</v>
      </c>
      <c r="AD115" s="5">
        <v>21.9</v>
      </c>
      <c r="AE115" s="5">
        <v>17.86</v>
      </c>
      <c r="AF115" s="5">
        <v>17.47</v>
      </c>
      <c r="AG115" s="5">
        <v>18.59</v>
      </c>
      <c r="AH115" s="5">
        <v>18.04</v>
      </c>
      <c r="AI115" s="5">
        <v>16.64</v>
      </c>
      <c r="AJ115" s="5">
        <v>21.84</v>
      </c>
      <c r="AK115" s="5">
        <v>20.22</v>
      </c>
      <c r="AL115" s="5">
        <v>13.37</v>
      </c>
      <c r="AM115" s="5">
        <v>17.190000000000001</v>
      </c>
      <c r="AN115" s="5">
        <v>16.96</v>
      </c>
      <c r="AO115" s="5">
        <v>16.7</v>
      </c>
      <c r="AP115" s="5">
        <v>18.760000000000002</v>
      </c>
      <c r="AQ115" s="5">
        <v>17.420000000000002</v>
      </c>
      <c r="AR115" s="5">
        <v>25.92</v>
      </c>
      <c r="AS115" s="5">
        <v>18.690000000000001</v>
      </c>
      <c r="AT115" s="5">
        <v>12.86</v>
      </c>
      <c r="AU115" s="5">
        <v>17.420000000000002</v>
      </c>
    </row>
    <row r="116" spans="1:47" x14ac:dyDescent="0.25">
      <c r="A116" s="1">
        <v>2005</v>
      </c>
      <c r="B116" s="1">
        <v>1</v>
      </c>
      <c r="C116" s="1">
        <v>113</v>
      </c>
      <c r="D116" s="5">
        <v>403</v>
      </c>
      <c r="E116" s="5">
        <v>354</v>
      </c>
      <c r="F116" s="9">
        <v>375</v>
      </c>
      <c r="G116" s="9">
        <v>285</v>
      </c>
      <c r="H116" s="5">
        <v>309</v>
      </c>
      <c r="I116" s="5">
        <v>267</v>
      </c>
      <c r="J116" s="5">
        <v>299</v>
      </c>
      <c r="K116" s="5">
        <v>342</v>
      </c>
      <c r="L116" s="5">
        <v>325</v>
      </c>
      <c r="M116" s="5">
        <v>286</v>
      </c>
      <c r="N116" s="5">
        <v>361</v>
      </c>
      <c r="O116" s="5">
        <v>356</v>
      </c>
      <c r="P116" s="5">
        <v>190</v>
      </c>
      <c r="Q116" s="5">
        <v>293</v>
      </c>
      <c r="R116" s="5">
        <v>275</v>
      </c>
      <c r="S116" s="5">
        <v>309</v>
      </c>
      <c r="T116" s="5">
        <v>249</v>
      </c>
      <c r="U116" s="5">
        <v>250</v>
      </c>
      <c r="V116" s="5">
        <v>339</v>
      </c>
      <c r="W116" s="5">
        <v>352</v>
      </c>
      <c r="X116" s="5">
        <v>195</v>
      </c>
      <c r="Y116" s="5">
        <v>265</v>
      </c>
      <c r="Z116" s="5">
        <v>23.93</v>
      </c>
      <c r="AA116" s="5">
        <v>19.47</v>
      </c>
      <c r="AB116" s="5">
        <v>23.03</v>
      </c>
      <c r="AC116" s="5">
        <v>16.079999999999998</v>
      </c>
      <c r="AD116" s="5">
        <v>20.69</v>
      </c>
      <c r="AE116" s="5">
        <v>19.7</v>
      </c>
      <c r="AF116" s="5">
        <v>18.21</v>
      </c>
      <c r="AG116" s="5">
        <v>18.399999999999999</v>
      </c>
      <c r="AH116" s="5">
        <v>22.73</v>
      </c>
      <c r="AI116" s="5">
        <v>20.010000000000002</v>
      </c>
      <c r="AJ116" s="5">
        <v>27.2</v>
      </c>
      <c r="AK116" s="5">
        <v>23.33</v>
      </c>
      <c r="AL116" s="5">
        <v>14.2</v>
      </c>
      <c r="AM116" s="5">
        <v>16.52</v>
      </c>
      <c r="AN116" s="5">
        <v>16.98</v>
      </c>
      <c r="AO116" s="5">
        <v>18.89</v>
      </c>
      <c r="AP116" s="5">
        <v>18.510000000000002</v>
      </c>
      <c r="AQ116" s="5">
        <v>24.05</v>
      </c>
      <c r="AR116" s="5">
        <v>28.76</v>
      </c>
      <c r="AS116" s="5">
        <v>22.82</v>
      </c>
      <c r="AT116" s="5">
        <v>22.51</v>
      </c>
      <c r="AU116" s="5">
        <v>20.39</v>
      </c>
    </row>
    <row r="117" spans="1:47" x14ac:dyDescent="0.25">
      <c r="A117" s="1">
        <v>2005</v>
      </c>
      <c r="B117" s="1">
        <v>2</v>
      </c>
      <c r="C117" s="1">
        <v>114</v>
      </c>
      <c r="D117" s="5">
        <v>380</v>
      </c>
      <c r="E117" s="5">
        <v>399</v>
      </c>
      <c r="F117" s="9">
        <v>384</v>
      </c>
      <c r="G117" s="9">
        <v>289</v>
      </c>
      <c r="H117" s="5">
        <v>312</v>
      </c>
      <c r="I117" s="5">
        <v>300</v>
      </c>
      <c r="J117" s="5">
        <v>301</v>
      </c>
      <c r="K117" s="5">
        <v>355</v>
      </c>
      <c r="L117" s="5">
        <v>304</v>
      </c>
      <c r="M117" s="5">
        <v>258</v>
      </c>
      <c r="N117" s="5">
        <v>324</v>
      </c>
      <c r="O117" s="5">
        <v>341</v>
      </c>
      <c r="P117" s="5">
        <v>222</v>
      </c>
      <c r="Q117" s="5">
        <v>300</v>
      </c>
      <c r="R117" s="5">
        <v>302</v>
      </c>
      <c r="S117" s="5">
        <v>334</v>
      </c>
      <c r="T117" s="5">
        <v>227</v>
      </c>
      <c r="U117" s="5">
        <v>244</v>
      </c>
      <c r="V117" s="5">
        <v>321</v>
      </c>
      <c r="W117" s="5">
        <v>293</v>
      </c>
      <c r="X117" s="5">
        <v>198</v>
      </c>
      <c r="Y117" s="5">
        <v>300</v>
      </c>
      <c r="Z117" s="5">
        <v>20.260000000000002</v>
      </c>
      <c r="AA117" s="5">
        <v>20.76</v>
      </c>
      <c r="AB117" s="5">
        <v>27.89</v>
      </c>
      <c r="AC117" s="5">
        <v>17.420000000000002</v>
      </c>
      <c r="AD117" s="5">
        <v>19.39</v>
      </c>
      <c r="AE117" s="5">
        <v>20.34</v>
      </c>
      <c r="AF117" s="5">
        <v>16.48</v>
      </c>
      <c r="AG117" s="5">
        <v>17.39</v>
      </c>
      <c r="AH117" s="5">
        <v>24.46</v>
      </c>
      <c r="AI117" s="5">
        <v>18</v>
      </c>
      <c r="AJ117" s="5">
        <v>26.26</v>
      </c>
      <c r="AK117" s="5">
        <v>25.63</v>
      </c>
      <c r="AL117" s="5">
        <v>11.5</v>
      </c>
      <c r="AM117" s="5">
        <v>14</v>
      </c>
      <c r="AN117" s="5">
        <v>14.93</v>
      </c>
      <c r="AO117" s="5">
        <v>16.52</v>
      </c>
      <c r="AP117" s="5">
        <v>16.079999999999998</v>
      </c>
      <c r="AQ117" s="5">
        <v>16.75</v>
      </c>
      <c r="AR117" s="5">
        <v>34.340000000000003</v>
      </c>
      <c r="AS117" s="5">
        <v>18.37</v>
      </c>
      <c r="AT117" s="5">
        <v>20.100000000000001</v>
      </c>
      <c r="AU117" s="5">
        <v>19.91</v>
      </c>
    </row>
    <row r="118" spans="1:47" x14ac:dyDescent="0.25">
      <c r="A118" s="1">
        <v>2005</v>
      </c>
      <c r="B118" s="1">
        <v>3</v>
      </c>
      <c r="C118" s="1">
        <v>115</v>
      </c>
      <c r="D118" s="5">
        <v>343</v>
      </c>
      <c r="E118" s="5">
        <v>351</v>
      </c>
      <c r="F118" s="9">
        <v>327</v>
      </c>
      <c r="G118" s="9">
        <v>276</v>
      </c>
      <c r="H118" s="5">
        <v>322</v>
      </c>
      <c r="I118" s="5">
        <v>311</v>
      </c>
      <c r="J118" s="5">
        <v>316</v>
      </c>
      <c r="K118" s="5">
        <v>363</v>
      </c>
      <c r="L118" s="5">
        <v>295</v>
      </c>
      <c r="M118" s="5">
        <v>269</v>
      </c>
      <c r="N118" s="5">
        <v>307</v>
      </c>
      <c r="O118" s="5">
        <v>315</v>
      </c>
      <c r="P118" s="5">
        <v>256</v>
      </c>
      <c r="Q118" s="5">
        <v>294</v>
      </c>
      <c r="R118" s="5">
        <v>302</v>
      </c>
      <c r="S118" s="5">
        <v>334</v>
      </c>
      <c r="T118" s="5">
        <v>215</v>
      </c>
      <c r="U118" s="5">
        <v>236</v>
      </c>
      <c r="V118" s="5">
        <v>321</v>
      </c>
      <c r="W118" s="5">
        <v>299</v>
      </c>
      <c r="X118" s="5">
        <v>201</v>
      </c>
      <c r="Y118" s="5">
        <v>274</v>
      </c>
      <c r="Z118" s="5">
        <v>18.04</v>
      </c>
      <c r="AA118" s="5">
        <v>20.07</v>
      </c>
      <c r="AB118" s="5">
        <v>21.59</v>
      </c>
      <c r="AC118" s="5">
        <v>16.420000000000002</v>
      </c>
      <c r="AD118" s="5">
        <v>21.44</v>
      </c>
      <c r="AE118" s="5">
        <v>20.38</v>
      </c>
      <c r="AF118" s="5">
        <v>16.96</v>
      </c>
      <c r="AG118" s="5">
        <v>18.77</v>
      </c>
      <c r="AH118" s="5">
        <v>22.14</v>
      </c>
      <c r="AI118" s="5">
        <v>17.71</v>
      </c>
      <c r="AJ118" s="5">
        <v>18.989999999999998</v>
      </c>
      <c r="AK118" s="5">
        <v>20.76</v>
      </c>
      <c r="AL118" s="5">
        <v>13.09</v>
      </c>
      <c r="AM118" s="5">
        <v>15.34</v>
      </c>
      <c r="AN118" s="5">
        <v>16.309999999999999</v>
      </c>
      <c r="AO118" s="5">
        <v>16.920000000000002</v>
      </c>
      <c r="AP118" s="5">
        <v>15.75</v>
      </c>
      <c r="AQ118" s="5">
        <v>17.420000000000002</v>
      </c>
      <c r="AR118" s="5">
        <v>29.12</v>
      </c>
      <c r="AS118" s="5">
        <v>18.09</v>
      </c>
      <c r="AT118" s="5">
        <v>19.43</v>
      </c>
      <c r="AU118" s="5">
        <v>21.52</v>
      </c>
    </row>
    <row r="119" spans="1:47" x14ac:dyDescent="0.25">
      <c r="A119" s="1">
        <v>2005</v>
      </c>
      <c r="B119" s="1">
        <v>4</v>
      </c>
      <c r="C119" s="1">
        <v>116</v>
      </c>
      <c r="D119" s="5">
        <v>356</v>
      </c>
      <c r="E119" s="5">
        <v>365</v>
      </c>
      <c r="F119" s="9">
        <v>333</v>
      </c>
      <c r="G119" s="9">
        <v>255</v>
      </c>
      <c r="H119" s="5">
        <v>318</v>
      </c>
      <c r="I119" s="5">
        <v>314</v>
      </c>
      <c r="J119" s="5">
        <v>322</v>
      </c>
      <c r="K119" s="5">
        <v>370</v>
      </c>
      <c r="L119" s="5">
        <v>322</v>
      </c>
      <c r="M119" s="5">
        <v>257</v>
      </c>
      <c r="N119" s="5">
        <v>317</v>
      </c>
      <c r="O119" s="5">
        <v>291</v>
      </c>
      <c r="P119" s="5">
        <v>214</v>
      </c>
      <c r="Q119" s="5">
        <v>309</v>
      </c>
      <c r="R119" s="5">
        <v>315</v>
      </c>
      <c r="S119" s="5">
        <v>331</v>
      </c>
      <c r="T119" s="5">
        <v>187</v>
      </c>
      <c r="U119" s="5">
        <v>231</v>
      </c>
      <c r="V119" s="5">
        <v>305</v>
      </c>
      <c r="W119" s="5">
        <v>332</v>
      </c>
      <c r="X119" s="5">
        <v>203</v>
      </c>
      <c r="Y119" s="5">
        <v>276</v>
      </c>
      <c r="Z119" s="5">
        <v>19.2</v>
      </c>
      <c r="AA119" s="5">
        <v>23.16</v>
      </c>
      <c r="AB119" s="5">
        <v>22.65</v>
      </c>
      <c r="AC119" s="5">
        <v>16.079999999999998</v>
      </c>
      <c r="AD119" s="5">
        <v>19.79</v>
      </c>
      <c r="AE119" s="5">
        <v>20.440000000000001</v>
      </c>
      <c r="AF119" s="5">
        <v>21.01</v>
      </c>
      <c r="AG119" s="5">
        <v>19.79</v>
      </c>
      <c r="AH119" s="5">
        <v>21.16</v>
      </c>
      <c r="AI119" s="5">
        <v>13.65</v>
      </c>
      <c r="AJ119" s="5">
        <v>18.61</v>
      </c>
      <c r="AK119" s="5">
        <v>18.18</v>
      </c>
      <c r="AL119" s="5">
        <v>12.86</v>
      </c>
      <c r="AM119" s="5">
        <v>19.559999999999999</v>
      </c>
      <c r="AN119" s="5">
        <v>16.760000000000002</v>
      </c>
      <c r="AO119" s="5">
        <v>17.489999999999998</v>
      </c>
      <c r="AP119" s="5">
        <v>15.41</v>
      </c>
      <c r="AQ119" s="5">
        <v>20.100000000000001</v>
      </c>
      <c r="AR119" s="5">
        <v>24.56</v>
      </c>
      <c r="AS119" s="5">
        <v>18.72</v>
      </c>
      <c r="AT119" s="5">
        <v>18.239999999999998</v>
      </c>
      <c r="AU119" s="5">
        <v>21.2</v>
      </c>
    </row>
    <row r="120" spans="1:47" x14ac:dyDescent="0.25">
      <c r="A120" s="1">
        <v>2006</v>
      </c>
      <c r="B120" s="13">
        <v>1</v>
      </c>
      <c r="C120" s="1">
        <v>117</v>
      </c>
      <c r="D120" s="5">
        <v>348</v>
      </c>
      <c r="E120" s="5">
        <v>384</v>
      </c>
      <c r="F120" s="9">
        <v>349</v>
      </c>
      <c r="G120" s="9">
        <v>271</v>
      </c>
      <c r="H120" s="5">
        <v>318</v>
      </c>
      <c r="I120" s="5">
        <v>298</v>
      </c>
      <c r="J120" s="5">
        <v>323</v>
      </c>
      <c r="K120" s="5">
        <v>368</v>
      </c>
      <c r="L120" s="5">
        <v>350</v>
      </c>
      <c r="M120" s="5">
        <v>255</v>
      </c>
      <c r="N120" s="5">
        <v>384</v>
      </c>
      <c r="O120" s="5">
        <v>318</v>
      </c>
      <c r="P120" s="5">
        <v>244</v>
      </c>
      <c r="Q120" s="5">
        <v>355</v>
      </c>
      <c r="R120" s="5">
        <v>313</v>
      </c>
      <c r="S120" s="5">
        <v>346</v>
      </c>
      <c r="T120" s="5">
        <v>209</v>
      </c>
      <c r="U120" s="5">
        <v>225</v>
      </c>
      <c r="V120" s="5">
        <v>304</v>
      </c>
      <c r="W120" s="5">
        <v>332</v>
      </c>
      <c r="X120" s="5">
        <v>210</v>
      </c>
      <c r="Y120" s="5">
        <v>266</v>
      </c>
      <c r="Z120" s="5">
        <v>19.86</v>
      </c>
      <c r="AA120" s="5">
        <v>20.6</v>
      </c>
      <c r="AB120" s="5">
        <v>21.05</v>
      </c>
      <c r="AC120" s="5">
        <v>15.95</v>
      </c>
      <c r="AD120" s="5">
        <v>21.25</v>
      </c>
      <c r="AE120" s="5">
        <v>22.47</v>
      </c>
      <c r="AF120" s="5">
        <v>17.57</v>
      </c>
      <c r="AG120" s="5">
        <v>19.86</v>
      </c>
      <c r="AH120" s="5">
        <v>21.16</v>
      </c>
      <c r="AI120" s="5">
        <v>18.53</v>
      </c>
      <c r="AJ120" s="5">
        <v>23.06</v>
      </c>
      <c r="AK120" s="5">
        <v>18.37</v>
      </c>
      <c r="AL120" s="5">
        <v>12.46</v>
      </c>
      <c r="AM120" s="5">
        <v>18.63</v>
      </c>
      <c r="AN120" s="5">
        <v>20.18</v>
      </c>
      <c r="AO120" s="5">
        <v>20.34</v>
      </c>
      <c r="AP120" s="5">
        <v>10.95</v>
      </c>
      <c r="AQ120" s="5">
        <v>18.760000000000002</v>
      </c>
      <c r="AR120" s="5">
        <v>20.69</v>
      </c>
      <c r="AS120" s="5">
        <v>17.63</v>
      </c>
      <c r="AT120" s="5">
        <v>19.559999999999999</v>
      </c>
      <c r="AU120" s="5">
        <v>20.27</v>
      </c>
    </row>
    <row r="121" spans="1:47" x14ac:dyDescent="0.25">
      <c r="A121" s="1">
        <v>2006</v>
      </c>
      <c r="B121" s="1">
        <v>2</v>
      </c>
      <c r="C121" s="1">
        <v>118</v>
      </c>
      <c r="D121" s="5">
        <v>333</v>
      </c>
      <c r="E121" s="5">
        <v>364</v>
      </c>
      <c r="F121" s="9">
        <v>335</v>
      </c>
      <c r="G121" s="9">
        <v>289</v>
      </c>
      <c r="H121" s="5">
        <v>290</v>
      </c>
      <c r="I121" s="5">
        <v>280</v>
      </c>
      <c r="J121" s="5">
        <v>294</v>
      </c>
      <c r="K121" s="5">
        <v>342</v>
      </c>
      <c r="L121" s="5">
        <v>296</v>
      </c>
      <c r="M121" s="5">
        <v>240</v>
      </c>
      <c r="N121" s="5">
        <v>300</v>
      </c>
      <c r="O121" s="5">
        <v>288</v>
      </c>
      <c r="P121" s="5">
        <v>185</v>
      </c>
      <c r="Q121" s="5">
        <v>290</v>
      </c>
      <c r="R121" s="5">
        <v>298</v>
      </c>
      <c r="S121" s="5">
        <v>328</v>
      </c>
      <c r="T121" s="5">
        <v>210</v>
      </c>
      <c r="U121" s="5">
        <v>206</v>
      </c>
      <c r="V121" s="5">
        <v>269</v>
      </c>
      <c r="W121" s="5">
        <v>309</v>
      </c>
      <c r="X121" s="5">
        <v>199</v>
      </c>
      <c r="Y121" s="5">
        <v>276</v>
      </c>
      <c r="Z121" s="5">
        <v>17.170000000000002</v>
      </c>
      <c r="AA121" s="5">
        <v>21.48</v>
      </c>
      <c r="AB121" s="5">
        <v>19.64</v>
      </c>
      <c r="AC121" s="5">
        <v>14.07</v>
      </c>
      <c r="AD121" s="5">
        <v>15.8</v>
      </c>
      <c r="AE121" s="5">
        <v>19.350000000000001</v>
      </c>
      <c r="AF121" s="5">
        <v>15.06</v>
      </c>
      <c r="AG121" s="5">
        <v>17.82</v>
      </c>
      <c r="AH121" s="5">
        <v>19.829999999999998</v>
      </c>
      <c r="AI121" s="5">
        <v>12.23</v>
      </c>
      <c r="AJ121" s="5">
        <v>20.6</v>
      </c>
      <c r="AK121" s="5">
        <v>16.36</v>
      </c>
      <c r="AL121" s="5">
        <v>11.82</v>
      </c>
      <c r="AM121" s="5">
        <v>13.69</v>
      </c>
      <c r="AN121" s="5">
        <v>17.22</v>
      </c>
      <c r="AO121" s="5">
        <v>18.41</v>
      </c>
      <c r="AP121" s="5">
        <v>14.07</v>
      </c>
      <c r="AQ121" s="5">
        <v>16.079999999999998</v>
      </c>
      <c r="AR121" s="5">
        <v>18.64</v>
      </c>
      <c r="AS121" s="5">
        <v>13.15</v>
      </c>
      <c r="AT121" s="5">
        <v>14.62</v>
      </c>
      <c r="AU121" s="5">
        <v>19.18</v>
      </c>
    </row>
    <row r="122" spans="1:47" x14ac:dyDescent="0.25">
      <c r="A122" s="1">
        <v>2006</v>
      </c>
      <c r="B122" s="1">
        <v>3</v>
      </c>
      <c r="C122" s="1">
        <v>119</v>
      </c>
      <c r="D122" s="5">
        <v>333</v>
      </c>
      <c r="E122" s="5">
        <v>320</v>
      </c>
      <c r="F122" s="9">
        <v>323</v>
      </c>
      <c r="G122" s="9">
        <v>296</v>
      </c>
      <c r="H122" s="5">
        <v>294</v>
      </c>
      <c r="I122" s="5">
        <v>277</v>
      </c>
      <c r="J122" s="5">
        <v>321</v>
      </c>
      <c r="K122" s="5">
        <v>321</v>
      </c>
      <c r="L122" s="5">
        <v>296</v>
      </c>
      <c r="M122" s="5">
        <v>283</v>
      </c>
      <c r="N122" s="5">
        <v>297</v>
      </c>
      <c r="O122" s="5">
        <v>302</v>
      </c>
      <c r="P122" s="5">
        <v>214</v>
      </c>
      <c r="Q122" s="5">
        <v>311</v>
      </c>
      <c r="R122" s="5">
        <v>256</v>
      </c>
      <c r="S122" s="5">
        <v>310</v>
      </c>
      <c r="T122" s="5">
        <v>206</v>
      </c>
      <c r="U122" s="5">
        <v>236</v>
      </c>
      <c r="V122" s="5">
        <v>267</v>
      </c>
      <c r="W122" s="5">
        <v>306</v>
      </c>
      <c r="X122" s="5">
        <v>195</v>
      </c>
      <c r="Y122" s="5">
        <v>256</v>
      </c>
      <c r="Z122" s="5">
        <v>16.54</v>
      </c>
      <c r="AA122" s="5">
        <v>15.02</v>
      </c>
      <c r="AB122" s="5">
        <v>18.84</v>
      </c>
      <c r="AC122" s="5">
        <v>14.07</v>
      </c>
      <c r="AD122" s="5">
        <v>20.69</v>
      </c>
      <c r="AE122" s="5">
        <v>18.55</v>
      </c>
      <c r="AF122" s="5">
        <v>15.4</v>
      </c>
      <c r="AG122" s="5">
        <v>17.260000000000002</v>
      </c>
      <c r="AH122" s="5">
        <v>19.82</v>
      </c>
      <c r="AI122" s="5">
        <v>12.49</v>
      </c>
      <c r="AJ122" s="5">
        <v>18.079999999999998</v>
      </c>
      <c r="AK122" s="5">
        <v>14.04</v>
      </c>
      <c r="AL122" s="5">
        <v>12.65</v>
      </c>
      <c r="AM122" s="5">
        <v>15.49</v>
      </c>
      <c r="AN122" s="5">
        <v>17.04</v>
      </c>
      <c r="AO122" s="5">
        <v>18.12</v>
      </c>
      <c r="AP122" s="5">
        <v>12.06</v>
      </c>
      <c r="AQ122" s="5">
        <v>18.760000000000002</v>
      </c>
      <c r="AR122" s="5">
        <v>21.48</v>
      </c>
      <c r="AS122" s="5">
        <v>15.28</v>
      </c>
      <c r="AT122" s="5">
        <v>15.41</v>
      </c>
      <c r="AU122" s="5">
        <v>19.28</v>
      </c>
    </row>
    <row r="123" spans="1:47" x14ac:dyDescent="0.25">
      <c r="A123" s="1">
        <v>2006</v>
      </c>
      <c r="B123" s="1">
        <v>4</v>
      </c>
      <c r="C123" s="1">
        <v>120</v>
      </c>
      <c r="D123" s="5">
        <v>291</v>
      </c>
      <c r="E123" s="5">
        <v>315</v>
      </c>
      <c r="F123" s="9">
        <v>326</v>
      </c>
      <c r="G123" s="9">
        <v>240</v>
      </c>
      <c r="H123" s="5">
        <v>247</v>
      </c>
      <c r="I123" s="5">
        <v>287</v>
      </c>
      <c r="J123" s="5">
        <v>259</v>
      </c>
      <c r="K123" s="5">
        <v>315</v>
      </c>
      <c r="L123" s="5">
        <v>287</v>
      </c>
      <c r="M123" s="5">
        <v>278</v>
      </c>
      <c r="N123" s="5">
        <v>286</v>
      </c>
      <c r="O123" s="5">
        <v>302</v>
      </c>
      <c r="P123" s="5">
        <v>223</v>
      </c>
      <c r="Q123" s="5">
        <v>283</v>
      </c>
      <c r="R123" s="5">
        <v>302</v>
      </c>
      <c r="S123" s="5">
        <v>287</v>
      </c>
      <c r="T123" s="5">
        <v>188</v>
      </c>
      <c r="U123" s="5">
        <v>201</v>
      </c>
      <c r="V123" s="5">
        <v>290</v>
      </c>
      <c r="W123" s="5">
        <v>350</v>
      </c>
      <c r="X123" s="5">
        <v>230</v>
      </c>
      <c r="Y123" s="5">
        <v>248</v>
      </c>
      <c r="Z123" s="5">
        <v>15.09</v>
      </c>
      <c r="AA123" s="5">
        <v>18.75</v>
      </c>
      <c r="AB123" s="5">
        <v>20.29</v>
      </c>
      <c r="AC123" s="5">
        <v>12.06</v>
      </c>
      <c r="AD123" s="5">
        <v>24.59</v>
      </c>
      <c r="AE123" s="5">
        <v>18.36</v>
      </c>
      <c r="AF123" s="5">
        <v>14.2</v>
      </c>
      <c r="AG123" s="5">
        <v>17.190000000000001</v>
      </c>
      <c r="AH123" s="5">
        <v>17.850000000000001</v>
      </c>
      <c r="AI123" s="5">
        <v>15.73</v>
      </c>
      <c r="AJ123" s="5">
        <v>18.38</v>
      </c>
      <c r="AK123" s="5">
        <v>15.99</v>
      </c>
      <c r="AL123" s="5">
        <v>13.17</v>
      </c>
      <c r="AM123" s="5">
        <v>17.25</v>
      </c>
      <c r="AN123" s="5">
        <v>18.43</v>
      </c>
      <c r="AO123" s="5">
        <v>18.510000000000002</v>
      </c>
      <c r="AP123" s="5">
        <v>23.17</v>
      </c>
      <c r="AQ123" s="5">
        <v>16.75</v>
      </c>
      <c r="AR123" s="5">
        <v>22.11</v>
      </c>
      <c r="AS123" s="5">
        <v>19.11</v>
      </c>
      <c r="AT123" s="5">
        <v>18.22</v>
      </c>
      <c r="AU123" s="5">
        <v>18.510000000000002</v>
      </c>
    </row>
    <row r="124" spans="1:47" x14ac:dyDescent="0.25">
      <c r="A124" s="1">
        <v>2007</v>
      </c>
      <c r="B124" s="13">
        <v>1</v>
      </c>
      <c r="C124" s="1">
        <v>121</v>
      </c>
      <c r="D124" s="5">
        <v>304</v>
      </c>
      <c r="E124" s="5">
        <v>336</v>
      </c>
      <c r="F124" s="9">
        <v>349</v>
      </c>
      <c r="G124" s="9">
        <v>226</v>
      </c>
      <c r="H124" s="5">
        <v>263</v>
      </c>
      <c r="I124" s="5">
        <v>280</v>
      </c>
      <c r="J124" s="5">
        <v>273</v>
      </c>
      <c r="K124" s="5">
        <v>315</v>
      </c>
      <c r="L124" s="5">
        <v>321</v>
      </c>
      <c r="M124" s="5">
        <v>315</v>
      </c>
      <c r="N124" s="5">
        <v>314</v>
      </c>
      <c r="O124" s="5">
        <v>300</v>
      </c>
      <c r="P124" s="5">
        <v>251</v>
      </c>
      <c r="Q124" s="5">
        <v>348</v>
      </c>
      <c r="R124" s="5">
        <v>300</v>
      </c>
      <c r="S124" s="5">
        <v>309</v>
      </c>
      <c r="T124" s="5">
        <v>128</v>
      </c>
      <c r="U124" s="5">
        <v>195</v>
      </c>
      <c r="V124" s="5">
        <v>332</v>
      </c>
      <c r="W124" s="5">
        <v>350</v>
      </c>
      <c r="X124" s="5">
        <v>275</v>
      </c>
      <c r="Y124" s="5">
        <v>290</v>
      </c>
      <c r="Z124" s="5">
        <v>19.55</v>
      </c>
      <c r="AA124" s="5">
        <v>23.47</v>
      </c>
      <c r="AB124" s="5">
        <v>27.12</v>
      </c>
      <c r="AC124" s="5">
        <v>24.12</v>
      </c>
      <c r="AD124" s="5">
        <v>22.03</v>
      </c>
      <c r="AE124" s="5">
        <v>21.16</v>
      </c>
      <c r="AF124" s="5">
        <v>15.12</v>
      </c>
      <c r="AG124" s="5">
        <v>19.399999999999999</v>
      </c>
      <c r="AH124" s="5">
        <v>24.74</v>
      </c>
      <c r="AI124" s="5">
        <v>22.61</v>
      </c>
      <c r="AJ124" s="5">
        <v>25.18</v>
      </c>
      <c r="AK124" s="5">
        <v>21.88</v>
      </c>
      <c r="AL124" s="5">
        <v>12.9</v>
      </c>
      <c r="AM124" s="5">
        <v>19.16</v>
      </c>
      <c r="AN124" s="5">
        <v>17.899999999999999</v>
      </c>
      <c r="AO124" s="5">
        <v>20.22</v>
      </c>
      <c r="AP124" s="5">
        <v>23.96</v>
      </c>
      <c r="AQ124" s="5">
        <v>14.58</v>
      </c>
      <c r="AR124" s="5">
        <v>29.51</v>
      </c>
      <c r="AS124" s="5">
        <v>20.74</v>
      </c>
      <c r="AT124" s="5">
        <v>18.22</v>
      </c>
      <c r="AU124" s="5">
        <v>21.87</v>
      </c>
    </row>
    <row r="125" spans="1:47" x14ac:dyDescent="0.25">
      <c r="A125" s="1">
        <v>2007</v>
      </c>
      <c r="B125" s="1">
        <v>2</v>
      </c>
      <c r="C125" s="1">
        <v>122</v>
      </c>
      <c r="D125" s="5">
        <v>287</v>
      </c>
      <c r="E125" s="5">
        <v>286</v>
      </c>
      <c r="F125" s="9">
        <v>365</v>
      </c>
      <c r="G125" s="9">
        <v>234</v>
      </c>
      <c r="H125" s="5">
        <v>284</v>
      </c>
      <c r="I125" s="5">
        <v>270</v>
      </c>
      <c r="J125" s="5">
        <v>246</v>
      </c>
      <c r="K125" s="5">
        <v>297</v>
      </c>
      <c r="L125" s="5">
        <v>314</v>
      </c>
      <c r="M125" s="5">
        <v>306</v>
      </c>
      <c r="N125" s="5">
        <v>276</v>
      </c>
      <c r="O125" s="5">
        <v>289</v>
      </c>
      <c r="P125" s="5">
        <v>183</v>
      </c>
      <c r="Q125" s="5">
        <v>297</v>
      </c>
      <c r="R125" s="5">
        <v>255</v>
      </c>
      <c r="S125" s="5">
        <v>311</v>
      </c>
      <c r="T125" s="5">
        <v>147</v>
      </c>
      <c r="U125" s="5">
        <v>188</v>
      </c>
      <c r="V125" s="5">
        <v>317</v>
      </c>
      <c r="W125" s="5">
        <v>289</v>
      </c>
      <c r="X125" s="5">
        <v>251</v>
      </c>
      <c r="Y125" s="5">
        <v>269</v>
      </c>
      <c r="Z125" s="5">
        <v>15.87</v>
      </c>
      <c r="AA125" s="5">
        <v>18.21</v>
      </c>
      <c r="AB125" s="5">
        <v>26.95</v>
      </c>
      <c r="AC125" s="5">
        <v>22.11</v>
      </c>
      <c r="AD125" s="5">
        <v>23.97</v>
      </c>
      <c r="AE125" s="5">
        <v>19.260000000000002</v>
      </c>
      <c r="AF125" s="5">
        <v>15.03</v>
      </c>
      <c r="AG125" s="5">
        <v>19.010000000000002</v>
      </c>
      <c r="AH125" s="5">
        <v>24</v>
      </c>
      <c r="AI125" s="5">
        <v>18.04</v>
      </c>
      <c r="AJ125" s="5">
        <v>20.29</v>
      </c>
      <c r="AK125" s="5">
        <v>19.190000000000001</v>
      </c>
      <c r="AL125" s="5">
        <v>11.14</v>
      </c>
      <c r="AM125" s="5">
        <v>18.350000000000001</v>
      </c>
      <c r="AN125" s="5">
        <v>17.190000000000001</v>
      </c>
      <c r="AO125" s="5">
        <v>19.079999999999998</v>
      </c>
      <c r="AP125" s="5">
        <v>20.25</v>
      </c>
      <c r="AQ125" s="5">
        <v>15.14</v>
      </c>
      <c r="AR125" s="5">
        <v>28.65</v>
      </c>
      <c r="AS125" s="5">
        <v>21.98</v>
      </c>
      <c r="AT125" s="5">
        <v>20.100000000000001</v>
      </c>
      <c r="AU125" s="5">
        <v>20.62</v>
      </c>
    </row>
    <row r="126" spans="1:47" x14ac:dyDescent="0.25">
      <c r="A126" s="1">
        <v>2007</v>
      </c>
      <c r="B126" s="1">
        <v>3</v>
      </c>
      <c r="C126" s="1">
        <v>123</v>
      </c>
      <c r="D126" s="5">
        <v>277</v>
      </c>
      <c r="E126" s="5">
        <v>277</v>
      </c>
      <c r="F126" s="9">
        <v>377</v>
      </c>
      <c r="G126" s="9">
        <v>278</v>
      </c>
      <c r="H126" s="5">
        <v>290</v>
      </c>
      <c r="I126" s="5">
        <v>256</v>
      </c>
      <c r="J126" s="5">
        <v>303</v>
      </c>
      <c r="K126" s="5">
        <v>287</v>
      </c>
      <c r="L126" s="5">
        <v>327</v>
      </c>
      <c r="M126" s="5">
        <v>305</v>
      </c>
      <c r="N126" s="5">
        <v>268</v>
      </c>
      <c r="O126" s="5">
        <v>308</v>
      </c>
      <c r="P126" s="5">
        <v>195</v>
      </c>
      <c r="Q126" s="5">
        <v>269</v>
      </c>
      <c r="R126" s="5">
        <v>307</v>
      </c>
      <c r="S126" s="5">
        <v>309</v>
      </c>
      <c r="T126" s="5">
        <v>113</v>
      </c>
      <c r="U126" s="5">
        <v>140</v>
      </c>
      <c r="V126" s="5">
        <v>324</v>
      </c>
      <c r="W126" s="5">
        <v>332</v>
      </c>
      <c r="X126" s="5">
        <v>252</v>
      </c>
      <c r="Y126" s="5">
        <v>283</v>
      </c>
      <c r="Z126" s="5">
        <v>17.25</v>
      </c>
      <c r="AA126" s="5">
        <v>17.71</v>
      </c>
      <c r="AB126" s="5">
        <v>24.95</v>
      </c>
      <c r="AC126" s="5">
        <v>28.81</v>
      </c>
      <c r="AD126" s="5">
        <v>21.01</v>
      </c>
      <c r="AE126" s="5">
        <v>18.91</v>
      </c>
      <c r="AF126" s="5">
        <v>12.05</v>
      </c>
      <c r="AG126" s="5">
        <v>19.28</v>
      </c>
      <c r="AH126" s="5">
        <v>25.89</v>
      </c>
      <c r="AI126" s="5">
        <v>16.23</v>
      </c>
      <c r="AJ126" s="5">
        <v>18.52</v>
      </c>
      <c r="AK126" s="5">
        <v>17.059999999999999</v>
      </c>
      <c r="AL126" s="5">
        <v>13.28</v>
      </c>
      <c r="AM126" s="5">
        <v>18.170000000000002</v>
      </c>
      <c r="AN126" s="5">
        <v>17</v>
      </c>
      <c r="AO126" s="5">
        <v>18.45</v>
      </c>
      <c r="AP126" s="5">
        <v>28.14</v>
      </c>
      <c r="AQ126" s="5">
        <v>24.79</v>
      </c>
      <c r="AR126" s="5">
        <v>34.32</v>
      </c>
      <c r="AS126" s="5">
        <v>39.68</v>
      </c>
      <c r="AT126" s="5">
        <v>20.46</v>
      </c>
      <c r="AU126" s="5">
        <v>22.63</v>
      </c>
    </row>
    <row r="127" spans="1:47" x14ac:dyDescent="0.25">
      <c r="A127" s="1">
        <v>2007</v>
      </c>
      <c r="B127" s="1">
        <v>4</v>
      </c>
      <c r="C127" s="1">
        <v>124</v>
      </c>
      <c r="D127" s="5">
        <v>264</v>
      </c>
      <c r="E127" s="5">
        <v>296</v>
      </c>
      <c r="F127" s="9">
        <v>351</v>
      </c>
      <c r="G127" s="9">
        <v>274</v>
      </c>
      <c r="H127" s="5">
        <v>284</v>
      </c>
      <c r="I127" s="5">
        <v>267</v>
      </c>
      <c r="J127" s="5">
        <v>297</v>
      </c>
      <c r="K127" s="5">
        <v>275</v>
      </c>
      <c r="L127" s="5">
        <v>329</v>
      </c>
      <c r="M127" s="5">
        <v>298</v>
      </c>
      <c r="N127" s="5">
        <v>259</v>
      </c>
      <c r="O127" s="5">
        <v>296</v>
      </c>
      <c r="P127" s="5">
        <v>179</v>
      </c>
      <c r="Q127" s="5">
        <v>272</v>
      </c>
      <c r="R127" s="5">
        <v>260</v>
      </c>
      <c r="S127" s="5">
        <v>293</v>
      </c>
      <c r="T127" s="5">
        <v>153</v>
      </c>
      <c r="U127" s="5">
        <v>188</v>
      </c>
      <c r="V127" s="5">
        <v>293</v>
      </c>
      <c r="W127" s="5">
        <v>381</v>
      </c>
      <c r="X127" s="5">
        <v>261</v>
      </c>
      <c r="Y127" s="5">
        <v>266</v>
      </c>
      <c r="Z127" s="5">
        <v>17.75</v>
      </c>
      <c r="AA127" s="5">
        <v>20.43</v>
      </c>
      <c r="AB127" s="5">
        <v>30.06</v>
      </c>
      <c r="AC127" s="5">
        <v>28.48</v>
      </c>
      <c r="AD127" s="5">
        <v>21.43</v>
      </c>
      <c r="AE127" s="5">
        <v>20.27</v>
      </c>
      <c r="AF127" s="5">
        <v>17.649999999999999</v>
      </c>
      <c r="AG127" s="5">
        <v>19.829999999999998</v>
      </c>
      <c r="AH127" s="5">
        <v>28.48</v>
      </c>
      <c r="AI127" s="5">
        <v>13.86</v>
      </c>
      <c r="AJ127" s="5">
        <v>23</v>
      </c>
      <c r="AK127" s="5">
        <v>23.11</v>
      </c>
      <c r="AL127" s="5">
        <v>11.71</v>
      </c>
      <c r="AM127" s="5">
        <v>17.329999999999998</v>
      </c>
      <c r="AN127" s="5">
        <v>17</v>
      </c>
      <c r="AO127" s="5">
        <v>17.64</v>
      </c>
      <c r="AP127" s="5">
        <v>20.64</v>
      </c>
      <c r="AQ127" s="5">
        <v>18.89</v>
      </c>
      <c r="AR127" s="5">
        <v>36.590000000000003</v>
      </c>
      <c r="AS127" s="5">
        <v>37.03</v>
      </c>
      <c r="AT127" s="5">
        <v>16.649999999999999</v>
      </c>
      <c r="AU127" s="5">
        <v>20.57</v>
      </c>
    </row>
    <row r="128" spans="1:47" x14ac:dyDescent="0.25">
      <c r="A128" s="1">
        <v>2008</v>
      </c>
      <c r="B128" s="13">
        <v>1</v>
      </c>
      <c r="C128" s="1">
        <v>125</v>
      </c>
      <c r="D128" s="5">
        <v>250</v>
      </c>
      <c r="E128" s="5">
        <v>268</v>
      </c>
      <c r="F128" s="9">
        <v>302</v>
      </c>
      <c r="G128" s="9">
        <v>227</v>
      </c>
      <c r="H128" s="5">
        <v>269</v>
      </c>
      <c r="I128" s="5">
        <v>273</v>
      </c>
      <c r="J128" s="5">
        <v>227</v>
      </c>
      <c r="K128" s="5">
        <v>257</v>
      </c>
      <c r="L128" s="5">
        <v>304</v>
      </c>
      <c r="M128" s="5">
        <v>283</v>
      </c>
      <c r="N128" s="5">
        <v>246</v>
      </c>
      <c r="O128" s="5">
        <v>282</v>
      </c>
      <c r="P128" s="5">
        <v>209</v>
      </c>
      <c r="Q128" s="5">
        <v>258</v>
      </c>
      <c r="R128" s="5">
        <v>258</v>
      </c>
      <c r="S128" s="5">
        <v>276</v>
      </c>
      <c r="T128" s="5">
        <v>132</v>
      </c>
      <c r="U128" s="5">
        <v>174</v>
      </c>
      <c r="V128" s="5">
        <v>256</v>
      </c>
      <c r="W128" s="5">
        <v>311</v>
      </c>
      <c r="X128" s="5">
        <v>245</v>
      </c>
      <c r="Y128" s="5">
        <v>259</v>
      </c>
      <c r="Z128" s="5">
        <v>20.09</v>
      </c>
      <c r="AA128" s="5">
        <v>26.01</v>
      </c>
      <c r="AB128" s="5">
        <v>30.4</v>
      </c>
      <c r="AC128" s="5">
        <v>32.159999999999997</v>
      </c>
      <c r="AD128" s="5">
        <v>22.12</v>
      </c>
      <c r="AE128" s="5">
        <v>21.35</v>
      </c>
      <c r="AF128" s="5">
        <v>16.75</v>
      </c>
      <c r="AG128" s="5">
        <v>20.260000000000002</v>
      </c>
      <c r="AH128" s="5">
        <v>33</v>
      </c>
      <c r="AI128" s="5">
        <v>20.059999999999999</v>
      </c>
      <c r="AJ128" s="5">
        <v>21.12</v>
      </c>
      <c r="AK128" s="5">
        <v>24.72</v>
      </c>
      <c r="AL128" s="5">
        <v>12.38</v>
      </c>
      <c r="AM128" s="5">
        <v>17.87</v>
      </c>
      <c r="AN128" s="5">
        <v>17.2</v>
      </c>
      <c r="AO128" s="5">
        <v>19.260000000000002</v>
      </c>
      <c r="AP128" s="5">
        <v>22.24</v>
      </c>
      <c r="AQ128" s="5">
        <v>22.45</v>
      </c>
      <c r="AR128" s="5">
        <v>33.020000000000003</v>
      </c>
      <c r="AS128" s="5">
        <v>28.69</v>
      </c>
      <c r="AT128" s="5">
        <v>17.86</v>
      </c>
      <c r="AU128" s="5">
        <v>18.04</v>
      </c>
    </row>
    <row r="129" spans="1:47" x14ac:dyDescent="0.25">
      <c r="A129" s="1">
        <v>2008</v>
      </c>
      <c r="B129" s="1">
        <v>2</v>
      </c>
      <c r="C129" s="1">
        <v>126</v>
      </c>
      <c r="D129" s="5">
        <v>251</v>
      </c>
      <c r="E129" s="5">
        <v>279</v>
      </c>
      <c r="F129" s="9">
        <v>238</v>
      </c>
      <c r="G129" s="9">
        <v>182</v>
      </c>
      <c r="H129" s="5">
        <v>242</v>
      </c>
      <c r="I129" s="5">
        <v>257</v>
      </c>
      <c r="J129" s="5">
        <v>219</v>
      </c>
      <c r="K129" s="5">
        <v>244</v>
      </c>
      <c r="L129" s="5">
        <v>252</v>
      </c>
      <c r="M129" s="5">
        <v>268</v>
      </c>
      <c r="N129" s="5">
        <v>215</v>
      </c>
      <c r="O129" s="5">
        <v>267</v>
      </c>
      <c r="P129" s="5">
        <v>238</v>
      </c>
      <c r="Q129" s="5">
        <v>257</v>
      </c>
      <c r="R129" s="5">
        <v>251</v>
      </c>
      <c r="S129" s="5">
        <v>256</v>
      </c>
      <c r="T129" s="5">
        <v>109</v>
      </c>
      <c r="U129" s="5">
        <v>211</v>
      </c>
      <c r="V129" s="5">
        <v>244</v>
      </c>
      <c r="W129" s="5">
        <v>241</v>
      </c>
      <c r="X129" s="5">
        <v>185</v>
      </c>
      <c r="Y129" s="5">
        <v>263</v>
      </c>
      <c r="Z129" s="5">
        <v>17.8</v>
      </c>
      <c r="AA129" s="5">
        <v>21.49</v>
      </c>
      <c r="AB129" s="5">
        <v>23.72</v>
      </c>
      <c r="AC129" s="5">
        <v>24.46</v>
      </c>
      <c r="AD129" s="5">
        <v>22.16</v>
      </c>
      <c r="AE129" s="5">
        <v>21.56</v>
      </c>
      <c r="AF129" s="5">
        <v>15.12</v>
      </c>
      <c r="AG129" s="5">
        <v>19.39</v>
      </c>
      <c r="AH129" s="5">
        <v>31.49</v>
      </c>
      <c r="AI129" s="5">
        <v>19.489999999999998</v>
      </c>
      <c r="AJ129" s="5">
        <v>20.45</v>
      </c>
      <c r="AK129" s="5">
        <v>22.81</v>
      </c>
      <c r="AL129" s="5">
        <v>12.86</v>
      </c>
      <c r="AM129" s="5">
        <v>15.57</v>
      </c>
      <c r="AN129" s="5">
        <v>18.55</v>
      </c>
      <c r="AO129" s="5">
        <v>21.11</v>
      </c>
      <c r="AP129" s="5">
        <v>20.21</v>
      </c>
      <c r="AQ129" s="5">
        <v>19.88</v>
      </c>
      <c r="AR129" s="5">
        <v>25.88</v>
      </c>
      <c r="AS129" s="5">
        <v>19.91</v>
      </c>
      <c r="AT129" s="5">
        <v>15.97</v>
      </c>
      <c r="AU129" s="5">
        <v>19.53</v>
      </c>
    </row>
    <row r="130" spans="1:47" x14ac:dyDescent="0.25">
      <c r="A130" s="1">
        <v>2008</v>
      </c>
      <c r="B130" s="1">
        <v>3</v>
      </c>
      <c r="C130" s="1">
        <v>127</v>
      </c>
      <c r="D130" s="5">
        <v>230</v>
      </c>
      <c r="E130" s="5">
        <v>257</v>
      </c>
      <c r="F130" s="9">
        <v>244</v>
      </c>
      <c r="G130" s="9">
        <v>197</v>
      </c>
      <c r="H130" s="5">
        <v>214</v>
      </c>
      <c r="I130" s="5">
        <v>242</v>
      </c>
      <c r="J130" s="5">
        <v>220</v>
      </c>
      <c r="K130" s="5">
        <v>241</v>
      </c>
      <c r="L130" s="5">
        <v>232</v>
      </c>
      <c r="M130" s="5">
        <v>211</v>
      </c>
      <c r="N130" s="5">
        <v>238</v>
      </c>
      <c r="O130" s="5">
        <v>263</v>
      </c>
      <c r="P130" s="5">
        <v>262</v>
      </c>
      <c r="Q130" s="5">
        <v>270</v>
      </c>
      <c r="R130" s="5">
        <v>237</v>
      </c>
      <c r="S130" s="5">
        <v>255</v>
      </c>
      <c r="T130" s="5">
        <v>108</v>
      </c>
      <c r="U130" s="5">
        <v>206</v>
      </c>
      <c r="V130" s="5">
        <v>216</v>
      </c>
      <c r="W130" s="5">
        <v>232</v>
      </c>
      <c r="X130" s="5">
        <v>169</v>
      </c>
      <c r="Y130" s="5">
        <v>221</v>
      </c>
      <c r="Z130" s="5">
        <v>20.28</v>
      </c>
      <c r="AA130" s="5">
        <v>27.47</v>
      </c>
      <c r="AB130" s="5">
        <v>32.21</v>
      </c>
      <c r="AC130" s="5">
        <v>31.24</v>
      </c>
      <c r="AD130" s="5">
        <v>27.04</v>
      </c>
      <c r="AE130" s="5">
        <v>25.76</v>
      </c>
      <c r="AF130" s="5">
        <v>18.14</v>
      </c>
      <c r="AG130" s="5">
        <v>24.17</v>
      </c>
      <c r="AH130" s="5">
        <v>31.21</v>
      </c>
      <c r="AI130" s="5">
        <v>31.91</v>
      </c>
      <c r="AJ130" s="5">
        <v>21.99</v>
      </c>
      <c r="AK130" s="5">
        <v>24.38</v>
      </c>
      <c r="AL130" s="5">
        <v>16.73</v>
      </c>
      <c r="AM130" s="5">
        <v>17.73</v>
      </c>
      <c r="AN130" s="5">
        <v>18.02</v>
      </c>
      <c r="AO130" s="5">
        <v>21.62</v>
      </c>
      <c r="AP130" s="5">
        <v>26.52</v>
      </c>
      <c r="AQ130" s="5">
        <v>21.07</v>
      </c>
      <c r="AR130" s="5">
        <v>28.66</v>
      </c>
      <c r="AS130" s="5">
        <v>26.52</v>
      </c>
      <c r="AT130" s="5">
        <v>16.28</v>
      </c>
      <c r="AU130" s="5">
        <v>18.98</v>
      </c>
    </row>
    <row r="131" spans="1:47" x14ac:dyDescent="0.25">
      <c r="A131" s="1">
        <v>2008</v>
      </c>
      <c r="B131" s="1">
        <v>4</v>
      </c>
      <c r="C131" s="1">
        <v>128</v>
      </c>
      <c r="D131" s="5">
        <v>225</v>
      </c>
      <c r="E131" s="5">
        <v>279</v>
      </c>
      <c r="F131" s="9">
        <v>243</v>
      </c>
      <c r="G131" s="9">
        <v>187</v>
      </c>
      <c r="H131" s="5">
        <v>264</v>
      </c>
      <c r="I131" s="5">
        <v>237</v>
      </c>
      <c r="J131" s="5">
        <v>196</v>
      </c>
      <c r="K131" s="5">
        <v>218</v>
      </c>
      <c r="L131" s="5">
        <v>239</v>
      </c>
      <c r="M131" s="5">
        <v>204</v>
      </c>
      <c r="N131" s="5">
        <v>230</v>
      </c>
      <c r="O131" s="5">
        <v>270</v>
      </c>
      <c r="P131" s="5">
        <v>157</v>
      </c>
      <c r="Q131" s="5">
        <v>262</v>
      </c>
      <c r="R131" s="5">
        <v>267</v>
      </c>
      <c r="S131" s="5">
        <v>255</v>
      </c>
      <c r="T131" s="5">
        <v>94</v>
      </c>
      <c r="U131" s="5">
        <v>156</v>
      </c>
      <c r="V131" s="5">
        <v>221</v>
      </c>
      <c r="W131" s="5">
        <v>234</v>
      </c>
      <c r="X131" s="5">
        <v>178</v>
      </c>
      <c r="Y131" s="5">
        <v>195</v>
      </c>
      <c r="Z131" s="5">
        <v>21.77</v>
      </c>
      <c r="AA131" s="5">
        <v>26.63</v>
      </c>
      <c r="AB131" s="5">
        <v>37.700000000000003</v>
      </c>
      <c r="AC131" s="5">
        <v>24.23</v>
      </c>
      <c r="AD131" s="5">
        <v>28.75</v>
      </c>
      <c r="AE131" s="5">
        <v>29.95</v>
      </c>
      <c r="AF131" s="5">
        <v>19.510000000000002</v>
      </c>
      <c r="AG131" s="5">
        <v>25.42</v>
      </c>
      <c r="AH131" s="5">
        <v>36.94</v>
      </c>
      <c r="AI131" s="5">
        <v>25.08</v>
      </c>
      <c r="AJ131" s="5">
        <v>27.11</v>
      </c>
      <c r="AK131" s="5">
        <v>34.17</v>
      </c>
      <c r="AL131" s="5">
        <v>13.18</v>
      </c>
      <c r="AM131" s="5">
        <v>22.52</v>
      </c>
      <c r="AN131" s="5">
        <v>20.440000000000001</v>
      </c>
      <c r="AO131" s="5">
        <v>24.78</v>
      </c>
      <c r="AP131" s="5">
        <v>24.1</v>
      </c>
      <c r="AQ131" s="5">
        <v>24.12</v>
      </c>
      <c r="AR131" s="5">
        <v>31.99</v>
      </c>
      <c r="AS131" s="5">
        <v>22.11</v>
      </c>
      <c r="AT131" s="5">
        <v>17.59</v>
      </c>
      <c r="AU131" s="5">
        <v>26.07</v>
      </c>
    </row>
    <row r="132" spans="1:47" x14ac:dyDescent="0.25">
      <c r="A132" s="1">
        <v>2009</v>
      </c>
      <c r="B132" s="13">
        <v>1</v>
      </c>
      <c r="C132" s="1">
        <v>129</v>
      </c>
      <c r="D132" s="5">
        <v>200</v>
      </c>
      <c r="E132" s="5">
        <v>230</v>
      </c>
      <c r="F132" s="9">
        <v>223</v>
      </c>
      <c r="G132" s="9">
        <v>156</v>
      </c>
      <c r="H132" s="5">
        <v>231</v>
      </c>
      <c r="I132" s="5">
        <v>224</v>
      </c>
      <c r="J132" s="5">
        <v>160</v>
      </c>
      <c r="K132" s="5">
        <v>217</v>
      </c>
      <c r="L132" s="5">
        <v>246</v>
      </c>
      <c r="M132" s="5">
        <v>215</v>
      </c>
      <c r="N132" s="5">
        <v>225</v>
      </c>
      <c r="O132" s="5">
        <v>247</v>
      </c>
      <c r="P132" s="5">
        <v>175</v>
      </c>
      <c r="Q132" s="5">
        <v>214</v>
      </c>
      <c r="R132" s="5">
        <v>246</v>
      </c>
      <c r="S132" s="5">
        <v>244</v>
      </c>
      <c r="T132" s="5">
        <v>102</v>
      </c>
      <c r="U132" s="5">
        <v>170</v>
      </c>
      <c r="V132" s="5">
        <v>195</v>
      </c>
      <c r="W132" s="5">
        <v>219</v>
      </c>
      <c r="X132" s="5">
        <v>177</v>
      </c>
      <c r="Y132" s="5">
        <v>206</v>
      </c>
      <c r="Z132" s="5">
        <v>21.55</v>
      </c>
      <c r="AA132" s="5">
        <v>23.74</v>
      </c>
      <c r="AB132" s="5">
        <v>29.48</v>
      </c>
      <c r="AC132" s="5">
        <v>17.899999999999999</v>
      </c>
      <c r="AD132" s="5">
        <v>26.7</v>
      </c>
      <c r="AE132" s="5">
        <v>23.26</v>
      </c>
      <c r="AF132" s="5">
        <v>16.32</v>
      </c>
      <c r="AG132" s="5">
        <v>23.06</v>
      </c>
      <c r="AH132" s="5">
        <v>29.51</v>
      </c>
      <c r="AI132" s="5">
        <v>22.98</v>
      </c>
      <c r="AJ132" s="5">
        <v>21.06</v>
      </c>
      <c r="AK132" s="5">
        <v>24.61</v>
      </c>
      <c r="AL132" s="5">
        <v>14.75</v>
      </c>
      <c r="AM132" s="5">
        <v>19.88</v>
      </c>
      <c r="AN132" s="5">
        <v>20.21</v>
      </c>
      <c r="AO132" s="5">
        <v>23.4</v>
      </c>
      <c r="AP132" s="5">
        <v>18.43</v>
      </c>
      <c r="AQ132" s="5">
        <v>22.33</v>
      </c>
      <c r="AR132" s="5">
        <v>30.64</v>
      </c>
      <c r="AS132" s="5">
        <v>19.079999999999998</v>
      </c>
      <c r="AT132" s="5">
        <v>17.7</v>
      </c>
      <c r="AU132" s="5">
        <v>18.420000000000002</v>
      </c>
    </row>
    <row r="133" spans="1:47" x14ac:dyDescent="0.25">
      <c r="A133" s="1">
        <v>2009</v>
      </c>
      <c r="B133" s="1">
        <v>2</v>
      </c>
      <c r="C133" s="1">
        <v>130</v>
      </c>
      <c r="D133" s="5">
        <v>188</v>
      </c>
      <c r="E133" s="5">
        <v>195</v>
      </c>
      <c r="F133" s="9">
        <v>217</v>
      </c>
      <c r="G133" s="9">
        <v>187</v>
      </c>
      <c r="H133" s="5">
        <v>239</v>
      </c>
      <c r="I133" s="5">
        <v>203</v>
      </c>
      <c r="J133" s="5">
        <v>198</v>
      </c>
      <c r="K133" s="5">
        <v>216</v>
      </c>
      <c r="L133" s="5">
        <v>228</v>
      </c>
      <c r="M133" s="5">
        <v>205</v>
      </c>
      <c r="N133" s="5">
        <v>231</v>
      </c>
      <c r="O133" s="5">
        <v>228</v>
      </c>
      <c r="P133" s="5">
        <v>181</v>
      </c>
      <c r="Q133" s="5">
        <v>207</v>
      </c>
      <c r="R133" s="5">
        <v>212</v>
      </c>
      <c r="S133" s="5">
        <v>224</v>
      </c>
      <c r="T133" s="5">
        <v>98</v>
      </c>
      <c r="U133" s="5">
        <v>193</v>
      </c>
      <c r="V133" s="5">
        <v>208</v>
      </c>
      <c r="W133" s="5">
        <v>193</v>
      </c>
      <c r="X133" s="5">
        <v>159</v>
      </c>
      <c r="Y133" s="5">
        <v>204</v>
      </c>
      <c r="Z133" s="5">
        <v>19.57</v>
      </c>
      <c r="AA133" s="5">
        <v>23.9</v>
      </c>
      <c r="AB133" s="5">
        <v>26.42</v>
      </c>
      <c r="AC133" s="5">
        <v>21.78</v>
      </c>
      <c r="AD133" s="5">
        <v>26.31</v>
      </c>
      <c r="AE133" s="5">
        <v>22.26</v>
      </c>
      <c r="AF133" s="5">
        <v>18.38</v>
      </c>
      <c r="AG133" s="5">
        <v>23.08</v>
      </c>
      <c r="AH133" s="5">
        <v>23.08</v>
      </c>
      <c r="AI133" s="5">
        <v>18.100000000000001</v>
      </c>
      <c r="AJ133" s="5">
        <v>17.489999999999998</v>
      </c>
      <c r="AK133" s="5">
        <v>21.73</v>
      </c>
      <c r="AL133" s="5">
        <v>12.79</v>
      </c>
      <c r="AM133" s="5">
        <v>16.649999999999999</v>
      </c>
      <c r="AN133" s="5">
        <v>19.14</v>
      </c>
      <c r="AO133" s="5">
        <v>22.23</v>
      </c>
      <c r="AP133" s="5">
        <v>17.29</v>
      </c>
      <c r="AQ133" s="5">
        <v>20.37</v>
      </c>
      <c r="AR133" s="5">
        <v>20.61</v>
      </c>
      <c r="AS133" s="5">
        <v>16.37</v>
      </c>
      <c r="AT133" s="5">
        <v>16.62</v>
      </c>
      <c r="AU133" s="5">
        <v>17.8</v>
      </c>
    </row>
    <row r="134" spans="1:47" x14ac:dyDescent="0.25">
      <c r="A134" s="1">
        <v>2009</v>
      </c>
      <c r="B134" s="1">
        <v>3</v>
      </c>
      <c r="C134" s="1">
        <v>131</v>
      </c>
      <c r="D134" s="5">
        <v>202</v>
      </c>
      <c r="E134" s="5">
        <v>216</v>
      </c>
      <c r="F134" s="9">
        <v>226</v>
      </c>
      <c r="G134" s="9">
        <v>193</v>
      </c>
      <c r="H134" s="5">
        <v>224</v>
      </c>
      <c r="I134" s="5">
        <v>204</v>
      </c>
      <c r="J134" s="5">
        <v>184</v>
      </c>
      <c r="K134" s="5">
        <v>209</v>
      </c>
      <c r="L134" s="5">
        <v>217</v>
      </c>
      <c r="M134" s="5">
        <v>202</v>
      </c>
      <c r="N134" s="5">
        <v>204</v>
      </c>
      <c r="O134" s="5">
        <v>206</v>
      </c>
      <c r="P134" s="5">
        <v>193</v>
      </c>
      <c r="Q134" s="5">
        <v>234</v>
      </c>
      <c r="R134" s="5">
        <v>217</v>
      </c>
      <c r="S134" s="5">
        <v>215</v>
      </c>
      <c r="T134" s="5">
        <v>112</v>
      </c>
      <c r="U134" s="5">
        <v>188</v>
      </c>
      <c r="V134" s="5">
        <v>195</v>
      </c>
      <c r="W134" s="5">
        <v>186</v>
      </c>
      <c r="X134" s="5">
        <v>161</v>
      </c>
      <c r="Y134" s="5">
        <v>178</v>
      </c>
      <c r="Z134" s="5">
        <v>21.24</v>
      </c>
      <c r="AA134" s="5">
        <v>22.32</v>
      </c>
      <c r="AB134" s="5">
        <v>24.27</v>
      </c>
      <c r="AC134" s="5">
        <v>22.91</v>
      </c>
      <c r="AD134" s="5">
        <v>23.72</v>
      </c>
      <c r="AE134" s="5">
        <v>24.36</v>
      </c>
      <c r="AF134" s="5">
        <v>18.57</v>
      </c>
      <c r="AG134" s="5">
        <v>23.33</v>
      </c>
      <c r="AH134" s="5">
        <v>24.52</v>
      </c>
      <c r="AI134" s="5">
        <v>21.51</v>
      </c>
      <c r="AJ134" s="5">
        <v>19.87</v>
      </c>
      <c r="AK134" s="5">
        <v>26.12</v>
      </c>
      <c r="AL134" s="5">
        <v>14.12</v>
      </c>
      <c r="AM134" s="5">
        <v>16.73</v>
      </c>
      <c r="AN134" s="5">
        <v>19.84</v>
      </c>
      <c r="AO134" s="5">
        <v>21.96</v>
      </c>
      <c r="AP134" s="5">
        <v>15.65</v>
      </c>
      <c r="AQ134" s="5">
        <v>21.1</v>
      </c>
      <c r="AR134" s="5">
        <v>21.1</v>
      </c>
      <c r="AS134" s="5">
        <v>17.670000000000002</v>
      </c>
      <c r="AT134" s="5">
        <v>17.190000000000001</v>
      </c>
      <c r="AU134" s="5">
        <v>19.43</v>
      </c>
    </row>
    <row r="135" spans="1:47" x14ac:dyDescent="0.25">
      <c r="A135" s="1">
        <v>2009</v>
      </c>
      <c r="B135" s="1">
        <v>4</v>
      </c>
      <c r="C135" s="1">
        <v>132</v>
      </c>
      <c r="D135" s="5">
        <v>206</v>
      </c>
      <c r="E135" s="5">
        <v>216</v>
      </c>
      <c r="F135" s="9">
        <v>210</v>
      </c>
      <c r="G135" s="9">
        <v>162</v>
      </c>
      <c r="H135" s="5">
        <v>200</v>
      </c>
      <c r="I135" s="5">
        <v>191</v>
      </c>
      <c r="J135" s="5">
        <v>221</v>
      </c>
      <c r="K135" s="5">
        <v>209</v>
      </c>
      <c r="L135" s="5">
        <v>242</v>
      </c>
      <c r="M135" s="5">
        <v>225</v>
      </c>
      <c r="N135" s="5">
        <v>223</v>
      </c>
      <c r="O135" s="5">
        <v>227</v>
      </c>
      <c r="P135" s="5">
        <v>147</v>
      </c>
      <c r="Q135" s="5">
        <v>224</v>
      </c>
      <c r="R135" s="5">
        <v>238</v>
      </c>
      <c r="S135" s="5">
        <v>245</v>
      </c>
      <c r="T135" s="5">
        <v>131</v>
      </c>
      <c r="U135" s="5">
        <v>152</v>
      </c>
      <c r="V135" s="5">
        <v>194</v>
      </c>
      <c r="W135" s="5">
        <v>228</v>
      </c>
      <c r="X135" s="5">
        <v>160</v>
      </c>
      <c r="Y135" s="5">
        <v>216</v>
      </c>
      <c r="Z135" s="5">
        <v>28.99</v>
      </c>
      <c r="AA135" s="5">
        <v>30.29</v>
      </c>
      <c r="AB135" s="5">
        <v>29.6</v>
      </c>
      <c r="AC135" s="5">
        <v>29.55</v>
      </c>
      <c r="AD135" s="5">
        <v>25.25</v>
      </c>
      <c r="AE135" s="5">
        <v>25.04</v>
      </c>
      <c r="AF135" s="5">
        <v>18.98</v>
      </c>
      <c r="AG135" s="5">
        <v>24.51</v>
      </c>
      <c r="AH135" s="5">
        <v>24.67</v>
      </c>
      <c r="AI135" s="5">
        <v>24.3</v>
      </c>
      <c r="AJ135" s="5">
        <v>31.08</v>
      </c>
      <c r="AK135" s="5">
        <v>27.84</v>
      </c>
      <c r="AL135" s="5">
        <v>14.47</v>
      </c>
      <c r="AM135" s="5">
        <v>22.51</v>
      </c>
      <c r="AN135" s="5">
        <v>23.53</v>
      </c>
      <c r="AO135" s="5">
        <v>25.52</v>
      </c>
      <c r="AP135" s="5">
        <v>19.63</v>
      </c>
      <c r="AQ135" s="5">
        <v>18.190000000000001</v>
      </c>
      <c r="AR135" s="5">
        <v>25.27</v>
      </c>
      <c r="AS135" s="5">
        <v>22.79</v>
      </c>
      <c r="AT135" s="5">
        <v>18.55</v>
      </c>
      <c r="AU135" s="5">
        <v>25.2</v>
      </c>
    </row>
    <row r="136" spans="1:47" x14ac:dyDescent="0.25">
      <c r="A136" s="1">
        <v>2010</v>
      </c>
      <c r="B136" s="1">
        <v>1</v>
      </c>
      <c r="C136" s="1">
        <v>133</v>
      </c>
      <c r="D136" s="5">
        <v>206</v>
      </c>
      <c r="E136" s="5">
        <v>224</v>
      </c>
      <c r="F136" s="9">
        <v>226</v>
      </c>
      <c r="G136" s="9">
        <v>225</v>
      </c>
      <c r="H136" s="5">
        <v>201</v>
      </c>
      <c r="I136" s="5">
        <v>205</v>
      </c>
      <c r="J136" s="5">
        <v>234</v>
      </c>
      <c r="K136" s="5">
        <v>231</v>
      </c>
      <c r="L136" s="5">
        <v>249</v>
      </c>
      <c r="M136" s="5">
        <v>218</v>
      </c>
      <c r="N136" s="5">
        <v>220</v>
      </c>
      <c r="O136" s="5">
        <v>245</v>
      </c>
      <c r="P136" s="5">
        <v>225</v>
      </c>
      <c r="Q136" s="5">
        <v>275</v>
      </c>
      <c r="R136" s="5">
        <v>209</v>
      </c>
      <c r="S136" s="5">
        <v>235</v>
      </c>
      <c r="T136" s="5">
        <v>127</v>
      </c>
      <c r="U136" s="5">
        <v>179</v>
      </c>
      <c r="V136" s="5">
        <v>202</v>
      </c>
      <c r="W136" s="5">
        <v>266</v>
      </c>
      <c r="X136" s="5">
        <v>166</v>
      </c>
      <c r="Y136" s="5">
        <v>218</v>
      </c>
      <c r="Z136" s="5">
        <v>32.29</v>
      </c>
      <c r="AA136" s="5">
        <v>35.119999999999997</v>
      </c>
      <c r="AB136" s="5">
        <v>35.85</v>
      </c>
      <c r="AC136" s="5">
        <v>39.549999999999997</v>
      </c>
      <c r="AD136" s="5">
        <v>27.11</v>
      </c>
      <c r="AE136" s="5">
        <v>33.5</v>
      </c>
      <c r="AF136" s="5">
        <v>22.02</v>
      </c>
      <c r="AG136" s="5">
        <v>30.12</v>
      </c>
      <c r="AH136" s="5">
        <v>37.29</v>
      </c>
      <c r="AI136" s="5">
        <v>29.5</v>
      </c>
      <c r="AJ136" s="5">
        <v>35.76</v>
      </c>
      <c r="AK136" s="5">
        <v>38.36</v>
      </c>
      <c r="AL136" s="5">
        <v>25.88</v>
      </c>
      <c r="AM136" s="5">
        <v>30.8</v>
      </c>
      <c r="AN136" s="5">
        <v>29.83</v>
      </c>
      <c r="AO136" s="5">
        <v>31.39</v>
      </c>
      <c r="AP136" s="5">
        <v>16.61</v>
      </c>
      <c r="AQ136" s="5">
        <v>23.01</v>
      </c>
      <c r="AR136" s="5">
        <v>37.43</v>
      </c>
      <c r="AS136" s="5">
        <v>28.86</v>
      </c>
      <c r="AT136" s="5">
        <v>17.05</v>
      </c>
      <c r="AU136" s="5">
        <v>27.81</v>
      </c>
    </row>
    <row r="137" spans="1:47" x14ac:dyDescent="0.25">
      <c r="A137" s="1">
        <v>2010</v>
      </c>
      <c r="B137" s="1">
        <v>2</v>
      </c>
      <c r="C137" s="1">
        <v>134</v>
      </c>
      <c r="D137" s="5">
        <v>214</v>
      </c>
      <c r="E137" s="5">
        <v>229</v>
      </c>
      <c r="F137" s="9">
        <v>232</v>
      </c>
      <c r="G137" s="9">
        <v>197</v>
      </c>
      <c r="H137" s="5">
        <v>210</v>
      </c>
      <c r="I137" s="5">
        <v>206</v>
      </c>
      <c r="J137" s="5">
        <v>224</v>
      </c>
      <c r="K137" s="5">
        <v>236</v>
      </c>
      <c r="L137" s="5">
        <v>234</v>
      </c>
      <c r="M137" s="5">
        <v>217</v>
      </c>
      <c r="N137" s="5">
        <v>289</v>
      </c>
      <c r="O137" s="5">
        <v>324</v>
      </c>
      <c r="P137" s="5">
        <v>238</v>
      </c>
      <c r="Q137" s="5">
        <v>243</v>
      </c>
      <c r="R137" s="5">
        <v>216</v>
      </c>
      <c r="S137" s="5">
        <v>231</v>
      </c>
      <c r="T137" s="5">
        <v>136</v>
      </c>
      <c r="U137" s="5">
        <v>176</v>
      </c>
      <c r="V137" s="5">
        <v>196</v>
      </c>
      <c r="W137" s="5">
        <v>235</v>
      </c>
      <c r="X137" s="5">
        <v>163</v>
      </c>
      <c r="Y137" s="5">
        <v>209</v>
      </c>
      <c r="Z137" s="5">
        <v>26.63</v>
      </c>
      <c r="AA137" s="5">
        <v>31.39</v>
      </c>
      <c r="AB137" s="5">
        <v>34.909999999999997</v>
      </c>
      <c r="AC137" s="5">
        <v>21.23</v>
      </c>
      <c r="AD137" s="5">
        <v>25.37</v>
      </c>
      <c r="AE137" s="5">
        <v>33.5</v>
      </c>
      <c r="AF137" s="5">
        <v>22.98</v>
      </c>
      <c r="AG137" s="5">
        <v>29.01</v>
      </c>
      <c r="AH137" s="5">
        <v>32.590000000000003</v>
      </c>
      <c r="AI137" s="5">
        <v>24.82</v>
      </c>
      <c r="AJ137" s="5">
        <v>27.19</v>
      </c>
      <c r="AK137" s="5">
        <v>33.72</v>
      </c>
      <c r="AL137" s="5">
        <v>18.649999999999999</v>
      </c>
      <c r="AM137" s="5">
        <v>24.77</v>
      </c>
      <c r="AN137" s="5">
        <v>24.48</v>
      </c>
      <c r="AO137" s="5">
        <v>25.95</v>
      </c>
      <c r="AP137" s="5">
        <v>17.82</v>
      </c>
      <c r="AQ137" s="5">
        <v>22.04</v>
      </c>
      <c r="AR137" s="5">
        <v>29.49</v>
      </c>
      <c r="AS137" s="5">
        <v>25.87</v>
      </c>
      <c r="AT137" s="5">
        <v>18.760000000000002</v>
      </c>
      <c r="AU137" s="5">
        <v>20.61</v>
      </c>
    </row>
    <row r="138" spans="1:47" x14ac:dyDescent="0.25">
      <c r="A138" s="1">
        <v>2010</v>
      </c>
      <c r="B138" s="1">
        <v>3</v>
      </c>
      <c r="C138" s="1">
        <v>135</v>
      </c>
      <c r="D138" s="5">
        <v>196</v>
      </c>
      <c r="E138" s="5">
        <v>224</v>
      </c>
      <c r="F138" s="9">
        <v>211</v>
      </c>
      <c r="G138" s="9">
        <v>201</v>
      </c>
      <c r="H138" s="5">
        <v>250</v>
      </c>
      <c r="I138" s="5">
        <v>227</v>
      </c>
      <c r="J138" s="5">
        <v>212</v>
      </c>
      <c r="K138" s="5">
        <v>215</v>
      </c>
      <c r="L138" s="5">
        <v>259</v>
      </c>
      <c r="M138" s="5">
        <v>246</v>
      </c>
      <c r="N138" s="5">
        <v>206</v>
      </c>
      <c r="O138" s="5">
        <v>247</v>
      </c>
      <c r="P138" s="5">
        <v>218</v>
      </c>
      <c r="Q138" s="5">
        <v>251</v>
      </c>
      <c r="R138" s="5">
        <v>210</v>
      </c>
      <c r="S138" s="5">
        <v>218</v>
      </c>
      <c r="T138" s="5">
        <v>109</v>
      </c>
      <c r="U138" s="5">
        <v>147</v>
      </c>
      <c r="V138" s="5">
        <v>201</v>
      </c>
      <c r="W138" s="5">
        <v>241</v>
      </c>
      <c r="X138" s="5">
        <v>157</v>
      </c>
      <c r="Y138" s="5">
        <v>201</v>
      </c>
      <c r="Z138" s="5">
        <v>19.54</v>
      </c>
      <c r="AA138" s="5">
        <v>25.78</v>
      </c>
      <c r="AB138" s="5">
        <v>30.12</v>
      </c>
      <c r="AC138" s="5">
        <v>22.26</v>
      </c>
      <c r="AD138" s="5">
        <v>28.18</v>
      </c>
      <c r="AE138" s="5">
        <v>30.01</v>
      </c>
      <c r="AF138" s="5">
        <v>19.38</v>
      </c>
      <c r="AG138" s="5">
        <v>28.26</v>
      </c>
      <c r="AH138" s="5">
        <v>30.16</v>
      </c>
      <c r="AI138" s="5">
        <v>25.75</v>
      </c>
      <c r="AJ138" s="5">
        <v>30.39</v>
      </c>
      <c r="AK138" s="5">
        <v>25.59</v>
      </c>
      <c r="AL138" s="5">
        <v>17.579999999999998</v>
      </c>
      <c r="AM138" s="5">
        <v>21.81</v>
      </c>
      <c r="AN138" s="5">
        <v>23.1</v>
      </c>
      <c r="AO138" s="5">
        <v>24.32</v>
      </c>
      <c r="AP138" s="5">
        <v>17.649999999999999</v>
      </c>
      <c r="AQ138" s="5">
        <v>15.78</v>
      </c>
      <c r="AR138" s="5">
        <v>28.02</v>
      </c>
      <c r="AS138" s="5">
        <v>18.43</v>
      </c>
      <c r="AT138" s="5">
        <v>21.66</v>
      </c>
      <c r="AU138" s="5">
        <v>20.41</v>
      </c>
    </row>
    <row r="139" spans="1:47" x14ac:dyDescent="0.25">
      <c r="A139" s="1">
        <v>2010</v>
      </c>
      <c r="B139" s="1">
        <v>4</v>
      </c>
      <c r="C139" s="1">
        <v>136</v>
      </c>
      <c r="D139" s="5">
        <v>188</v>
      </c>
      <c r="E139" s="5">
        <v>198</v>
      </c>
      <c r="F139" s="9">
        <v>188</v>
      </c>
      <c r="G139" s="9">
        <v>164</v>
      </c>
      <c r="H139" s="5">
        <v>250</v>
      </c>
      <c r="I139" s="5">
        <v>215</v>
      </c>
      <c r="J139" s="5">
        <v>199</v>
      </c>
      <c r="K139" s="5">
        <v>209</v>
      </c>
      <c r="L139" s="5">
        <v>216</v>
      </c>
      <c r="M139" s="5">
        <v>207</v>
      </c>
      <c r="N139" s="5">
        <v>190</v>
      </c>
      <c r="O139" s="5">
        <v>223</v>
      </c>
      <c r="P139" s="5">
        <v>160</v>
      </c>
      <c r="Q139" s="5">
        <v>221</v>
      </c>
      <c r="R139" s="5">
        <v>206</v>
      </c>
      <c r="S139" s="5">
        <v>205</v>
      </c>
      <c r="T139" s="5">
        <v>115</v>
      </c>
      <c r="U139" s="5">
        <v>118</v>
      </c>
      <c r="V139" s="5">
        <v>186</v>
      </c>
      <c r="W139" s="5">
        <v>224</v>
      </c>
      <c r="X139" s="5">
        <v>150</v>
      </c>
      <c r="Y139" s="5">
        <v>196</v>
      </c>
      <c r="Z139" s="5">
        <v>22.16</v>
      </c>
      <c r="AA139" s="5">
        <v>26.1</v>
      </c>
      <c r="AB139" s="5">
        <v>26.46</v>
      </c>
      <c r="AC139" s="5">
        <v>19.63</v>
      </c>
      <c r="AD139" s="5">
        <v>27.68</v>
      </c>
      <c r="AE139" s="5">
        <v>31.61</v>
      </c>
      <c r="AF139" s="5">
        <v>20.54</v>
      </c>
      <c r="AG139" s="5">
        <v>28.73</v>
      </c>
      <c r="AH139" s="5">
        <v>27.46</v>
      </c>
      <c r="AI139" s="5">
        <v>25.42</v>
      </c>
      <c r="AJ139" s="5">
        <v>20.6</v>
      </c>
      <c r="AK139" s="5">
        <v>27.49</v>
      </c>
      <c r="AL139" s="5">
        <v>17.149999999999999</v>
      </c>
      <c r="AM139" s="5">
        <v>18.23</v>
      </c>
      <c r="AN139" s="5">
        <v>20.85</v>
      </c>
      <c r="AO139" s="5">
        <v>26.43</v>
      </c>
      <c r="AP139" s="5">
        <v>15.75</v>
      </c>
      <c r="AQ139" s="5">
        <v>15.29</v>
      </c>
      <c r="AR139" s="5">
        <v>22.18</v>
      </c>
      <c r="AS139" s="5">
        <v>20.91</v>
      </c>
      <c r="AT139" s="5">
        <v>19.72</v>
      </c>
      <c r="AU139" s="5">
        <v>19.850000000000001</v>
      </c>
    </row>
    <row r="140" spans="1:47" x14ac:dyDescent="0.25">
      <c r="A140" s="13">
        <v>2011</v>
      </c>
      <c r="B140" s="13">
        <v>1</v>
      </c>
      <c r="C140" s="1">
        <v>137</v>
      </c>
      <c r="D140" s="5">
        <v>181</v>
      </c>
      <c r="E140" s="5">
        <v>217</v>
      </c>
      <c r="F140" s="9">
        <v>197</v>
      </c>
      <c r="G140" s="9">
        <v>172</v>
      </c>
      <c r="H140" s="5">
        <v>241</v>
      </c>
      <c r="I140" s="5">
        <v>207</v>
      </c>
      <c r="J140" s="5">
        <v>212</v>
      </c>
      <c r="K140" s="5">
        <v>203</v>
      </c>
      <c r="L140" s="5">
        <v>254</v>
      </c>
      <c r="M140" s="5">
        <v>199</v>
      </c>
      <c r="N140" s="5">
        <v>174</v>
      </c>
      <c r="O140" s="5">
        <v>199</v>
      </c>
      <c r="P140" s="5">
        <v>152</v>
      </c>
      <c r="Q140" s="5">
        <v>230</v>
      </c>
      <c r="R140" s="5">
        <v>210</v>
      </c>
      <c r="S140" s="5">
        <v>218</v>
      </c>
      <c r="T140" s="5">
        <v>116</v>
      </c>
      <c r="U140" s="5">
        <v>125</v>
      </c>
      <c r="V140" s="5">
        <v>174</v>
      </c>
      <c r="W140" s="5">
        <v>242</v>
      </c>
      <c r="X140" s="5">
        <v>151</v>
      </c>
      <c r="Y140" s="5">
        <v>206</v>
      </c>
      <c r="Z140" s="5">
        <v>21.96</v>
      </c>
      <c r="AA140" s="5">
        <v>28.69</v>
      </c>
      <c r="AB140" s="5">
        <v>22.82</v>
      </c>
      <c r="AC140" s="5">
        <v>19.079999999999998</v>
      </c>
      <c r="AD140" s="5">
        <v>26.7</v>
      </c>
      <c r="AE140" s="5">
        <v>29.12</v>
      </c>
      <c r="AF140" s="5">
        <v>23.14</v>
      </c>
      <c r="AG140" s="5">
        <v>28.92</v>
      </c>
      <c r="AH140" s="5">
        <v>23.55</v>
      </c>
      <c r="AI140" s="5">
        <v>26.02</v>
      </c>
      <c r="AJ140" s="5">
        <v>21.44</v>
      </c>
      <c r="AK140" s="5">
        <v>25.85</v>
      </c>
      <c r="AL140" s="5">
        <v>19.04</v>
      </c>
      <c r="AM140" s="5">
        <v>24.65</v>
      </c>
      <c r="AN140" s="5">
        <v>21.45</v>
      </c>
      <c r="AO140" s="5">
        <v>25.86</v>
      </c>
      <c r="AP140" s="5">
        <v>18.62</v>
      </c>
      <c r="AQ140" s="5">
        <v>22.13</v>
      </c>
      <c r="AR140" s="5">
        <v>18.73</v>
      </c>
      <c r="AS140" s="5">
        <v>20.079999999999998</v>
      </c>
      <c r="AT140" s="5">
        <v>21.67</v>
      </c>
      <c r="AU140" s="5">
        <v>23.78</v>
      </c>
    </row>
    <row r="141" spans="1:47" x14ac:dyDescent="0.25">
      <c r="A141" s="13">
        <v>2011</v>
      </c>
      <c r="B141" s="13">
        <v>2</v>
      </c>
      <c r="C141" s="1">
        <v>138</v>
      </c>
      <c r="D141" s="5">
        <v>161</v>
      </c>
      <c r="E141" s="5">
        <v>193</v>
      </c>
      <c r="F141" s="9">
        <v>184</v>
      </c>
      <c r="G141" s="9">
        <v>161</v>
      </c>
      <c r="H141" s="5">
        <v>232</v>
      </c>
      <c r="I141" s="5">
        <v>185</v>
      </c>
      <c r="J141" s="5">
        <v>174</v>
      </c>
      <c r="K141" s="5">
        <v>194</v>
      </c>
      <c r="L141" s="5">
        <v>208</v>
      </c>
      <c r="M141" s="5">
        <v>173</v>
      </c>
      <c r="N141" s="5">
        <v>160</v>
      </c>
      <c r="O141" s="5">
        <v>178</v>
      </c>
      <c r="P141" s="5">
        <v>154</v>
      </c>
      <c r="Q141" s="5">
        <v>213</v>
      </c>
      <c r="R141" s="5">
        <v>203</v>
      </c>
      <c r="S141" s="5">
        <v>203</v>
      </c>
      <c r="T141" s="5">
        <v>108</v>
      </c>
      <c r="U141" s="5">
        <v>115</v>
      </c>
      <c r="V141" s="5">
        <v>176</v>
      </c>
      <c r="W141" s="5">
        <v>231</v>
      </c>
      <c r="X141" s="5">
        <v>151</v>
      </c>
      <c r="Y141" s="5">
        <v>172</v>
      </c>
      <c r="Z141" s="5">
        <v>22.44</v>
      </c>
      <c r="AA141" s="5">
        <v>22.88</v>
      </c>
      <c r="AB141" s="5">
        <v>18.91</v>
      </c>
      <c r="AC141" s="5">
        <v>20.27</v>
      </c>
      <c r="AD141" s="5">
        <v>23.32</v>
      </c>
      <c r="AE141" s="5">
        <v>28.36</v>
      </c>
      <c r="AF141" s="5">
        <v>22.15</v>
      </c>
      <c r="AG141" s="5">
        <v>25.9</v>
      </c>
      <c r="AH141" s="5">
        <v>20.41</v>
      </c>
      <c r="AI141" s="5">
        <v>20.94</v>
      </c>
      <c r="AJ141" s="5">
        <v>18.510000000000002</v>
      </c>
      <c r="AK141" s="5">
        <v>22.68</v>
      </c>
      <c r="AL141" s="5">
        <v>15.72</v>
      </c>
      <c r="AM141" s="5">
        <v>17.77</v>
      </c>
      <c r="AN141" s="5">
        <v>21.65</v>
      </c>
      <c r="AO141" s="5">
        <v>24.96</v>
      </c>
      <c r="AP141" s="5">
        <v>18.22</v>
      </c>
      <c r="AQ141" s="5">
        <v>22.43</v>
      </c>
      <c r="AR141" s="5">
        <v>17.350000000000001</v>
      </c>
      <c r="AS141" s="5">
        <v>16.61</v>
      </c>
      <c r="AT141" s="5">
        <v>22.77</v>
      </c>
      <c r="AU141" s="5">
        <v>22.57</v>
      </c>
    </row>
    <row r="142" spans="1:47" x14ac:dyDescent="0.25">
      <c r="A142" s="13">
        <v>2011</v>
      </c>
      <c r="B142" s="13">
        <v>3</v>
      </c>
      <c r="C142" s="1">
        <v>139</v>
      </c>
      <c r="D142" s="5">
        <v>169</v>
      </c>
      <c r="E142" s="5">
        <v>190</v>
      </c>
      <c r="F142" s="9">
        <v>172</v>
      </c>
      <c r="G142" s="9">
        <v>150</v>
      </c>
      <c r="H142" s="5">
        <v>212</v>
      </c>
      <c r="I142" s="5">
        <v>161</v>
      </c>
      <c r="J142" s="5">
        <v>182</v>
      </c>
      <c r="K142" s="5">
        <v>191</v>
      </c>
      <c r="L142" s="5">
        <v>163</v>
      </c>
      <c r="M142" s="5">
        <v>173</v>
      </c>
      <c r="N142" s="5">
        <v>153</v>
      </c>
      <c r="O142" s="5">
        <v>171</v>
      </c>
      <c r="P142" s="5">
        <v>144</v>
      </c>
      <c r="Q142" s="5">
        <v>194</v>
      </c>
      <c r="R142" s="5">
        <v>179</v>
      </c>
      <c r="S142" s="5">
        <v>190</v>
      </c>
      <c r="T142" s="5">
        <v>110</v>
      </c>
      <c r="U142" s="5">
        <v>126</v>
      </c>
      <c r="V142" s="5">
        <v>176</v>
      </c>
      <c r="W142" s="5">
        <v>221</v>
      </c>
      <c r="X142" s="5">
        <v>142</v>
      </c>
      <c r="Y142" s="5">
        <v>157</v>
      </c>
      <c r="Z142" s="5">
        <v>22.53</v>
      </c>
      <c r="AA142" s="5">
        <v>23.18</v>
      </c>
      <c r="AB142" s="5">
        <v>20.69</v>
      </c>
      <c r="AC142" s="5">
        <v>20</v>
      </c>
      <c r="AD142" s="5">
        <v>24.99</v>
      </c>
      <c r="AE142" s="5">
        <v>26.76</v>
      </c>
      <c r="AF142" s="5">
        <v>19.32</v>
      </c>
      <c r="AG142" s="5">
        <v>26.71</v>
      </c>
      <c r="AH142" s="5">
        <v>18.899999999999999</v>
      </c>
      <c r="AI142" s="5">
        <v>20.85</v>
      </c>
      <c r="AJ142" s="5">
        <v>16.89</v>
      </c>
      <c r="AK142" s="5">
        <v>22.56</v>
      </c>
      <c r="AL142" s="5">
        <v>15.41</v>
      </c>
      <c r="AM142" s="5">
        <v>16.989999999999998</v>
      </c>
      <c r="AN142" s="5">
        <v>22.39</v>
      </c>
      <c r="AO142" s="5">
        <v>24.38</v>
      </c>
      <c r="AP142" s="5">
        <v>21.19</v>
      </c>
      <c r="AQ142" s="5">
        <v>22.07</v>
      </c>
      <c r="AR142" s="5">
        <v>17.36</v>
      </c>
      <c r="AS142" s="5">
        <v>18.21</v>
      </c>
      <c r="AT142" s="5">
        <v>19.850000000000001</v>
      </c>
      <c r="AU142" s="5">
        <v>20.100000000000001</v>
      </c>
    </row>
    <row r="143" spans="1:47" x14ac:dyDescent="0.25">
      <c r="A143" s="13">
        <v>2011</v>
      </c>
      <c r="B143" s="13">
        <v>4</v>
      </c>
      <c r="C143" s="1">
        <v>140</v>
      </c>
      <c r="D143" s="5">
        <v>184</v>
      </c>
      <c r="E143" s="5">
        <v>205</v>
      </c>
      <c r="F143" s="9">
        <v>161</v>
      </c>
      <c r="G143" s="9">
        <v>142</v>
      </c>
      <c r="H143" s="5">
        <v>194</v>
      </c>
      <c r="I143" s="5">
        <v>180</v>
      </c>
      <c r="J143" s="5">
        <v>186</v>
      </c>
      <c r="K143" s="5">
        <v>190</v>
      </c>
      <c r="L143" s="5">
        <v>200</v>
      </c>
      <c r="M143" s="5">
        <v>187</v>
      </c>
      <c r="N143" s="5">
        <v>193</v>
      </c>
      <c r="O143" s="5">
        <v>195</v>
      </c>
      <c r="P143" s="5">
        <v>160</v>
      </c>
      <c r="Q143" s="5">
        <v>198</v>
      </c>
      <c r="R143" s="5">
        <v>172</v>
      </c>
      <c r="S143" s="5">
        <v>195</v>
      </c>
      <c r="T143" s="5">
        <v>113</v>
      </c>
      <c r="U143" s="5">
        <v>118</v>
      </c>
      <c r="V143" s="5">
        <v>172</v>
      </c>
      <c r="W143" s="5">
        <v>213</v>
      </c>
      <c r="X143" s="5">
        <v>153</v>
      </c>
      <c r="Y143" s="5">
        <v>172</v>
      </c>
      <c r="Z143" s="5">
        <v>20.47</v>
      </c>
      <c r="AA143" s="5">
        <v>27.6</v>
      </c>
      <c r="AB143" s="5">
        <v>22.08</v>
      </c>
      <c r="AC143" s="5">
        <v>17.91</v>
      </c>
      <c r="AD143" s="5">
        <v>25.13</v>
      </c>
      <c r="AE143" s="5">
        <v>29.16</v>
      </c>
      <c r="AF143" s="5">
        <v>18.89</v>
      </c>
      <c r="AG143" s="5">
        <v>25.17</v>
      </c>
      <c r="AH143" s="5">
        <v>20.95</v>
      </c>
      <c r="AI143" s="5">
        <v>24.85</v>
      </c>
      <c r="AJ143" s="5">
        <v>17.29</v>
      </c>
      <c r="AK143" s="5">
        <v>25.18</v>
      </c>
      <c r="AL143" s="5">
        <v>15.36</v>
      </c>
      <c r="AM143" s="5">
        <v>16.97</v>
      </c>
      <c r="AN143" s="5">
        <v>21.76</v>
      </c>
      <c r="AO143" s="5">
        <v>25.61</v>
      </c>
      <c r="AP143" s="5">
        <v>19.79</v>
      </c>
      <c r="AQ143" s="5">
        <v>19.579999999999998</v>
      </c>
      <c r="AR143" s="5">
        <v>22.32</v>
      </c>
      <c r="AS143" s="5">
        <v>19.940000000000001</v>
      </c>
      <c r="AT143" s="5">
        <v>23.09</v>
      </c>
      <c r="AU143" s="5">
        <v>24.42</v>
      </c>
    </row>
    <row r="144" spans="1:47" x14ac:dyDescent="0.25">
      <c r="A144" s="13">
        <v>2012</v>
      </c>
      <c r="B144" s="13">
        <v>1</v>
      </c>
      <c r="C144" s="1">
        <v>141</v>
      </c>
      <c r="D144" s="5">
        <v>196</v>
      </c>
      <c r="E144" s="5">
        <v>232</v>
      </c>
      <c r="F144" s="9">
        <v>172</v>
      </c>
      <c r="G144" s="9">
        <v>168</v>
      </c>
      <c r="H144" s="5">
        <v>183</v>
      </c>
      <c r="I144" s="5">
        <v>169</v>
      </c>
      <c r="J144" s="5">
        <v>164</v>
      </c>
      <c r="K144" s="5">
        <v>189</v>
      </c>
      <c r="L144" s="5">
        <v>225</v>
      </c>
      <c r="M144" s="5">
        <v>189</v>
      </c>
      <c r="N144" s="5">
        <v>166</v>
      </c>
      <c r="O144" s="5">
        <v>199</v>
      </c>
      <c r="P144" s="5">
        <v>170</v>
      </c>
      <c r="Q144" s="5">
        <v>208</v>
      </c>
      <c r="R144" s="5">
        <v>175</v>
      </c>
      <c r="S144" s="5">
        <v>196</v>
      </c>
      <c r="T144" s="5">
        <v>123</v>
      </c>
      <c r="U144" s="5">
        <v>121</v>
      </c>
      <c r="V144" s="5">
        <v>175</v>
      </c>
      <c r="W144" s="5">
        <v>221</v>
      </c>
      <c r="X144" s="5">
        <v>151</v>
      </c>
      <c r="Y144" s="5">
        <v>193</v>
      </c>
      <c r="Z144" s="5">
        <v>21.24</v>
      </c>
      <c r="AA144" s="5">
        <v>28.99</v>
      </c>
      <c r="AB144" s="5">
        <v>24.17</v>
      </c>
      <c r="AC144" s="5">
        <v>16.2</v>
      </c>
      <c r="AD144" s="5">
        <v>26.32</v>
      </c>
      <c r="AE144" s="5">
        <v>30.19</v>
      </c>
      <c r="AF144" s="5">
        <v>19.149999999999999</v>
      </c>
      <c r="AG144" s="5">
        <v>25.89</v>
      </c>
      <c r="AH144" s="5">
        <v>24.11</v>
      </c>
      <c r="AI144" s="5">
        <v>23.98</v>
      </c>
      <c r="AJ144" s="5">
        <v>18.8</v>
      </c>
      <c r="AK144" s="5">
        <v>24.19</v>
      </c>
      <c r="AL144" s="5">
        <v>14.7</v>
      </c>
      <c r="AM144" s="5">
        <v>22.54</v>
      </c>
      <c r="AN144" s="5">
        <v>21.66</v>
      </c>
      <c r="AO144" s="5">
        <v>27.08</v>
      </c>
      <c r="AP144" s="5">
        <v>17.78</v>
      </c>
      <c r="AQ144" s="5">
        <v>24.77</v>
      </c>
      <c r="AR144" s="5">
        <v>24.17</v>
      </c>
      <c r="AS144" s="5">
        <v>25.95</v>
      </c>
      <c r="AT144" s="5">
        <v>19.850000000000001</v>
      </c>
      <c r="AU144" s="5">
        <v>22.82</v>
      </c>
    </row>
    <row r="145" spans="1:47" x14ac:dyDescent="0.25">
      <c r="A145" s="13">
        <v>2012</v>
      </c>
      <c r="B145" s="13">
        <v>2</v>
      </c>
      <c r="C145" s="1">
        <v>142</v>
      </c>
      <c r="D145" s="5">
        <v>184</v>
      </c>
      <c r="E145" s="5">
        <v>206</v>
      </c>
      <c r="F145" s="9">
        <v>162</v>
      </c>
      <c r="G145" s="9">
        <v>146</v>
      </c>
      <c r="H145" s="5">
        <v>180</v>
      </c>
      <c r="I145" s="5">
        <v>184</v>
      </c>
      <c r="J145" s="5">
        <v>172</v>
      </c>
      <c r="K145" s="5">
        <v>184</v>
      </c>
      <c r="L145" s="5">
        <v>196</v>
      </c>
      <c r="M145" s="5">
        <v>189</v>
      </c>
      <c r="N145" s="5">
        <v>155</v>
      </c>
      <c r="O145" s="5">
        <v>185</v>
      </c>
      <c r="P145" s="5">
        <v>161</v>
      </c>
      <c r="Q145" s="5">
        <v>191</v>
      </c>
      <c r="R145" s="5">
        <v>168</v>
      </c>
      <c r="S145" s="5">
        <v>187</v>
      </c>
      <c r="T145" s="5">
        <v>123</v>
      </c>
      <c r="U145" s="5">
        <v>126</v>
      </c>
      <c r="V145" s="5">
        <v>182</v>
      </c>
      <c r="W145" s="5">
        <v>200</v>
      </c>
      <c r="X145" s="5">
        <v>136</v>
      </c>
      <c r="Y145" s="5">
        <v>167</v>
      </c>
      <c r="Z145" s="5">
        <v>20.6</v>
      </c>
      <c r="AA145" s="5">
        <v>26.19</v>
      </c>
      <c r="AB145" s="5">
        <v>24.72</v>
      </c>
      <c r="AC145" s="5">
        <v>19.010000000000002</v>
      </c>
      <c r="AD145" s="5">
        <v>29.71</v>
      </c>
      <c r="AE145" s="5">
        <v>29.35</v>
      </c>
      <c r="AF145" s="5">
        <v>21.95</v>
      </c>
      <c r="AG145" s="5">
        <v>27.05</v>
      </c>
      <c r="AH145" s="5">
        <v>22.25</v>
      </c>
      <c r="AI145" s="5">
        <v>24.53</v>
      </c>
      <c r="AJ145" s="5">
        <v>15.88</v>
      </c>
      <c r="AK145" s="5">
        <v>23</v>
      </c>
      <c r="AL145" s="5">
        <v>14.3</v>
      </c>
      <c r="AM145" s="5">
        <v>18.27</v>
      </c>
      <c r="AN145" s="5">
        <v>19.920000000000002</v>
      </c>
      <c r="AO145" s="5">
        <v>25.04</v>
      </c>
      <c r="AP145" s="5">
        <v>20.14</v>
      </c>
      <c r="AQ145" s="5">
        <v>24.57</v>
      </c>
      <c r="AR145" s="5">
        <v>25.57</v>
      </c>
      <c r="AS145" s="5">
        <v>23.6</v>
      </c>
      <c r="AT145" s="5">
        <v>24.74</v>
      </c>
      <c r="AU145" s="5">
        <v>23.19</v>
      </c>
    </row>
    <row r="146" spans="1:47" x14ac:dyDescent="0.25">
      <c r="A146" s="13">
        <v>2012</v>
      </c>
      <c r="B146" s="13">
        <v>3</v>
      </c>
      <c r="C146" s="1">
        <v>143</v>
      </c>
      <c r="D146" s="5">
        <v>171</v>
      </c>
      <c r="E146" s="5">
        <v>188</v>
      </c>
      <c r="F146" s="9">
        <v>170</v>
      </c>
      <c r="G146" s="9">
        <v>141</v>
      </c>
      <c r="H146" s="5">
        <v>195</v>
      </c>
      <c r="I146" s="5">
        <v>186</v>
      </c>
      <c r="J146" s="5">
        <v>172</v>
      </c>
      <c r="K146" s="5">
        <v>186</v>
      </c>
      <c r="L146" s="5">
        <v>194</v>
      </c>
      <c r="M146" s="5">
        <v>186</v>
      </c>
      <c r="N146" s="5">
        <v>145</v>
      </c>
      <c r="O146" s="5">
        <v>180</v>
      </c>
      <c r="P146" s="5">
        <v>159</v>
      </c>
      <c r="Q146" s="5">
        <v>203</v>
      </c>
      <c r="R146" s="5">
        <v>180</v>
      </c>
      <c r="S146" s="5">
        <v>187</v>
      </c>
      <c r="T146" s="5">
        <v>113</v>
      </c>
      <c r="U146" s="5">
        <v>114</v>
      </c>
      <c r="V146" s="5">
        <v>182</v>
      </c>
      <c r="W146" s="5">
        <v>193</v>
      </c>
      <c r="X146" s="5">
        <v>167</v>
      </c>
      <c r="Y146" s="5">
        <v>174</v>
      </c>
      <c r="Z146" s="5">
        <v>21.72</v>
      </c>
      <c r="AA146" s="5">
        <v>30.47</v>
      </c>
      <c r="AB146" s="5">
        <v>22.13</v>
      </c>
      <c r="AC146" s="5">
        <v>16.670000000000002</v>
      </c>
      <c r="AD146" s="5">
        <v>31.17</v>
      </c>
      <c r="AE146" s="5">
        <v>29.39</v>
      </c>
      <c r="AF146" s="5">
        <v>20.28</v>
      </c>
      <c r="AG146" s="5">
        <v>28.07</v>
      </c>
      <c r="AH146" s="5">
        <v>24.12</v>
      </c>
      <c r="AI146" s="5">
        <v>24.93</v>
      </c>
      <c r="AJ146" s="5">
        <v>17.11</v>
      </c>
      <c r="AK146" s="5">
        <v>23.13</v>
      </c>
      <c r="AL146" s="5">
        <v>16.059999999999999</v>
      </c>
      <c r="AM146" s="5">
        <v>20.05</v>
      </c>
      <c r="AN146" s="5">
        <v>24.12</v>
      </c>
      <c r="AO146" s="5">
        <v>27.67</v>
      </c>
      <c r="AP146" s="5">
        <v>22.38</v>
      </c>
      <c r="AQ146" s="5">
        <v>19.95</v>
      </c>
      <c r="AR146" s="5">
        <v>26.51</v>
      </c>
      <c r="AS146" s="5">
        <v>21.28</v>
      </c>
      <c r="AT146" s="5">
        <v>23.53</v>
      </c>
      <c r="AU146" s="5">
        <v>26.17</v>
      </c>
    </row>
    <row r="147" spans="1:47" x14ac:dyDescent="0.25">
      <c r="A147" s="13">
        <v>2012</v>
      </c>
      <c r="B147" s="13">
        <v>4</v>
      </c>
      <c r="C147" s="1">
        <v>144</v>
      </c>
      <c r="D147" s="5">
        <v>168</v>
      </c>
      <c r="E147" s="5">
        <v>191</v>
      </c>
      <c r="F147" s="9">
        <v>166</v>
      </c>
      <c r="G147" s="9">
        <v>135</v>
      </c>
      <c r="H147" s="5">
        <v>197</v>
      </c>
      <c r="I147" s="5">
        <v>196</v>
      </c>
      <c r="J147" s="5">
        <v>173</v>
      </c>
      <c r="K147" s="5">
        <v>194</v>
      </c>
      <c r="L147" s="5">
        <v>209</v>
      </c>
      <c r="M147" s="5">
        <v>181</v>
      </c>
      <c r="N147" s="5">
        <v>154</v>
      </c>
      <c r="O147" s="5">
        <v>187</v>
      </c>
      <c r="P147" s="5">
        <v>163</v>
      </c>
      <c r="Q147" s="5">
        <v>209</v>
      </c>
      <c r="R147" s="5">
        <v>168</v>
      </c>
      <c r="S147" s="5">
        <v>184</v>
      </c>
      <c r="T147" s="5">
        <v>120</v>
      </c>
      <c r="U147" s="5">
        <v>127</v>
      </c>
      <c r="V147" s="5">
        <v>204</v>
      </c>
      <c r="W147" s="5">
        <v>199</v>
      </c>
      <c r="X147" s="5">
        <v>144</v>
      </c>
      <c r="Y147" s="5">
        <v>174</v>
      </c>
      <c r="Z147" s="5">
        <v>21.74</v>
      </c>
      <c r="AA147" s="5">
        <v>30.81</v>
      </c>
      <c r="AB147" s="5">
        <v>25.36</v>
      </c>
      <c r="AC147" s="5">
        <v>17.97</v>
      </c>
      <c r="AD147" s="5">
        <v>35.5</v>
      </c>
      <c r="AE147" s="5">
        <v>35.07</v>
      </c>
      <c r="AF147" s="5">
        <v>20.85</v>
      </c>
      <c r="AG147" s="5">
        <v>31.14</v>
      </c>
      <c r="AH147" s="5">
        <v>28.14</v>
      </c>
      <c r="AI147" s="5">
        <v>25.21</v>
      </c>
      <c r="AJ147" s="5">
        <v>18.21</v>
      </c>
      <c r="AK147" s="5">
        <v>27.38</v>
      </c>
      <c r="AL147" s="5">
        <v>15.63</v>
      </c>
      <c r="AM147" s="5">
        <v>21.27</v>
      </c>
      <c r="AN147" s="5">
        <v>22.18</v>
      </c>
      <c r="AO147" s="5">
        <v>26.67</v>
      </c>
      <c r="AP147" s="5">
        <v>22.98</v>
      </c>
      <c r="AQ147" s="5">
        <v>21.43</v>
      </c>
      <c r="AR147" s="5">
        <v>22.74</v>
      </c>
      <c r="AS147" s="5">
        <v>19.399999999999999</v>
      </c>
      <c r="AT147" s="5">
        <v>25.14</v>
      </c>
      <c r="AU147" s="5">
        <v>27.91</v>
      </c>
    </row>
    <row r="148" spans="1:47" x14ac:dyDescent="0.25">
      <c r="A148" s="13">
        <v>2013</v>
      </c>
      <c r="B148" s="13">
        <v>1</v>
      </c>
      <c r="C148" s="1">
        <v>145</v>
      </c>
      <c r="D148" s="5">
        <v>190</v>
      </c>
      <c r="E148" s="5">
        <v>202</v>
      </c>
      <c r="F148" s="9">
        <v>177</v>
      </c>
      <c r="G148" s="9">
        <v>153</v>
      </c>
      <c r="H148" s="5">
        <v>196</v>
      </c>
      <c r="I148" s="5">
        <v>202</v>
      </c>
      <c r="J148" s="5">
        <v>175</v>
      </c>
      <c r="K148" s="5">
        <v>219</v>
      </c>
      <c r="L148" s="5">
        <v>204</v>
      </c>
      <c r="M148" s="5">
        <v>213</v>
      </c>
      <c r="N148" s="5">
        <v>172</v>
      </c>
      <c r="O148" s="5">
        <v>195</v>
      </c>
      <c r="P148" s="5">
        <v>172</v>
      </c>
      <c r="Q148" s="5">
        <v>223</v>
      </c>
      <c r="R148" s="5">
        <v>182</v>
      </c>
      <c r="S148" s="5">
        <v>189</v>
      </c>
      <c r="T148" s="5">
        <v>111</v>
      </c>
      <c r="U148" s="5">
        <v>129</v>
      </c>
      <c r="V148" s="5">
        <v>207</v>
      </c>
      <c r="W148" s="5">
        <v>215</v>
      </c>
      <c r="X148" s="5">
        <v>154</v>
      </c>
      <c r="Y148" s="5">
        <v>187</v>
      </c>
      <c r="Z148" s="5">
        <v>23.67</v>
      </c>
      <c r="AA148" s="5">
        <v>30.93</v>
      </c>
      <c r="AB148" s="5">
        <v>26.69</v>
      </c>
      <c r="AC148" s="5">
        <v>19.97</v>
      </c>
      <c r="AD148" s="5">
        <v>33.46</v>
      </c>
      <c r="AE148" s="5">
        <v>33.97</v>
      </c>
      <c r="AF148" s="5">
        <v>23.52</v>
      </c>
      <c r="AG148" s="5">
        <v>32.200000000000003</v>
      </c>
      <c r="AH148" s="5">
        <v>28.84</v>
      </c>
      <c r="AI148" s="5">
        <v>31.38</v>
      </c>
      <c r="AJ148" s="5">
        <v>20.75</v>
      </c>
      <c r="AK148" s="5">
        <v>31.14</v>
      </c>
      <c r="AL148" s="5">
        <v>16.149999999999999</v>
      </c>
      <c r="AM148" s="5">
        <v>24.66</v>
      </c>
      <c r="AN148" s="5">
        <v>23.82</v>
      </c>
      <c r="AO148" s="5">
        <v>27.26</v>
      </c>
      <c r="AP148" s="5">
        <v>17.559999999999999</v>
      </c>
      <c r="AQ148" s="5">
        <v>21.62</v>
      </c>
      <c r="AR148" s="5">
        <v>19.62</v>
      </c>
      <c r="AS148" s="5">
        <v>18.559999999999999</v>
      </c>
      <c r="AT148" s="5">
        <v>30.32</v>
      </c>
      <c r="AU148" s="5">
        <v>31.68</v>
      </c>
    </row>
    <row r="149" spans="1:47" x14ac:dyDescent="0.25">
      <c r="A149" s="13">
        <v>2013</v>
      </c>
      <c r="B149" s="13">
        <v>2</v>
      </c>
      <c r="C149" s="1">
        <v>146</v>
      </c>
      <c r="D149" s="5">
        <v>197</v>
      </c>
      <c r="E149" s="5">
        <v>207</v>
      </c>
      <c r="F149" s="9">
        <v>177</v>
      </c>
      <c r="G149" s="9">
        <v>145</v>
      </c>
      <c r="H149" s="5">
        <v>207</v>
      </c>
      <c r="I149" s="5">
        <v>206</v>
      </c>
      <c r="J149" s="5">
        <v>180</v>
      </c>
      <c r="K149" s="5">
        <v>221</v>
      </c>
      <c r="L149" s="5">
        <v>210</v>
      </c>
      <c r="M149" s="5">
        <v>199</v>
      </c>
      <c r="N149" s="5">
        <v>158</v>
      </c>
      <c r="O149" s="5">
        <v>192</v>
      </c>
      <c r="P149" s="5">
        <v>193</v>
      </c>
      <c r="Q149" s="5">
        <v>225</v>
      </c>
      <c r="R149" s="5">
        <v>173</v>
      </c>
      <c r="S149" s="5">
        <v>206</v>
      </c>
      <c r="T149" s="5">
        <v>93</v>
      </c>
      <c r="U149" s="5">
        <v>120</v>
      </c>
      <c r="V149" s="5">
        <v>214</v>
      </c>
      <c r="W149" s="5">
        <v>205</v>
      </c>
      <c r="X149" s="5">
        <v>148</v>
      </c>
      <c r="Y149" s="5">
        <v>185</v>
      </c>
      <c r="Z149" s="5">
        <v>25.4</v>
      </c>
      <c r="AA149" s="5">
        <v>28.82</v>
      </c>
      <c r="AB149" s="5">
        <v>25.53</v>
      </c>
      <c r="AC149" s="5">
        <v>20.29</v>
      </c>
      <c r="AD149" s="5">
        <v>34.4</v>
      </c>
      <c r="AE149" s="5">
        <v>35.97</v>
      </c>
      <c r="AF149" s="5">
        <v>20.100000000000001</v>
      </c>
      <c r="AG149" s="5">
        <v>33.03</v>
      </c>
      <c r="AH149" s="5">
        <v>23.57</v>
      </c>
      <c r="AI149" s="5">
        <v>27.14</v>
      </c>
      <c r="AJ149" s="5">
        <v>20.61</v>
      </c>
      <c r="AK149" s="5">
        <v>27.25</v>
      </c>
      <c r="AL149" s="5">
        <v>16.63</v>
      </c>
      <c r="AM149" s="5">
        <v>23.07</v>
      </c>
      <c r="AN149" s="5">
        <v>23.26</v>
      </c>
      <c r="AO149" s="5">
        <v>28.86</v>
      </c>
      <c r="AP149" s="5">
        <v>17.36</v>
      </c>
      <c r="AQ149" s="5">
        <v>20.440000000000001</v>
      </c>
      <c r="AR149" s="5">
        <v>24.54</v>
      </c>
      <c r="AS149" s="5">
        <v>23.85</v>
      </c>
      <c r="AT149" s="5">
        <v>30.99</v>
      </c>
      <c r="AU149" s="5">
        <v>31.84</v>
      </c>
    </row>
    <row r="150" spans="1:47" x14ac:dyDescent="0.25">
      <c r="A150" s="13">
        <v>2013</v>
      </c>
      <c r="B150" s="13">
        <v>3</v>
      </c>
      <c r="C150" s="1">
        <v>147</v>
      </c>
      <c r="D150" s="5">
        <v>186</v>
      </c>
      <c r="E150" s="5">
        <v>216</v>
      </c>
      <c r="F150" s="9">
        <v>176</v>
      </c>
      <c r="G150" s="9">
        <v>129</v>
      </c>
      <c r="H150" s="5">
        <v>205</v>
      </c>
      <c r="I150" s="5">
        <v>221</v>
      </c>
      <c r="J150" s="5">
        <v>168</v>
      </c>
      <c r="K150" s="5">
        <v>216</v>
      </c>
      <c r="L150" s="5">
        <v>185</v>
      </c>
      <c r="M150" s="5">
        <v>191</v>
      </c>
      <c r="N150" s="5">
        <v>168</v>
      </c>
      <c r="O150" s="5">
        <v>190</v>
      </c>
      <c r="P150" s="5">
        <v>175</v>
      </c>
      <c r="Q150" s="5">
        <v>205</v>
      </c>
      <c r="R150" s="5">
        <v>162</v>
      </c>
      <c r="S150" s="5">
        <v>188</v>
      </c>
      <c r="T150" s="5">
        <v>121</v>
      </c>
      <c r="U150" s="5">
        <v>124</v>
      </c>
      <c r="V150" s="5">
        <v>212</v>
      </c>
      <c r="W150" s="5">
        <v>176</v>
      </c>
      <c r="X150" s="5">
        <v>161</v>
      </c>
      <c r="Y150" s="5">
        <v>192</v>
      </c>
      <c r="Z150" s="5">
        <v>22.73</v>
      </c>
      <c r="AA150" s="5">
        <v>34.409999999999997</v>
      </c>
      <c r="AB150" s="5">
        <v>23.5</v>
      </c>
      <c r="AC150" s="5">
        <v>18.32</v>
      </c>
      <c r="AD150" s="5">
        <v>38.81</v>
      </c>
      <c r="AE150" s="5">
        <v>40.619999999999997</v>
      </c>
      <c r="AF150" s="5">
        <v>20.47</v>
      </c>
      <c r="AG150" s="5">
        <v>36.9</v>
      </c>
      <c r="AH150" s="5">
        <v>23.61</v>
      </c>
      <c r="AI150" s="5">
        <v>23.6</v>
      </c>
      <c r="AJ150" s="5">
        <v>20.53</v>
      </c>
      <c r="AK150" s="5">
        <v>26.05</v>
      </c>
      <c r="AL150" s="5">
        <v>18.899999999999999</v>
      </c>
      <c r="AM150" s="5">
        <v>26.04</v>
      </c>
      <c r="AN150" s="5">
        <v>23.37</v>
      </c>
      <c r="AO150" s="5">
        <v>30.1</v>
      </c>
      <c r="AP150" s="5">
        <v>18.079999999999998</v>
      </c>
      <c r="AQ150" s="5">
        <v>21.28</v>
      </c>
      <c r="AR150" s="5">
        <v>19.7</v>
      </c>
      <c r="AS150" s="5">
        <v>21.72</v>
      </c>
      <c r="AT150" s="5">
        <v>31.73</v>
      </c>
      <c r="AU150" s="5">
        <v>33.380000000000003</v>
      </c>
    </row>
    <row r="151" spans="1:47" x14ac:dyDescent="0.25">
      <c r="A151" s="13">
        <v>2013</v>
      </c>
      <c r="B151" s="13">
        <v>4</v>
      </c>
      <c r="C151" s="1">
        <v>148</v>
      </c>
      <c r="D151" s="5">
        <v>170</v>
      </c>
      <c r="E151" s="5">
        <v>207</v>
      </c>
      <c r="F151" s="9">
        <v>180</v>
      </c>
      <c r="G151" s="9">
        <v>178</v>
      </c>
      <c r="H151" s="5">
        <v>208</v>
      </c>
      <c r="I151" s="5">
        <v>217</v>
      </c>
      <c r="J151" s="5">
        <v>186</v>
      </c>
      <c r="K151" s="5">
        <v>219</v>
      </c>
      <c r="L151" s="5">
        <v>210</v>
      </c>
      <c r="M151" s="5">
        <v>183</v>
      </c>
      <c r="N151" s="5">
        <v>177</v>
      </c>
      <c r="O151" s="5">
        <v>189</v>
      </c>
      <c r="P151" s="5">
        <v>197</v>
      </c>
      <c r="Q151" s="5">
        <v>215</v>
      </c>
      <c r="R151" s="5">
        <v>182</v>
      </c>
      <c r="S151" s="5">
        <v>195</v>
      </c>
      <c r="T151" s="5">
        <v>125</v>
      </c>
      <c r="U151" s="5">
        <v>125</v>
      </c>
      <c r="V151" s="5">
        <v>206</v>
      </c>
      <c r="W151" s="5">
        <v>227</v>
      </c>
      <c r="X151" s="5">
        <v>164</v>
      </c>
      <c r="Y151" s="5">
        <v>194</v>
      </c>
      <c r="Z151" s="5">
        <v>25.56</v>
      </c>
      <c r="AA151" s="5">
        <v>38.619999999999997</v>
      </c>
      <c r="AB151" s="5">
        <v>23.81</v>
      </c>
      <c r="AC151" s="5">
        <v>17.7</v>
      </c>
      <c r="AD151" s="5">
        <v>34.79</v>
      </c>
      <c r="AE151" s="5">
        <v>37.01</v>
      </c>
      <c r="AF151" s="5">
        <v>21.94</v>
      </c>
      <c r="AG151" s="5">
        <v>36.770000000000003</v>
      </c>
      <c r="AH151" s="5">
        <v>27.38</v>
      </c>
      <c r="AI151" s="5">
        <v>23.64</v>
      </c>
      <c r="AJ151" s="5">
        <v>20.79</v>
      </c>
      <c r="AK151" s="5">
        <v>25.57</v>
      </c>
      <c r="AL151" s="5">
        <v>18.68</v>
      </c>
      <c r="AM151" s="5">
        <v>25.46</v>
      </c>
      <c r="AN151" s="5">
        <v>22.38</v>
      </c>
      <c r="AO151" s="5">
        <v>28.88</v>
      </c>
      <c r="AP151" s="5">
        <v>18.440000000000001</v>
      </c>
      <c r="AQ151" s="5">
        <v>19.18</v>
      </c>
      <c r="AR151" s="5">
        <v>22.25</v>
      </c>
      <c r="AS151" s="5">
        <v>27.87</v>
      </c>
      <c r="AT151" s="5">
        <v>27.98</v>
      </c>
      <c r="AU151" s="5">
        <v>33.700000000000003</v>
      </c>
    </row>
    <row r="152" spans="1:47" x14ac:dyDescent="0.25">
      <c r="A152" s="13">
        <v>2014</v>
      </c>
      <c r="B152" s="13">
        <v>1</v>
      </c>
      <c r="C152" s="1">
        <v>149</v>
      </c>
      <c r="D152" s="5">
        <v>199</v>
      </c>
      <c r="E152" s="5">
        <v>230</v>
      </c>
      <c r="F152" s="9">
        <v>182</v>
      </c>
      <c r="G152" s="9">
        <v>158</v>
      </c>
      <c r="H152" s="5">
        <v>202</v>
      </c>
      <c r="I152" s="5">
        <v>206</v>
      </c>
      <c r="J152" s="5">
        <v>198</v>
      </c>
      <c r="K152" s="5">
        <v>233</v>
      </c>
      <c r="L152" s="5">
        <v>232</v>
      </c>
      <c r="M152" s="5">
        <v>215</v>
      </c>
      <c r="N152" s="5">
        <v>169</v>
      </c>
      <c r="O152" s="5">
        <v>196</v>
      </c>
      <c r="P152" s="5">
        <v>191</v>
      </c>
      <c r="Q152" s="5">
        <v>206</v>
      </c>
      <c r="R152" s="5">
        <v>191</v>
      </c>
      <c r="S152" s="5">
        <v>196</v>
      </c>
      <c r="T152" s="5">
        <v>124</v>
      </c>
      <c r="U152" s="5">
        <v>126</v>
      </c>
      <c r="V152" s="5">
        <v>210</v>
      </c>
      <c r="W152" s="5">
        <v>238</v>
      </c>
      <c r="X152" s="5">
        <v>153</v>
      </c>
      <c r="Y152" s="5">
        <v>181</v>
      </c>
      <c r="Z152" s="5">
        <v>27.1</v>
      </c>
      <c r="AA152" s="5">
        <v>37.99</v>
      </c>
      <c r="AB152" s="5">
        <v>25.19</v>
      </c>
      <c r="AC152" s="5">
        <v>18.22</v>
      </c>
      <c r="AD152" s="5">
        <v>35.47</v>
      </c>
      <c r="AE152" s="5">
        <v>36.31</v>
      </c>
      <c r="AF152" s="5">
        <v>26.67</v>
      </c>
      <c r="AG152" s="5">
        <v>38.880000000000003</v>
      </c>
      <c r="AH152" s="5">
        <v>30.73</v>
      </c>
      <c r="AI152" s="5">
        <v>25.3</v>
      </c>
      <c r="AJ152" s="5">
        <v>17.059999999999999</v>
      </c>
      <c r="AK152" s="5">
        <v>30.15</v>
      </c>
      <c r="AL152" s="5">
        <v>16.48</v>
      </c>
      <c r="AM152" s="5">
        <v>22.69</v>
      </c>
      <c r="AN152" s="5">
        <v>26.71</v>
      </c>
      <c r="AO152" s="5">
        <v>34.44</v>
      </c>
      <c r="AP152" s="5">
        <v>19.11</v>
      </c>
      <c r="AQ152" s="5">
        <v>19.579999999999998</v>
      </c>
      <c r="AR152" s="5">
        <v>25.05</v>
      </c>
      <c r="AS152" s="5">
        <v>27.42</v>
      </c>
      <c r="AT152" s="5">
        <v>27.43</v>
      </c>
      <c r="AU152" s="5">
        <v>34.770000000000003</v>
      </c>
    </row>
    <row r="153" spans="1:47" x14ac:dyDescent="0.25">
      <c r="A153" s="13">
        <v>2014</v>
      </c>
      <c r="B153" s="13">
        <v>2</v>
      </c>
      <c r="C153" s="1">
        <v>150</v>
      </c>
      <c r="D153" s="5">
        <v>177</v>
      </c>
      <c r="E153" s="5">
        <v>228</v>
      </c>
      <c r="F153" s="9">
        <v>180</v>
      </c>
      <c r="G153" s="9">
        <v>168</v>
      </c>
      <c r="H153" s="5">
        <v>225</v>
      </c>
      <c r="I153" s="5">
        <v>210</v>
      </c>
      <c r="J153" s="5">
        <v>187</v>
      </c>
      <c r="K153" s="5">
        <v>226</v>
      </c>
      <c r="L153" s="5">
        <v>208</v>
      </c>
      <c r="M153" s="5">
        <v>194</v>
      </c>
      <c r="N153" s="5">
        <v>163</v>
      </c>
      <c r="O153" s="5">
        <v>192</v>
      </c>
      <c r="P153" s="5">
        <v>175</v>
      </c>
      <c r="Q153" s="5">
        <v>212</v>
      </c>
      <c r="R153" s="5">
        <v>184</v>
      </c>
      <c r="S153" s="5">
        <v>207</v>
      </c>
      <c r="T153" s="5">
        <v>114</v>
      </c>
      <c r="U153" s="5">
        <v>122</v>
      </c>
      <c r="V153" s="5">
        <v>200</v>
      </c>
      <c r="W153" s="5">
        <v>220</v>
      </c>
      <c r="X153" s="5">
        <v>182</v>
      </c>
      <c r="Y153" s="5">
        <v>195</v>
      </c>
      <c r="Z153" s="5">
        <v>25.18</v>
      </c>
      <c r="AA153" s="5">
        <v>23.58</v>
      </c>
      <c r="AB153" s="5">
        <v>25.26</v>
      </c>
      <c r="AC153" s="5">
        <v>19.32</v>
      </c>
      <c r="AD153" s="5">
        <v>40.11</v>
      </c>
      <c r="AE153" s="5">
        <v>45.23</v>
      </c>
      <c r="AF153" s="5">
        <v>24.86</v>
      </c>
      <c r="AG153" s="5">
        <v>39.799999999999997</v>
      </c>
      <c r="AH153" s="5">
        <v>32.85</v>
      </c>
      <c r="AI153" s="5">
        <v>29.21</v>
      </c>
      <c r="AJ153" s="5">
        <v>17.7</v>
      </c>
      <c r="AK153" s="5">
        <v>27.62</v>
      </c>
      <c r="AL153" s="5">
        <v>16.77</v>
      </c>
      <c r="AM153" s="5">
        <v>25.83</v>
      </c>
      <c r="AN153" s="5">
        <v>25.81</v>
      </c>
      <c r="AO153" s="5">
        <v>34.51</v>
      </c>
      <c r="AP153" s="5">
        <v>21</v>
      </c>
      <c r="AQ153" s="5">
        <v>18.68</v>
      </c>
      <c r="AR153" s="5">
        <v>24.07</v>
      </c>
      <c r="AS153" s="5">
        <v>26.98</v>
      </c>
      <c r="AT153" s="5">
        <v>31.55</v>
      </c>
      <c r="AU153" s="5">
        <v>35.22</v>
      </c>
    </row>
    <row r="154" spans="1:47" x14ac:dyDescent="0.25">
      <c r="A154" s="13">
        <v>2014</v>
      </c>
      <c r="B154" s="13">
        <v>3</v>
      </c>
      <c r="C154" s="1">
        <v>151</v>
      </c>
      <c r="D154" s="5">
        <v>182</v>
      </c>
      <c r="E154" s="5">
        <v>205</v>
      </c>
      <c r="F154" s="9">
        <v>178</v>
      </c>
      <c r="G154" s="9">
        <v>163</v>
      </c>
      <c r="H154" s="5">
        <v>224</v>
      </c>
      <c r="I154" s="5">
        <v>212</v>
      </c>
      <c r="J154" s="5">
        <v>201</v>
      </c>
      <c r="K154" s="5">
        <v>223</v>
      </c>
      <c r="L154" s="5">
        <v>195</v>
      </c>
      <c r="M154" s="5">
        <v>189</v>
      </c>
      <c r="N154" s="5">
        <v>158</v>
      </c>
      <c r="O154" s="5">
        <v>186</v>
      </c>
      <c r="P154" s="5">
        <v>162</v>
      </c>
      <c r="Q154" s="5">
        <v>200</v>
      </c>
      <c r="R154" s="5">
        <v>175</v>
      </c>
      <c r="S154" s="5">
        <v>209</v>
      </c>
      <c r="T154" s="5">
        <v>121</v>
      </c>
      <c r="U154" s="5">
        <v>156</v>
      </c>
      <c r="V154" s="5">
        <v>203</v>
      </c>
      <c r="W154" s="5">
        <v>246</v>
      </c>
      <c r="X154" s="5">
        <v>181</v>
      </c>
      <c r="Y154" s="5">
        <v>179</v>
      </c>
      <c r="Z154" s="5">
        <v>24.47</v>
      </c>
      <c r="AA154" s="5">
        <v>34.74</v>
      </c>
      <c r="AB154" s="5">
        <v>21.16</v>
      </c>
      <c r="AC154" s="5">
        <v>19.82</v>
      </c>
      <c r="AD154" s="5">
        <v>41.29</v>
      </c>
      <c r="AE154" s="5">
        <v>38.729999999999997</v>
      </c>
      <c r="AF154" s="5">
        <v>26.86</v>
      </c>
      <c r="AG154" s="5">
        <v>37.950000000000003</v>
      </c>
      <c r="AH154" s="5">
        <v>29.33</v>
      </c>
      <c r="AI154" s="5">
        <v>25.85</v>
      </c>
      <c r="AJ154" s="5">
        <v>13.9</v>
      </c>
      <c r="AK154" s="5">
        <v>24.75</v>
      </c>
      <c r="AL154" s="5">
        <v>14.39</v>
      </c>
      <c r="AM154" s="5">
        <v>22.86</v>
      </c>
      <c r="AN154" s="5">
        <v>29.13</v>
      </c>
      <c r="AO154" s="5">
        <v>35.159999999999997</v>
      </c>
      <c r="AP154" s="5">
        <v>21.15</v>
      </c>
      <c r="AQ154" s="5">
        <v>18.13</v>
      </c>
      <c r="AR154" s="5">
        <v>24.59</v>
      </c>
      <c r="AS154" s="5">
        <v>24.75</v>
      </c>
      <c r="AT154" s="5">
        <v>32.26</v>
      </c>
      <c r="AU154" s="5">
        <v>34.19</v>
      </c>
    </row>
    <row r="155" spans="1:47" x14ac:dyDescent="0.25">
      <c r="A155" s="13">
        <v>2014</v>
      </c>
      <c r="B155" s="13">
        <v>4</v>
      </c>
      <c r="C155" s="1">
        <v>152</v>
      </c>
      <c r="D155" s="5">
        <v>187</v>
      </c>
      <c r="E155" s="5">
        <v>188</v>
      </c>
      <c r="F155" s="9">
        <v>193</v>
      </c>
      <c r="G155" s="9">
        <v>173</v>
      </c>
      <c r="H155" s="5">
        <v>227</v>
      </c>
      <c r="I155" s="5">
        <v>213</v>
      </c>
      <c r="J155" s="5">
        <v>210</v>
      </c>
      <c r="K155" s="5">
        <v>230</v>
      </c>
      <c r="L155" s="5">
        <v>227</v>
      </c>
      <c r="M155" s="5">
        <v>204</v>
      </c>
      <c r="N155" s="5">
        <v>168</v>
      </c>
      <c r="O155" s="5">
        <v>187</v>
      </c>
      <c r="P155" s="5">
        <v>211</v>
      </c>
      <c r="Q155" s="5">
        <v>233</v>
      </c>
      <c r="R155" s="5">
        <v>188</v>
      </c>
      <c r="S155" s="5">
        <v>202</v>
      </c>
      <c r="T155" s="5">
        <v>116</v>
      </c>
      <c r="U155" s="5">
        <v>122</v>
      </c>
      <c r="V155" s="5">
        <v>244</v>
      </c>
      <c r="W155" s="5">
        <v>254</v>
      </c>
      <c r="X155" s="5">
        <v>184</v>
      </c>
      <c r="Y155" s="5">
        <v>188</v>
      </c>
      <c r="Z155" s="5">
        <v>22.72</v>
      </c>
      <c r="AA155" s="5">
        <v>32.44</v>
      </c>
      <c r="AB155" s="5">
        <v>23.67</v>
      </c>
      <c r="AC155" s="5">
        <v>20.64</v>
      </c>
      <c r="AD155" s="5">
        <v>41.72</v>
      </c>
      <c r="AE155" s="5">
        <v>37.299999999999997</v>
      </c>
      <c r="AF155" s="5">
        <v>24.63</v>
      </c>
      <c r="AG155" s="5">
        <v>37.880000000000003</v>
      </c>
      <c r="AH155" s="5">
        <v>33.26</v>
      </c>
      <c r="AI155" s="5">
        <v>28.84</v>
      </c>
      <c r="AJ155" s="5">
        <v>16.100000000000001</v>
      </c>
      <c r="AK155" s="5">
        <v>24.82</v>
      </c>
      <c r="AL155" s="5">
        <v>20.399999999999999</v>
      </c>
      <c r="AM155" s="5">
        <v>25</v>
      </c>
      <c r="AN155" s="5">
        <v>26.17</v>
      </c>
      <c r="AO155" s="5">
        <v>36.44</v>
      </c>
      <c r="AP155" s="5">
        <v>21.35</v>
      </c>
      <c r="AQ155" s="5">
        <v>21.94</v>
      </c>
      <c r="AR155" s="5">
        <v>35.049999999999997</v>
      </c>
      <c r="AS155" s="5">
        <v>29.04</v>
      </c>
      <c r="AT155" s="5">
        <v>34.35</v>
      </c>
      <c r="AU155" s="5">
        <v>36.1</v>
      </c>
    </row>
    <row r="156" spans="1:47" x14ac:dyDescent="0.25">
      <c r="A156" s="13">
        <v>2015</v>
      </c>
      <c r="B156" s="13">
        <v>1</v>
      </c>
      <c r="C156" s="1">
        <v>153</v>
      </c>
      <c r="D156" s="5">
        <v>184</v>
      </c>
      <c r="E156" s="5">
        <v>188</v>
      </c>
      <c r="F156" s="9">
        <v>203</v>
      </c>
      <c r="G156" s="9">
        <v>177</v>
      </c>
      <c r="H156" s="5">
        <v>231</v>
      </c>
      <c r="I156" s="5">
        <v>216</v>
      </c>
      <c r="J156" s="5">
        <v>214</v>
      </c>
      <c r="K156" s="5">
        <v>228</v>
      </c>
      <c r="L156" s="5">
        <v>231</v>
      </c>
      <c r="M156" s="5">
        <v>211</v>
      </c>
      <c r="N156" s="5">
        <v>168</v>
      </c>
      <c r="O156" s="5">
        <v>197</v>
      </c>
      <c r="P156" s="5">
        <v>167</v>
      </c>
      <c r="Q156" s="5">
        <v>222</v>
      </c>
      <c r="R156" s="5">
        <v>194</v>
      </c>
      <c r="S156" s="5">
        <v>208</v>
      </c>
      <c r="T156" s="5">
        <v>137</v>
      </c>
      <c r="U156" s="5">
        <v>144</v>
      </c>
      <c r="V156" s="5">
        <v>225</v>
      </c>
      <c r="W156" s="5">
        <v>246</v>
      </c>
      <c r="X156" s="5">
        <v>169</v>
      </c>
      <c r="Y156" s="5">
        <v>180</v>
      </c>
      <c r="Z156" s="5">
        <v>23.52</v>
      </c>
      <c r="AA156" s="5">
        <v>34.020000000000003</v>
      </c>
      <c r="AB156" s="5">
        <v>20.95</v>
      </c>
      <c r="AC156" s="5">
        <v>19.34</v>
      </c>
      <c r="AD156" s="5">
        <v>40.79</v>
      </c>
      <c r="AE156" s="5">
        <v>36.049999999999997</v>
      </c>
      <c r="AF156" s="5">
        <v>25.72</v>
      </c>
      <c r="AG156" s="5">
        <v>38.25</v>
      </c>
      <c r="AH156" s="5">
        <v>26.87</v>
      </c>
      <c r="AI156" s="5">
        <v>25.62</v>
      </c>
      <c r="AJ156" s="5">
        <v>14.75</v>
      </c>
      <c r="AK156" s="5">
        <v>30.13</v>
      </c>
      <c r="AL156" s="5">
        <v>18.760000000000002</v>
      </c>
      <c r="AM156" s="5">
        <v>31.02</v>
      </c>
      <c r="AN156" s="5">
        <v>27.69</v>
      </c>
      <c r="AO156" s="5">
        <v>37.31</v>
      </c>
      <c r="AP156" s="5">
        <v>17.57</v>
      </c>
      <c r="AQ156" s="5">
        <v>23.83</v>
      </c>
      <c r="AR156" s="5">
        <v>26.76</v>
      </c>
      <c r="AS156" s="5">
        <v>27.61</v>
      </c>
      <c r="AT156" s="5">
        <v>34.17</v>
      </c>
      <c r="AU156" s="5">
        <v>35.340000000000003</v>
      </c>
    </row>
    <row r="157" spans="1:47" x14ac:dyDescent="0.25">
      <c r="A157" s="13">
        <v>2015</v>
      </c>
      <c r="B157" s="13">
        <v>2</v>
      </c>
      <c r="C157" s="1">
        <v>154</v>
      </c>
      <c r="D157" s="5">
        <v>174</v>
      </c>
      <c r="E157" s="5">
        <v>202</v>
      </c>
      <c r="F157" s="9">
        <v>196</v>
      </c>
      <c r="G157" s="9">
        <v>167</v>
      </c>
      <c r="H157" s="5">
        <v>228</v>
      </c>
      <c r="I157" s="5">
        <v>201</v>
      </c>
      <c r="J157" s="5">
        <v>191</v>
      </c>
      <c r="K157" s="5">
        <v>214</v>
      </c>
      <c r="L157" s="5">
        <v>229</v>
      </c>
      <c r="M157" s="5">
        <v>204</v>
      </c>
      <c r="N157" s="5">
        <v>174</v>
      </c>
      <c r="O157" s="5">
        <v>199</v>
      </c>
      <c r="P157" s="5">
        <v>159</v>
      </c>
      <c r="Q157" s="5">
        <v>194</v>
      </c>
      <c r="R157" s="5">
        <v>179</v>
      </c>
      <c r="S157" s="5">
        <v>203</v>
      </c>
      <c r="T157" s="5">
        <v>147</v>
      </c>
      <c r="U157" s="5">
        <v>151</v>
      </c>
      <c r="V157" s="5">
        <v>229</v>
      </c>
      <c r="W157" s="5">
        <v>237</v>
      </c>
      <c r="X157" s="5">
        <v>167</v>
      </c>
      <c r="Y157" s="5">
        <v>183</v>
      </c>
      <c r="Z157" s="5">
        <v>21.67</v>
      </c>
      <c r="AA157" s="5">
        <v>29.44</v>
      </c>
      <c r="AB157" s="5">
        <v>19.989999999999998</v>
      </c>
      <c r="AC157" s="5">
        <v>20.69</v>
      </c>
      <c r="AD157" s="5">
        <v>43.67</v>
      </c>
      <c r="AE157" s="5">
        <v>33.39</v>
      </c>
      <c r="AF157" s="5">
        <v>24.82</v>
      </c>
      <c r="AG157" s="5">
        <v>39.61</v>
      </c>
      <c r="AH157" s="5">
        <v>29.48</v>
      </c>
      <c r="AI157" s="5">
        <v>26.95</v>
      </c>
      <c r="AJ157" s="5">
        <v>14.05</v>
      </c>
      <c r="AK157" s="5">
        <v>27.32</v>
      </c>
      <c r="AL157" s="5">
        <v>16.940000000000001</v>
      </c>
      <c r="AM157" s="5">
        <v>23.36</v>
      </c>
      <c r="AN157" s="5">
        <v>25.09</v>
      </c>
      <c r="AO157" s="5">
        <v>32.19</v>
      </c>
      <c r="AP157" s="5">
        <v>20.059999999999999</v>
      </c>
      <c r="AQ157" s="5">
        <v>21.52</v>
      </c>
      <c r="AR157" s="5">
        <v>28.06</v>
      </c>
      <c r="AS157" s="5">
        <v>32.68</v>
      </c>
      <c r="AT157" s="5">
        <v>29.17</v>
      </c>
      <c r="AU157" s="5">
        <v>35.74</v>
      </c>
    </row>
    <row r="158" spans="1:47" x14ac:dyDescent="0.25">
      <c r="A158" s="13">
        <v>2015</v>
      </c>
      <c r="B158" s="13">
        <v>3</v>
      </c>
      <c r="C158" s="1">
        <v>155</v>
      </c>
      <c r="D158" s="5">
        <v>189</v>
      </c>
      <c r="E158" s="5">
        <v>189</v>
      </c>
      <c r="F158" s="9">
        <v>182</v>
      </c>
      <c r="G158" s="9">
        <v>163</v>
      </c>
      <c r="H158" s="5">
        <v>224</v>
      </c>
      <c r="I158" s="5">
        <v>202</v>
      </c>
      <c r="J158" s="5">
        <v>189</v>
      </c>
      <c r="K158" s="5">
        <v>216</v>
      </c>
      <c r="L158" s="5">
        <v>237</v>
      </c>
      <c r="M158" s="5">
        <v>198</v>
      </c>
      <c r="N158" s="5">
        <v>183</v>
      </c>
      <c r="O158" s="5">
        <v>205</v>
      </c>
      <c r="P158" s="5">
        <v>153</v>
      </c>
      <c r="Q158" s="5">
        <v>190</v>
      </c>
      <c r="R158" s="5">
        <v>190</v>
      </c>
      <c r="S158" s="5">
        <v>212</v>
      </c>
      <c r="T158" s="5">
        <v>145</v>
      </c>
      <c r="U158" s="5">
        <v>153</v>
      </c>
      <c r="V158" s="5">
        <v>219</v>
      </c>
      <c r="W158" s="5">
        <v>229</v>
      </c>
      <c r="X158" s="5">
        <v>161</v>
      </c>
      <c r="Y158" s="5">
        <v>178</v>
      </c>
      <c r="Z158" s="5">
        <v>21.81</v>
      </c>
      <c r="AA158" s="5">
        <v>27.97</v>
      </c>
      <c r="AB158" s="5">
        <v>22.1</v>
      </c>
      <c r="AC158" s="5">
        <v>17.09</v>
      </c>
      <c r="AD158" s="5">
        <v>45.02</v>
      </c>
      <c r="AE158" s="5">
        <v>33.21</v>
      </c>
      <c r="AF158" s="5">
        <v>25.45</v>
      </c>
      <c r="AG158" s="5">
        <v>35.659999999999997</v>
      </c>
      <c r="AH158" s="5">
        <v>28.36</v>
      </c>
      <c r="AI158" s="5">
        <v>24.73</v>
      </c>
      <c r="AJ158" s="5">
        <v>13.19</v>
      </c>
      <c r="AK158" s="5">
        <v>24.11</v>
      </c>
      <c r="AL158" s="5">
        <v>15.61</v>
      </c>
      <c r="AM158" s="5">
        <v>23.72</v>
      </c>
      <c r="AN158" s="5">
        <v>26.94</v>
      </c>
      <c r="AO158" s="5">
        <v>35.26</v>
      </c>
      <c r="AP158" s="5">
        <v>20.41</v>
      </c>
      <c r="AQ158" s="5">
        <v>20.18</v>
      </c>
      <c r="AR158" s="5">
        <v>23.76</v>
      </c>
      <c r="AS158" s="5">
        <v>27.97</v>
      </c>
      <c r="AT158" s="5">
        <v>34.119999999999997</v>
      </c>
      <c r="AU158" s="5">
        <v>34.799999999999997</v>
      </c>
    </row>
    <row r="159" spans="1:47" x14ac:dyDescent="0.25">
      <c r="A159" s="13">
        <v>2015</v>
      </c>
      <c r="B159" s="13">
        <v>4</v>
      </c>
      <c r="C159" s="1">
        <v>156</v>
      </c>
      <c r="D159" s="5">
        <v>183</v>
      </c>
      <c r="E159" s="5">
        <v>182</v>
      </c>
      <c r="F159" s="9">
        <v>176</v>
      </c>
      <c r="G159" s="9">
        <v>183</v>
      </c>
      <c r="H159" s="5">
        <v>224</v>
      </c>
      <c r="I159" s="5">
        <v>211</v>
      </c>
      <c r="J159" s="5">
        <v>193</v>
      </c>
      <c r="K159" s="5">
        <v>213</v>
      </c>
      <c r="L159" s="5">
        <v>225</v>
      </c>
      <c r="M159" s="5">
        <v>186</v>
      </c>
      <c r="N159" s="5">
        <v>181</v>
      </c>
      <c r="O159" s="5">
        <v>197</v>
      </c>
      <c r="P159" s="5">
        <v>164</v>
      </c>
      <c r="Q159" s="5">
        <v>199</v>
      </c>
      <c r="R159" s="5">
        <v>188</v>
      </c>
      <c r="S159" s="5">
        <v>218</v>
      </c>
      <c r="T159" s="5">
        <v>151</v>
      </c>
      <c r="U159" s="5">
        <v>149</v>
      </c>
      <c r="V159" s="5">
        <v>221</v>
      </c>
      <c r="W159" s="5">
        <v>231</v>
      </c>
      <c r="X159" s="5">
        <v>178</v>
      </c>
      <c r="Y159" s="5">
        <v>175</v>
      </c>
      <c r="Z159" s="5">
        <v>23.82</v>
      </c>
      <c r="AA159" s="5">
        <v>28.65</v>
      </c>
      <c r="AB159" s="5">
        <v>22.98</v>
      </c>
      <c r="AC159" s="5">
        <v>21.24</v>
      </c>
      <c r="AD159" s="5">
        <v>38.42</v>
      </c>
      <c r="AE159" s="5">
        <v>32.89</v>
      </c>
      <c r="AF159" s="5">
        <v>28.7</v>
      </c>
      <c r="AG159" s="5">
        <v>42.08</v>
      </c>
      <c r="AH159" s="5">
        <v>31</v>
      </c>
      <c r="AI159" s="5">
        <v>23.11</v>
      </c>
      <c r="AJ159" s="5">
        <v>15.01</v>
      </c>
      <c r="AK159" s="5">
        <v>25.33</v>
      </c>
      <c r="AL159" s="5">
        <v>15.38</v>
      </c>
      <c r="AM159" s="5">
        <v>24.6</v>
      </c>
      <c r="AN159" s="5">
        <v>27.67</v>
      </c>
      <c r="AO159" s="5">
        <v>40.61</v>
      </c>
      <c r="AP159" s="5">
        <v>19.899999999999999</v>
      </c>
      <c r="AQ159" s="5">
        <v>19.38</v>
      </c>
      <c r="AR159" s="5">
        <v>28.13</v>
      </c>
      <c r="AS159" s="5">
        <v>27.36</v>
      </c>
      <c r="AT159" s="5">
        <v>27.76</v>
      </c>
      <c r="AU159" s="5">
        <v>31.63</v>
      </c>
    </row>
    <row r="160" spans="1:47" x14ac:dyDescent="0.25">
      <c r="A160" s="13">
        <v>2016</v>
      </c>
      <c r="B160" s="13">
        <v>1</v>
      </c>
      <c r="C160" s="1">
        <v>157</v>
      </c>
      <c r="D160" s="5">
        <v>183</v>
      </c>
      <c r="E160" s="5">
        <v>201</v>
      </c>
      <c r="F160" s="9">
        <v>178</v>
      </c>
      <c r="G160" s="9">
        <v>177</v>
      </c>
      <c r="H160" s="5">
        <v>227</v>
      </c>
      <c r="I160" s="5">
        <v>215</v>
      </c>
      <c r="J160" s="5">
        <v>200</v>
      </c>
      <c r="K160" s="5">
        <v>218</v>
      </c>
      <c r="L160" s="5">
        <v>205</v>
      </c>
      <c r="M160" s="5">
        <v>199</v>
      </c>
      <c r="N160" s="5">
        <v>148</v>
      </c>
      <c r="O160" s="5">
        <v>192</v>
      </c>
      <c r="P160" s="5">
        <v>174</v>
      </c>
      <c r="Q160" s="5">
        <v>207</v>
      </c>
      <c r="R160" s="5">
        <v>188</v>
      </c>
      <c r="S160" s="5">
        <v>217</v>
      </c>
      <c r="T160" s="5">
        <v>151</v>
      </c>
      <c r="U160" s="5">
        <v>157</v>
      </c>
      <c r="V160" s="5">
        <v>194</v>
      </c>
      <c r="W160" s="5">
        <v>244</v>
      </c>
      <c r="X160" s="5">
        <v>174</v>
      </c>
      <c r="Y160" s="5">
        <v>174</v>
      </c>
      <c r="Z160">
        <v>22.83</v>
      </c>
      <c r="AA160" s="5">
        <v>28.64</v>
      </c>
      <c r="AB160" s="5">
        <v>21.21</v>
      </c>
      <c r="AC160" s="5">
        <v>17.36</v>
      </c>
      <c r="AD160" s="5">
        <v>41.75</v>
      </c>
      <c r="AE160" s="5">
        <v>40</v>
      </c>
      <c r="AF160" s="5">
        <v>29.11</v>
      </c>
      <c r="AG160" s="5">
        <v>43.89</v>
      </c>
      <c r="AH160" s="5">
        <v>34.880000000000003</v>
      </c>
      <c r="AI160" s="5">
        <v>28.19</v>
      </c>
      <c r="AJ160" s="5">
        <v>16.5</v>
      </c>
      <c r="AK160" s="5">
        <v>26.69</v>
      </c>
      <c r="AL160" s="5">
        <v>17.829999999999998</v>
      </c>
      <c r="AM160" s="5">
        <v>24.27</v>
      </c>
      <c r="AN160" s="5">
        <v>29.24</v>
      </c>
      <c r="AO160" s="5">
        <v>40.659999999999997</v>
      </c>
      <c r="AP160" s="5">
        <v>21.59</v>
      </c>
      <c r="AQ160" s="5">
        <v>15.76</v>
      </c>
      <c r="AR160" s="5">
        <v>30.15</v>
      </c>
      <c r="AS160" s="5">
        <v>27.57</v>
      </c>
      <c r="AT160" s="5">
        <v>32.979999999999997</v>
      </c>
      <c r="AU160" s="5">
        <v>34.549999999999997</v>
      </c>
    </row>
    <row r="161" spans="1:47" x14ac:dyDescent="0.25">
      <c r="A161" s="13">
        <v>2016</v>
      </c>
      <c r="B161" s="13">
        <v>2</v>
      </c>
      <c r="C161" s="1">
        <v>158</v>
      </c>
      <c r="D161" s="5">
        <v>177</v>
      </c>
      <c r="E161" s="5">
        <v>192</v>
      </c>
      <c r="F161" s="9">
        <v>176</v>
      </c>
      <c r="G161" s="9">
        <v>174</v>
      </c>
      <c r="H161" s="5">
        <v>222</v>
      </c>
      <c r="I161" s="5">
        <v>205</v>
      </c>
      <c r="J161" s="5">
        <v>183</v>
      </c>
      <c r="K161" s="5">
        <v>200</v>
      </c>
      <c r="L161" s="5">
        <v>226</v>
      </c>
      <c r="M161" s="5">
        <v>200</v>
      </c>
      <c r="N161" s="5">
        <v>179</v>
      </c>
      <c r="O161" s="5">
        <v>191</v>
      </c>
      <c r="P161" s="5">
        <v>157</v>
      </c>
      <c r="Q161" s="5">
        <v>224</v>
      </c>
      <c r="R161" s="5">
        <v>183</v>
      </c>
      <c r="S161" s="5">
        <v>208</v>
      </c>
      <c r="T161" s="5">
        <v>146</v>
      </c>
      <c r="U161" s="5">
        <v>163</v>
      </c>
      <c r="V161" s="5">
        <v>203</v>
      </c>
      <c r="W161" s="5">
        <v>210</v>
      </c>
      <c r="X161" s="5">
        <v>144</v>
      </c>
      <c r="Y161" s="5">
        <v>156</v>
      </c>
      <c r="Z161">
        <v>22.78</v>
      </c>
      <c r="AA161" s="5">
        <v>29.29</v>
      </c>
      <c r="AB161" s="5">
        <v>20.45</v>
      </c>
      <c r="AC161" s="5">
        <v>16.02</v>
      </c>
      <c r="AD161" s="5">
        <v>45.85</v>
      </c>
      <c r="AE161" s="5">
        <v>34.340000000000003</v>
      </c>
      <c r="AF161" s="5">
        <v>28.38</v>
      </c>
      <c r="AG161" s="5">
        <v>38.42</v>
      </c>
      <c r="AH161" s="5">
        <v>30.54</v>
      </c>
      <c r="AI161" s="5">
        <v>26.84</v>
      </c>
      <c r="AJ161" s="5">
        <v>16.71</v>
      </c>
      <c r="AK161" s="5">
        <v>26.12</v>
      </c>
      <c r="AL161" s="5">
        <v>16.739999999999998</v>
      </c>
      <c r="AM161" s="5">
        <v>36.28</v>
      </c>
      <c r="AN161" s="5">
        <v>27.74</v>
      </c>
      <c r="AO161" s="5">
        <v>38.93</v>
      </c>
      <c r="AP161" s="5">
        <v>16.690000000000001</v>
      </c>
      <c r="AQ161" s="5">
        <v>16.850000000000001</v>
      </c>
      <c r="AR161" s="5">
        <v>25.48</v>
      </c>
      <c r="AS161" s="5">
        <v>22.3</v>
      </c>
      <c r="AT161" s="5">
        <v>34.17</v>
      </c>
      <c r="AU161" s="5">
        <v>33.75</v>
      </c>
    </row>
    <row r="162" spans="1:47" x14ac:dyDescent="0.25">
      <c r="A162" s="13">
        <v>2016</v>
      </c>
      <c r="B162" s="13">
        <v>3</v>
      </c>
      <c r="C162" s="1">
        <v>159</v>
      </c>
      <c r="D162" s="5">
        <v>183</v>
      </c>
      <c r="E162" s="5">
        <v>170</v>
      </c>
      <c r="F162" s="9">
        <v>178</v>
      </c>
      <c r="G162" s="9">
        <v>169</v>
      </c>
      <c r="H162" s="5">
        <v>216</v>
      </c>
      <c r="I162" s="5">
        <v>199</v>
      </c>
      <c r="J162" s="5">
        <v>167</v>
      </c>
      <c r="K162" s="5">
        <v>214</v>
      </c>
      <c r="L162" s="5">
        <v>223</v>
      </c>
      <c r="M162" s="5">
        <v>193</v>
      </c>
      <c r="N162" s="5">
        <v>175</v>
      </c>
      <c r="O162" s="5">
        <v>186</v>
      </c>
      <c r="P162" s="5">
        <v>152</v>
      </c>
      <c r="Q162" s="5">
        <v>227</v>
      </c>
      <c r="R162" s="5">
        <v>186</v>
      </c>
      <c r="S162" s="5">
        <v>218</v>
      </c>
      <c r="T162" s="5">
        <v>212</v>
      </c>
      <c r="U162" s="5">
        <v>125</v>
      </c>
      <c r="V162" s="5">
        <v>187</v>
      </c>
      <c r="W162" s="5">
        <v>213</v>
      </c>
      <c r="X162" s="5">
        <v>153</v>
      </c>
      <c r="Y162" s="5">
        <v>159</v>
      </c>
      <c r="Z162">
        <v>21.84</v>
      </c>
      <c r="AA162" s="5">
        <v>28.25</v>
      </c>
      <c r="AB162" s="5">
        <v>18.37</v>
      </c>
      <c r="AC162" s="5">
        <v>15.32</v>
      </c>
      <c r="AD162" s="5">
        <v>43.95</v>
      </c>
      <c r="AE162" s="5">
        <v>33.799999999999997</v>
      </c>
      <c r="AF162" s="5">
        <v>24.07</v>
      </c>
      <c r="AG162" s="5">
        <v>40.78</v>
      </c>
      <c r="AH162" s="5">
        <v>29.84</v>
      </c>
      <c r="AI162" s="5">
        <v>24.04</v>
      </c>
      <c r="AJ162" s="5">
        <v>16.84</v>
      </c>
      <c r="AK162" s="5">
        <v>24.82</v>
      </c>
      <c r="AL162" s="5">
        <v>21.28</v>
      </c>
      <c r="AM162" s="5">
        <v>40.119999999999997</v>
      </c>
      <c r="AN162" s="5">
        <v>26.4</v>
      </c>
      <c r="AO162" s="5">
        <v>40.82</v>
      </c>
      <c r="AP162" s="5">
        <v>16.03</v>
      </c>
      <c r="AQ162" s="5">
        <v>15.76</v>
      </c>
      <c r="AR162" s="5">
        <v>23.98</v>
      </c>
      <c r="AS162" s="5">
        <v>19.420000000000002</v>
      </c>
      <c r="AT162" s="5">
        <v>38.46</v>
      </c>
      <c r="AU162" s="5">
        <v>35.159999999999997</v>
      </c>
    </row>
    <row r="163" spans="1:47" x14ac:dyDescent="0.25">
      <c r="A163" s="13">
        <v>2016</v>
      </c>
      <c r="B163" s="13">
        <v>4</v>
      </c>
      <c r="C163" s="1">
        <v>160</v>
      </c>
      <c r="D163" s="5">
        <v>180</v>
      </c>
      <c r="E163" s="5">
        <v>171</v>
      </c>
      <c r="F163" s="9">
        <v>175</v>
      </c>
      <c r="G163" s="9">
        <v>171</v>
      </c>
      <c r="H163" s="5">
        <v>216</v>
      </c>
      <c r="I163" s="5">
        <v>201</v>
      </c>
      <c r="J163" s="5">
        <v>172</v>
      </c>
      <c r="K163" s="5">
        <v>202</v>
      </c>
      <c r="L163" s="5">
        <v>201</v>
      </c>
      <c r="M163" s="5">
        <v>202</v>
      </c>
      <c r="N163" s="5">
        <v>166</v>
      </c>
      <c r="O163" s="5">
        <v>182</v>
      </c>
      <c r="P163" s="5">
        <v>159</v>
      </c>
      <c r="Q163" s="5">
        <v>225</v>
      </c>
      <c r="R163" s="5">
        <v>182</v>
      </c>
      <c r="S163" s="5">
        <v>208</v>
      </c>
      <c r="T163" s="5">
        <v>117</v>
      </c>
      <c r="U163" s="5">
        <v>114</v>
      </c>
      <c r="V163" s="5">
        <v>198</v>
      </c>
      <c r="W163" s="5">
        <v>222</v>
      </c>
      <c r="X163" s="5">
        <v>155</v>
      </c>
      <c r="Y163" s="5">
        <v>165</v>
      </c>
      <c r="Z163">
        <v>21.56</v>
      </c>
      <c r="AA163" s="5">
        <v>26.29</v>
      </c>
      <c r="AB163" s="5">
        <v>19</v>
      </c>
      <c r="AC163" s="5">
        <v>20.02</v>
      </c>
      <c r="AD163" s="5">
        <v>35.08</v>
      </c>
      <c r="AE163" s="5">
        <v>30.18</v>
      </c>
      <c r="AF163" s="5">
        <v>25.18</v>
      </c>
      <c r="AG163" s="5">
        <v>35.97</v>
      </c>
      <c r="AH163" s="5">
        <v>30.6</v>
      </c>
      <c r="AI163" s="5">
        <v>21.32</v>
      </c>
      <c r="AJ163" s="5">
        <v>14.93</v>
      </c>
      <c r="AK163" s="5">
        <v>21.26</v>
      </c>
      <c r="AL163" s="5">
        <v>18.78</v>
      </c>
      <c r="AM163" s="5">
        <v>37</v>
      </c>
      <c r="AN163" s="5">
        <v>24.18</v>
      </c>
      <c r="AO163" s="5">
        <v>33.5</v>
      </c>
      <c r="AP163" s="5">
        <v>17.54</v>
      </c>
      <c r="AQ163" s="5">
        <v>16.11</v>
      </c>
      <c r="AR163" s="5">
        <v>25.49</v>
      </c>
      <c r="AS163" s="5">
        <v>26.02</v>
      </c>
      <c r="AT163" s="5">
        <v>31.8</v>
      </c>
      <c r="AU163" s="5">
        <v>33.01</v>
      </c>
    </row>
    <row r="164" spans="1:47" x14ac:dyDescent="0.25">
      <c r="A164" s="13">
        <v>2017</v>
      </c>
      <c r="B164" s="13">
        <v>1</v>
      </c>
      <c r="C164" s="1">
        <v>161</v>
      </c>
      <c r="D164" s="5">
        <v>167</v>
      </c>
      <c r="E164" s="5">
        <v>181</v>
      </c>
      <c r="F164" s="9">
        <v>176</v>
      </c>
      <c r="G164" s="9">
        <v>147</v>
      </c>
      <c r="H164" s="5">
        <v>224</v>
      </c>
      <c r="I164" s="5">
        <v>195</v>
      </c>
      <c r="J164" s="5">
        <v>161</v>
      </c>
      <c r="K164" s="5">
        <v>195</v>
      </c>
      <c r="L164" s="5">
        <v>201</v>
      </c>
      <c r="M164" s="5">
        <v>187</v>
      </c>
      <c r="N164" s="5">
        <v>152</v>
      </c>
      <c r="O164" s="5">
        <v>190</v>
      </c>
      <c r="P164" s="5">
        <v>158</v>
      </c>
      <c r="Q164" s="5">
        <v>217</v>
      </c>
      <c r="R164" s="5">
        <v>175</v>
      </c>
      <c r="S164" s="5">
        <v>208</v>
      </c>
      <c r="T164" s="5">
        <v>146</v>
      </c>
      <c r="U164" s="5">
        <v>131</v>
      </c>
      <c r="V164" s="5">
        <v>199</v>
      </c>
      <c r="W164" s="5">
        <v>202</v>
      </c>
      <c r="X164" s="5">
        <v>153</v>
      </c>
      <c r="Y164" s="5">
        <v>155</v>
      </c>
      <c r="Z164">
        <v>20.010000000000002</v>
      </c>
      <c r="AA164" s="5">
        <v>24.78</v>
      </c>
      <c r="AB164" s="5">
        <v>17.350000000000001</v>
      </c>
      <c r="AC164" s="5">
        <v>17.84</v>
      </c>
      <c r="AD164" s="5">
        <v>38.299999999999997</v>
      </c>
      <c r="AE164" s="5">
        <v>31.45</v>
      </c>
      <c r="AF164" s="5">
        <v>23.77</v>
      </c>
      <c r="AG164" s="5">
        <v>38.14</v>
      </c>
      <c r="AH164" s="5">
        <v>30.29</v>
      </c>
      <c r="AI164" s="5">
        <v>25.89</v>
      </c>
      <c r="AJ164" s="5">
        <v>14.01</v>
      </c>
      <c r="AK164" s="5">
        <v>22.22</v>
      </c>
      <c r="AL164" s="5">
        <v>21.44</v>
      </c>
      <c r="AM164" s="5">
        <v>35.869999999999997</v>
      </c>
      <c r="AN164" s="5">
        <v>23.9</v>
      </c>
      <c r="AO164" s="5">
        <v>33.369999999999997</v>
      </c>
      <c r="AP164" s="5">
        <v>19.47</v>
      </c>
      <c r="AQ164" s="5">
        <v>19.5</v>
      </c>
      <c r="AR164" s="5">
        <v>21.76</v>
      </c>
      <c r="AS164" s="5">
        <v>24.63</v>
      </c>
      <c r="AT164" s="5">
        <v>27.18</v>
      </c>
      <c r="AU164" s="5">
        <v>32.9</v>
      </c>
    </row>
    <row r="165" spans="1:47" x14ac:dyDescent="0.25">
      <c r="A165" s="13">
        <v>2017</v>
      </c>
      <c r="B165" s="13">
        <v>2</v>
      </c>
      <c r="C165" s="1">
        <v>162</v>
      </c>
      <c r="D165" s="5">
        <v>173</v>
      </c>
      <c r="E165" s="5">
        <v>174</v>
      </c>
      <c r="F165" s="9">
        <v>169</v>
      </c>
      <c r="G165" s="9">
        <v>164</v>
      </c>
      <c r="H165" s="5">
        <v>224</v>
      </c>
      <c r="I165" s="5">
        <v>196</v>
      </c>
      <c r="J165" s="5">
        <v>153</v>
      </c>
      <c r="K165" s="5">
        <v>200</v>
      </c>
      <c r="L165" s="5">
        <v>191</v>
      </c>
      <c r="M165" s="5">
        <v>171</v>
      </c>
      <c r="N165" s="5">
        <v>156</v>
      </c>
      <c r="O165" s="5">
        <v>177</v>
      </c>
      <c r="P165" s="5">
        <v>151</v>
      </c>
      <c r="Q165" s="5">
        <v>204</v>
      </c>
      <c r="R165" s="5">
        <v>178</v>
      </c>
      <c r="S165" s="5">
        <v>207</v>
      </c>
      <c r="T165" s="5">
        <v>139</v>
      </c>
      <c r="U165" s="5">
        <v>140</v>
      </c>
      <c r="V165" s="5">
        <v>203</v>
      </c>
      <c r="W165" s="5">
        <v>207</v>
      </c>
      <c r="X165" s="5">
        <v>145</v>
      </c>
      <c r="Y165" s="5">
        <v>147</v>
      </c>
      <c r="Z165">
        <v>17.78</v>
      </c>
      <c r="AA165" s="5">
        <v>22.18</v>
      </c>
      <c r="AB165" s="5">
        <v>16.55</v>
      </c>
      <c r="AC165" s="5">
        <v>14.1</v>
      </c>
      <c r="AD165" s="5">
        <v>38.94</v>
      </c>
      <c r="AE165" s="5">
        <v>30.04</v>
      </c>
      <c r="AF165" s="5">
        <v>23.6</v>
      </c>
      <c r="AG165" s="5">
        <v>36.18</v>
      </c>
      <c r="AH165" s="5">
        <v>28.91</v>
      </c>
      <c r="AI165" s="5">
        <v>25.02</v>
      </c>
      <c r="AJ165" s="5">
        <v>13.31</v>
      </c>
      <c r="AK165" s="5">
        <v>22.67</v>
      </c>
      <c r="AL165" s="5">
        <v>22.46</v>
      </c>
      <c r="AM165" s="5">
        <v>44.35</v>
      </c>
      <c r="AN165" s="5">
        <v>23.98</v>
      </c>
      <c r="AO165" s="5">
        <v>32.57</v>
      </c>
      <c r="AP165" s="5">
        <v>18.36</v>
      </c>
      <c r="AQ165" s="5">
        <v>18.28</v>
      </c>
      <c r="AR165" s="5">
        <v>19.22</v>
      </c>
      <c r="AS165" s="5">
        <v>22.95</v>
      </c>
      <c r="AT165" s="5">
        <v>25.57</v>
      </c>
      <c r="AU165" s="5">
        <v>31.19</v>
      </c>
    </row>
    <row r="166" spans="1:47" x14ac:dyDescent="0.25">
      <c r="A166" s="13">
        <v>2017</v>
      </c>
      <c r="B166" s="13">
        <v>3</v>
      </c>
      <c r="C166" s="1">
        <v>163</v>
      </c>
      <c r="D166" s="5">
        <v>169</v>
      </c>
      <c r="E166" s="5">
        <v>174</v>
      </c>
      <c r="F166" s="9">
        <v>166</v>
      </c>
      <c r="G166" s="9">
        <v>170</v>
      </c>
      <c r="H166" s="5">
        <v>216</v>
      </c>
      <c r="I166" s="5">
        <v>201</v>
      </c>
      <c r="J166" s="5">
        <v>170</v>
      </c>
      <c r="K166" s="5">
        <v>205</v>
      </c>
      <c r="L166" s="5">
        <v>195</v>
      </c>
      <c r="M166" s="5">
        <v>179</v>
      </c>
      <c r="N166" s="5">
        <v>162</v>
      </c>
      <c r="O166" s="5">
        <v>187</v>
      </c>
      <c r="P166" s="5">
        <v>153</v>
      </c>
      <c r="Q166" s="5">
        <v>197</v>
      </c>
      <c r="R166" s="5">
        <v>177</v>
      </c>
      <c r="S166" s="5">
        <v>204</v>
      </c>
      <c r="T166" s="5">
        <v>139</v>
      </c>
      <c r="U166" s="5">
        <v>133</v>
      </c>
      <c r="V166" s="5">
        <v>207</v>
      </c>
      <c r="W166" s="5">
        <v>214</v>
      </c>
      <c r="X166" s="5">
        <v>142</v>
      </c>
      <c r="Y166" s="5">
        <v>152</v>
      </c>
      <c r="Z166">
        <v>20.92</v>
      </c>
      <c r="AA166" s="5">
        <v>23.86</v>
      </c>
      <c r="AB166" s="5">
        <v>17.309999999999999</v>
      </c>
      <c r="AC166" s="5">
        <v>15.22</v>
      </c>
      <c r="AD166" s="5">
        <v>40.98</v>
      </c>
      <c r="AE166" s="5">
        <v>31.35</v>
      </c>
      <c r="AF166" s="5">
        <v>25.25</v>
      </c>
      <c r="AG166" s="5">
        <v>38.58</v>
      </c>
      <c r="AH166" s="5">
        <v>28.73</v>
      </c>
      <c r="AI166" s="5">
        <v>25.99</v>
      </c>
      <c r="AJ166" s="5">
        <v>13.8</v>
      </c>
      <c r="AK166" s="5">
        <v>20.41</v>
      </c>
      <c r="AL166" s="5">
        <v>21.44</v>
      </c>
      <c r="AM166" s="5">
        <v>37.92</v>
      </c>
      <c r="AN166" s="5">
        <v>23.35</v>
      </c>
      <c r="AO166" s="5">
        <v>32.619999999999997</v>
      </c>
      <c r="AP166" s="5">
        <v>15.37</v>
      </c>
      <c r="AQ166" s="5">
        <v>19.100000000000001</v>
      </c>
      <c r="AR166" s="5">
        <v>19.87</v>
      </c>
      <c r="AS166" s="5">
        <v>22.59</v>
      </c>
      <c r="AT166" s="5">
        <v>23.95</v>
      </c>
      <c r="AU166" s="5">
        <v>30.77</v>
      </c>
    </row>
    <row r="167" spans="1:47" x14ac:dyDescent="0.25">
      <c r="A167" s="1">
        <v>2017</v>
      </c>
      <c r="B167" s="1">
        <v>4</v>
      </c>
      <c r="C167" s="1">
        <v>164</v>
      </c>
      <c r="D167" s="5">
        <v>177</v>
      </c>
      <c r="E167" s="5">
        <v>187</v>
      </c>
      <c r="F167" s="9">
        <v>177</v>
      </c>
      <c r="G167" s="9">
        <v>161</v>
      </c>
      <c r="H167" s="5">
        <v>233</v>
      </c>
      <c r="I167" s="5">
        <v>212</v>
      </c>
      <c r="J167" s="5">
        <v>168</v>
      </c>
      <c r="K167" s="5">
        <v>205</v>
      </c>
      <c r="L167" s="5">
        <v>176</v>
      </c>
      <c r="M167" s="5">
        <v>171</v>
      </c>
      <c r="N167" s="5">
        <v>164</v>
      </c>
      <c r="O167" s="5">
        <v>184</v>
      </c>
      <c r="P167" s="5">
        <v>160</v>
      </c>
      <c r="Q167" s="5">
        <v>200</v>
      </c>
      <c r="R167" s="5">
        <v>178</v>
      </c>
      <c r="S167" s="5">
        <v>198</v>
      </c>
      <c r="T167" s="5">
        <v>137</v>
      </c>
      <c r="U167" s="5">
        <v>140</v>
      </c>
      <c r="V167" s="5">
        <v>183</v>
      </c>
      <c r="W167" s="5">
        <v>188</v>
      </c>
      <c r="X167" s="5">
        <v>144</v>
      </c>
      <c r="Y167" s="5">
        <v>153</v>
      </c>
      <c r="Z167">
        <v>22.87</v>
      </c>
      <c r="AA167" s="5">
        <v>27.34</v>
      </c>
      <c r="AB167" s="5">
        <v>17.04</v>
      </c>
      <c r="AC167" s="5">
        <v>17.62</v>
      </c>
      <c r="AD167" s="5">
        <v>42.05</v>
      </c>
      <c r="AE167" s="5">
        <v>32.89</v>
      </c>
      <c r="AF167" s="5">
        <v>24.89</v>
      </c>
      <c r="AG167" s="5">
        <v>38.86</v>
      </c>
      <c r="AH167" s="5">
        <v>28.68</v>
      </c>
      <c r="AI167" s="5">
        <v>24.93</v>
      </c>
      <c r="AJ167" s="5">
        <v>14.62</v>
      </c>
      <c r="AK167" s="5">
        <v>22.61</v>
      </c>
      <c r="AL167" s="5">
        <v>21.76</v>
      </c>
      <c r="AM167" s="5">
        <v>35.93</v>
      </c>
      <c r="AN167" s="5">
        <v>22.25</v>
      </c>
      <c r="AO167" s="5">
        <v>33.29</v>
      </c>
      <c r="AP167" s="5">
        <v>16.34</v>
      </c>
      <c r="AQ167" s="5">
        <v>15.87</v>
      </c>
      <c r="AR167" s="5">
        <v>23.09</v>
      </c>
      <c r="AS167" s="5">
        <v>25.52</v>
      </c>
      <c r="AT167" s="5">
        <v>26</v>
      </c>
      <c r="AU167" s="5">
        <v>32.96</v>
      </c>
    </row>
    <row r="168" spans="1:47" x14ac:dyDescent="0.25">
      <c r="A168" s="1">
        <v>2018</v>
      </c>
      <c r="B168" s="13">
        <v>1</v>
      </c>
      <c r="C168" s="1">
        <v>165</v>
      </c>
      <c r="D168" s="5">
        <v>182</v>
      </c>
      <c r="E168" s="5">
        <v>195</v>
      </c>
      <c r="F168" s="9">
        <v>177</v>
      </c>
      <c r="G168" s="9">
        <v>166</v>
      </c>
      <c r="H168" s="5">
        <v>231</v>
      </c>
      <c r="I168" s="5">
        <v>199</v>
      </c>
      <c r="J168" s="5">
        <v>168</v>
      </c>
      <c r="K168" s="5">
        <v>210</v>
      </c>
      <c r="L168" s="5">
        <v>193</v>
      </c>
      <c r="M168" s="5">
        <v>174</v>
      </c>
      <c r="N168" s="5">
        <v>166</v>
      </c>
      <c r="O168" s="5">
        <v>184</v>
      </c>
      <c r="P168" s="5">
        <v>165</v>
      </c>
      <c r="Q168" s="5">
        <v>210</v>
      </c>
      <c r="R168" s="5">
        <v>169</v>
      </c>
      <c r="S168" s="5">
        <v>205</v>
      </c>
      <c r="T168" s="5">
        <v>139</v>
      </c>
      <c r="U168" s="5">
        <v>135</v>
      </c>
      <c r="V168" s="5">
        <v>203</v>
      </c>
      <c r="W168" s="5">
        <v>190</v>
      </c>
      <c r="X168" s="5">
        <v>146</v>
      </c>
      <c r="Y168" s="5">
        <v>149</v>
      </c>
      <c r="Z168">
        <v>19.3</v>
      </c>
      <c r="AA168" s="5">
        <v>28.44</v>
      </c>
      <c r="AB168" s="5">
        <v>19.39</v>
      </c>
      <c r="AC168" s="5">
        <v>17.27</v>
      </c>
      <c r="AD168" s="5">
        <v>42.89</v>
      </c>
      <c r="AE168" s="5">
        <v>31.76</v>
      </c>
      <c r="AF168" s="5">
        <v>24.37</v>
      </c>
      <c r="AG168" s="5">
        <v>36.840000000000003</v>
      </c>
      <c r="AH168" s="5">
        <v>31.05</v>
      </c>
      <c r="AI168" s="5">
        <v>23.39</v>
      </c>
      <c r="AJ168" s="5">
        <v>12.24</v>
      </c>
      <c r="AK168" s="5">
        <v>20.77</v>
      </c>
      <c r="AL168" s="5">
        <v>23.48</v>
      </c>
      <c r="AM168" s="5">
        <v>37.93</v>
      </c>
      <c r="AN168" s="5">
        <v>23.33</v>
      </c>
      <c r="AO168" s="5">
        <v>34.369999999999997</v>
      </c>
      <c r="AP168" s="5">
        <v>13.94</v>
      </c>
      <c r="AQ168" s="5">
        <v>16.43</v>
      </c>
      <c r="AR168" s="5">
        <v>25.1</v>
      </c>
      <c r="AS168" s="5">
        <v>24.15</v>
      </c>
      <c r="AT168" s="5">
        <v>24.79</v>
      </c>
      <c r="AU168" s="5">
        <v>32.36</v>
      </c>
    </row>
    <row r="169" spans="1:47" x14ac:dyDescent="0.25">
      <c r="A169" s="1">
        <v>2018</v>
      </c>
      <c r="B169" s="13">
        <v>2</v>
      </c>
      <c r="C169" s="1">
        <v>166</v>
      </c>
      <c r="D169" s="5">
        <v>173</v>
      </c>
      <c r="E169" s="5">
        <v>184</v>
      </c>
      <c r="F169" s="9">
        <v>172</v>
      </c>
      <c r="G169" s="9">
        <v>159</v>
      </c>
      <c r="H169" s="5">
        <v>226</v>
      </c>
      <c r="I169" s="5">
        <v>202</v>
      </c>
      <c r="J169" s="5">
        <v>165</v>
      </c>
      <c r="K169" s="5">
        <v>212</v>
      </c>
      <c r="L169" s="5">
        <v>205</v>
      </c>
      <c r="M169" s="5">
        <v>168</v>
      </c>
      <c r="N169" s="5">
        <v>173</v>
      </c>
      <c r="O169" s="5">
        <v>186</v>
      </c>
      <c r="P169" s="5">
        <v>166</v>
      </c>
      <c r="Q169" s="5">
        <v>211</v>
      </c>
      <c r="R169" s="5">
        <v>168</v>
      </c>
      <c r="S169" s="5">
        <v>205</v>
      </c>
      <c r="T169" s="5">
        <v>140</v>
      </c>
      <c r="U169" s="5">
        <v>131</v>
      </c>
      <c r="V169" s="5">
        <v>192</v>
      </c>
      <c r="W169" s="5">
        <v>184</v>
      </c>
      <c r="X169" s="5">
        <v>139</v>
      </c>
      <c r="Y169" s="5">
        <v>148</v>
      </c>
      <c r="Z169">
        <v>17.88</v>
      </c>
      <c r="AA169" s="5">
        <v>25.3</v>
      </c>
      <c r="AB169" s="5">
        <v>20.03</v>
      </c>
      <c r="AC169" s="5">
        <v>17.21</v>
      </c>
      <c r="AD169" s="5">
        <v>43.16</v>
      </c>
      <c r="AE169" s="5">
        <v>31.13</v>
      </c>
      <c r="AF169" s="5">
        <v>24.39</v>
      </c>
      <c r="AG169" s="5">
        <v>37.19</v>
      </c>
      <c r="AH169" s="5">
        <v>29.87</v>
      </c>
      <c r="AI169" s="5">
        <v>23.77</v>
      </c>
      <c r="AJ169" s="5">
        <v>11.4</v>
      </c>
      <c r="AK169" s="5">
        <v>19.89</v>
      </c>
      <c r="AL169" s="5">
        <v>21.59</v>
      </c>
      <c r="AM169" s="5">
        <v>39.61</v>
      </c>
      <c r="AN169" s="5">
        <v>22.14</v>
      </c>
      <c r="AO169" s="5">
        <v>34.92</v>
      </c>
      <c r="AP169" s="5">
        <v>13.6</v>
      </c>
      <c r="AQ169" s="5">
        <v>13.09</v>
      </c>
      <c r="AR169" s="5">
        <v>24.14</v>
      </c>
      <c r="AS169" s="5">
        <v>20.22</v>
      </c>
      <c r="AT169" s="5">
        <v>25.95</v>
      </c>
      <c r="AU169" s="5">
        <v>31</v>
      </c>
    </row>
    <row r="170" spans="1:47" x14ac:dyDescent="0.25">
      <c r="A170" s="1">
        <v>2018</v>
      </c>
      <c r="B170" s="13">
        <v>3</v>
      </c>
      <c r="C170" s="1">
        <v>167</v>
      </c>
      <c r="D170" s="5">
        <v>179</v>
      </c>
      <c r="E170" s="5">
        <v>180</v>
      </c>
      <c r="F170" s="9">
        <v>173</v>
      </c>
      <c r="G170" s="9">
        <v>159</v>
      </c>
      <c r="H170" s="5">
        <v>234</v>
      </c>
      <c r="I170" s="5">
        <v>212</v>
      </c>
      <c r="J170" s="5">
        <v>163</v>
      </c>
      <c r="K170" s="5">
        <v>204</v>
      </c>
      <c r="L170" s="5">
        <v>196</v>
      </c>
      <c r="M170" s="5">
        <v>161</v>
      </c>
      <c r="N170" s="5">
        <v>176</v>
      </c>
      <c r="O170" s="5">
        <v>182</v>
      </c>
      <c r="P170" s="5">
        <v>167</v>
      </c>
      <c r="Q170" s="5">
        <v>221</v>
      </c>
      <c r="R170" s="5">
        <v>164</v>
      </c>
      <c r="S170" s="5">
        <v>206</v>
      </c>
      <c r="T170" s="5">
        <v>139</v>
      </c>
      <c r="U170" s="5">
        <v>140</v>
      </c>
      <c r="V170" s="5">
        <v>186</v>
      </c>
      <c r="W170" s="5">
        <v>181</v>
      </c>
      <c r="X170" s="5">
        <v>144</v>
      </c>
      <c r="Y170" s="5">
        <v>164</v>
      </c>
      <c r="Z170">
        <v>18.05</v>
      </c>
      <c r="AA170" s="5">
        <v>23.61</v>
      </c>
      <c r="AB170" s="5">
        <v>17.329999999999998</v>
      </c>
      <c r="AC170" s="5">
        <v>16.649999999999999</v>
      </c>
      <c r="AD170" s="5">
        <v>42.77</v>
      </c>
      <c r="AE170" s="5">
        <v>33.14</v>
      </c>
      <c r="AF170" s="5">
        <v>22.53</v>
      </c>
      <c r="AG170" s="5">
        <v>35.47</v>
      </c>
      <c r="AH170" s="5">
        <v>24.78</v>
      </c>
      <c r="AI170" s="5">
        <v>18.670000000000002</v>
      </c>
      <c r="AJ170" s="5">
        <v>9.6</v>
      </c>
      <c r="AK170" s="5">
        <v>18.05</v>
      </c>
      <c r="AL170" s="5">
        <v>20.52</v>
      </c>
      <c r="AM170" s="5">
        <v>33.93</v>
      </c>
      <c r="AN170" s="5">
        <v>22.9</v>
      </c>
      <c r="AO170" s="5">
        <v>31.75</v>
      </c>
      <c r="AP170" s="5">
        <v>13.63</v>
      </c>
      <c r="AQ170" s="5">
        <v>13.67</v>
      </c>
      <c r="AR170" s="5">
        <v>22.37</v>
      </c>
      <c r="AS170" s="5">
        <v>18.72</v>
      </c>
      <c r="AT170" s="5">
        <v>28.81</v>
      </c>
      <c r="AU170" s="5">
        <v>30.27</v>
      </c>
    </row>
    <row r="171" spans="1:47" x14ac:dyDescent="0.25">
      <c r="A171" s="1">
        <v>2018</v>
      </c>
      <c r="B171" s="1">
        <v>4</v>
      </c>
      <c r="C171" s="1">
        <v>168</v>
      </c>
      <c r="D171" s="5">
        <v>171</v>
      </c>
      <c r="E171" s="5">
        <v>180</v>
      </c>
      <c r="F171" s="9">
        <v>183</v>
      </c>
      <c r="G171" s="9">
        <v>169</v>
      </c>
      <c r="H171" s="5">
        <v>226</v>
      </c>
      <c r="I171" s="5">
        <v>202</v>
      </c>
      <c r="J171" s="5">
        <v>179</v>
      </c>
      <c r="K171" s="5">
        <v>204</v>
      </c>
      <c r="L171" s="5">
        <v>192</v>
      </c>
      <c r="M171" s="5">
        <v>159</v>
      </c>
      <c r="N171" s="5">
        <v>161</v>
      </c>
      <c r="O171" s="5">
        <v>187</v>
      </c>
      <c r="P171" s="5">
        <v>166</v>
      </c>
      <c r="Q171" s="5">
        <v>202</v>
      </c>
      <c r="R171" s="5">
        <v>169</v>
      </c>
      <c r="S171" s="5">
        <v>204</v>
      </c>
      <c r="T171" s="5">
        <v>139</v>
      </c>
      <c r="U171" s="5">
        <v>157</v>
      </c>
      <c r="V171" s="5">
        <v>196</v>
      </c>
      <c r="W171" s="5">
        <v>195</v>
      </c>
      <c r="X171" s="5">
        <v>151</v>
      </c>
      <c r="Y171" s="5">
        <v>168</v>
      </c>
      <c r="Z171">
        <v>16.05</v>
      </c>
      <c r="AA171" s="5">
        <v>29.46</v>
      </c>
      <c r="AB171" s="5">
        <v>17.88</v>
      </c>
      <c r="AC171" s="5">
        <v>19.21</v>
      </c>
      <c r="AD171" s="5">
        <v>39.82</v>
      </c>
      <c r="AE171" s="5">
        <v>20.83</v>
      </c>
      <c r="AF171" s="5">
        <v>25.74</v>
      </c>
      <c r="AG171" s="5">
        <v>37.92</v>
      </c>
      <c r="AH171" s="5">
        <v>24.5</v>
      </c>
      <c r="AI171" s="5">
        <v>20.059999999999999</v>
      </c>
      <c r="AJ171" s="5">
        <v>11.63</v>
      </c>
      <c r="AK171" s="5">
        <v>17.809999999999999</v>
      </c>
      <c r="AL171" s="5">
        <v>20.43</v>
      </c>
      <c r="AM171" s="5">
        <v>35.26</v>
      </c>
      <c r="AN171" s="5">
        <v>21.83</v>
      </c>
      <c r="AO171" s="5">
        <v>30.27</v>
      </c>
      <c r="AP171" s="5">
        <v>13.94</v>
      </c>
      <c r="AQ171" s="5">
        <v>15.23</v>
      </c>
      <c r="AR171" s="5">
        <v>28.17</v>
      </c>
      <c r="AS171" s="5">
        <v>19.670000000000002</v>
      </c>
      <c r="AT171" s="5">
        <v>31.55</v>
      </c>
      <c r="AU171" s="5">
        <v>33.090000000000003</v>
      </c>
    </row>
    <row r="172" spans="1:47" x14ac:dyDescent="0.25">
      <c r="A172" s="1">
        <v>2019</v>
      </c>
      <c r="B172" s="13">
        <v>1</v>
      </c>
      <c r="C172" s="1">
        <v>169</v>
      </c>
      <c r="D172" s="5">
        <v>167.44</v>
      </c>
      <c r="E172" s="5">
        <v>177.94</v>
      </c>
      <c r="F172" s="9">
        <v>190.67999999999998</v>
      </c>
      <c r="G172" s="9">
        <v>167.51</v>
      </c>
      <c r="H172" s="5">
        <v>207.54999999999998</v>
      </c>
      <c r="I172" s="5">
        <v>207.97</v>
      </c>
      <c r="J172" s="5">
        <v>169.26</v>
      </c>
      <c r="K172" s="5">
        <v>196.49</v>
      </c>
      <c r="L172" s="5">
        <v>187.53</v>
      </c>
      <c r="M172" s="5">
        <v>156.87</v>
      </c>
      <c r="N172" s="5">
        <v>152.17999999999998</v>
      </c>
      <c r="O172" s="5">
        <v>174.23000000000002</v>
      </c>
      <c r="P172" s="5">
        <v>169.4</v>
      </c>
      <c r="Q172" s="5">
        <v>249.90000000000003</v>
      </c>
      <c r="R172" s="5">
        <v>157.22</v>
      </c>
      <c r="S172" s="5">
        <v>187.6</v>
      </c>
      <c r="T172" s="5">
        <v>130.48000000000002</v>
      </c>
      <c r="U172" s="5">
        <v>136.08000000000001</v>
      </c>
      <c r="V172" s="5">
        <v>194.32000000000002</v>
      </c>
      <c r="W172" s="5">
        <v>182.56</v>
      </c>
      <c r="X172" s="5">
        <v>139.09</v>
      </c>
      <c r="Y172" s="5">
        <v>159.66999999999999</v>
      </c>
      <c r="Z172">
        <v>16.910799999999998</v>
      </c>
      <c r="AA172" s="5">
        <v>28.434799999999999</v>
      </c>
      <c r="AB172" s="5">
        <v>25.888800000000003</v>
      </c>
      <c r="AC172" s="5">
        <v>22.324400000000001</v>
      </c>
      <c r="AD172" s="5">
        <v>44.434399999999997</v>
      </c>
      <c r="AE172" s="5">
        <v>27.604000000000003</v>
      </c>
      <c r="AF172" s="5">
        <v>27.523600000000002</v>
      </c>
      <c r="AG172" s="5">
        <v>38.592000000000006</v>
      </c>
      <c r="AH172" s="5">
        <v>27.014400000000002</v>
      </c>
      <c r="AI172" s="5">
        <v>24.522000000000002</v>
      </c>
      <c r="AJ172" s="5">
        <v>9.2192000000000007</v>
      </c>
      <c r="AK172" s="5">
        <v>20.180400000000002</v>
      </c>
      <c r="AL172" s="5">
        <v>22.860399999999998</v>
      </c>
      <c r="AM172" s="5">
        <v>31.543600000000001</v>
      </c>
      <c r="AN172" s="5">
        <v>26.076400000000003</v>
      </c>
      <c r="AO172" s="5">
        <v>35.510000000000005</v>
      </c>
      <c r="AP172" s="5">
        <v>14.364800000000002</v>
      </c>
      <c r="AQ172" s="5">
        <v>13.185600000000001</v>
      </c>
      <c r="AR172" s="5">
        <v>32.803200000000004</v>
      </c>
      <c r="AS172" s="5">
        <v>35.912000000000006</v>
      </c>
      <c r="AT172" s="5">
        <v>33.848400000000005</v>
      </c>
      <c r="AU172" s="5">
        <v>37.734400000000001</v>
      </c>
    </row>
    <row r="173" spans="1:47" x14ac:dyDescent="0.25">
      <c r="A173" s="1">
        <v>2019</v>
      </c>
      <c r="B173" s="13">
        <v>2</v>
      </c>
      <c r="C173" s="1">
        <v>170</v>
      </c>
      <c r="D173" s="5">
        <v>164</v>
      </c>
      <c r="E173" s="5">
        <v>166</v>
      </c>
      <c r="F173" s="9">
        <v>183</v>
      </c>
      <c r="G173" s="9">
        <v>165</v>
      </c>
      <c r="H173" s="5">
        <v>207</v>
      </c>
      <c r="I173" s="5">
        <v>190</v>
      </c>
      <c r="J173" s="5">
        <v>160</v>
      </c>
      <c r="K173" s="5">
        <v>193</v>
      </c>
      <c r="L173" s="5">
        <v>186</v>
      </c>
      <c r="M173" s="5">
        <v>160</v>
      </c>
      <c r="N173" s="5">
        <v>152</v>
      </c>
      <c r="O173" s="5">
        <v>174</v>
      </c>
      <c r="P173" s="5">
        <v>159</v>
      </c>
      <c r="Q173" s="5">
        <v>239</v>
      </c>
      <c r="R173" s="5">
        <v>153</v>
      </c>
      <c r="S173" s="5">
        <v>186</v>
      </c>
      <c r="T173" s="5">
        <v>134</v>
      </c>
      <c r="U173" s="5">
        <v>135</v>
      </c>
      <c r="V173" s="5">
        <v>214</v>
      </c>
      <c r="W173" s="5">
        <v>181</v>
      </c>
      <c r="X173" s="5">
        <v>141</v>
      </c>
      <c r="Y173" s="5">
        <v>142</v>
      </c>
      <c r="Z173">
        <v>16.440000000000001</v>
      </c>
      <c r="AA173" s="5">
        <v>24.11</v>
      </c>
      <c r="AB173" s="5">
        <v>18.5</v>
      </c>
      <c r="AC173" s="5">
        <v>17.66</v>
      </c>
      <c r="AD173" s="5">
        <v>41.81</v>
      </c>
      <c r="AE173" s="5">
        <v>29.06</v>
      </c>
      <c r="AF173" s="5">
        <v>25.19</v>
      </c>
      <c r="AG173" s="5">
        <v>40.15</v>
      </c>
      <c r="AH173" s="5">
        <v>27.27</v>
      </c>
      <c r="AI173" s="5">
        <v>21.29</v>
      </c>
      <c r="AJ173" s="5">
        <v>10.95</v>
      </c>
      <c r="AK173" s="5">
        <v>21.49</v>
      </c>
      <c r="AL173" s="5">
        <v>21.14</v>
      </c>
      <c r="AM173" s="5">
        <v>23.99</v>
      </c>
      <c r="AN173" s="5">
        <v>23.96</v>
      </c>
      <c r="AO173" s="5">
        <v>35.549999999999997</v>
      </c>
      <c r="AP173" s="5">
        <v>14.4</v>
      </c>
      <c r="AQ173" s="5">
        <v>11.44</v>
      </c>
      <c r="AR173" s="5">
        <v>29.43</v>
      </c>
      <c r="AS173" s="5">
        <v>27.6</v>
      </c>
      <c r="AT173" s="5">
        <v>32.14</v>
      </c>
      <c r="AU173" s="5">
        <v>32.39</v>
      </c>
    </row>
    <row r="174" spans="1:47" x14ac:dyDescent="0.25">
      <c r="A174" s="1">
        <v>2019</v>
      </c>
      <c r="B174" s="13">
        <v>3</v>
      </c>
      <c r="C174" s="1">
        <v>171</v>
      </c>
      <c r="D174" s="5">
        <v>155</v>
      </c>
      <c r="E174" s="5">
        <v>164</v>
      </c>
      <c r="F174" s="9">
        <v>170</v>
      </c>
      <c r="G174" s="9">
        <v>154</v>
      </c>
      <c r="H174" s="5">
        <v>197</v>
      </c>
      <c r="I174" s="5">
        <v>187</v>
      </c>
      <c r="J174" s="5">
        <v>151</v>
      </c>
      <c r="K174" s="5">
        <v>179</v>
      </c>
      <c r="L174" s="5">
        <v>182</v>
      </c>
      <c r="M174" s="5">
        <v>153</v>
      </c>
      <c r="N174" s="5">
        <v>150</v>
      </c>
      <c r="O174" s="5">
        <v>169</v>
      </c>
      <c r="P174" s="5">
        <v>159</v>
      </c>
      <c r="Q174" s="5">
        <v>226</v>
      </c>
      <c r="R174" s="5">
        <v>147</v>
      </c>
      <c r="S174" s="5">
        <v>177</v>
      </c>
      <c r="T174" s="5">
        <v>134</v>
      </c>
      <c r="U174" s="5">
        <v>124</v>
      </c>
      <c r="V174" s="5">
        <v>201</v>
      </c>
      <c r="W174" s="5">
        <v>188</v>
      </c>
      <c r="X174" s="5">
        <v>136</v>
      </c>
      <c r="Y174" s="5">
        <v>143</v>
      </c>
      <c r="Z174">
        <v>15.79</v>
      </c>
      <c r="AA174" s="5">
        <v>21.41</v>
      </c>
      <c r="AB174" s="5">
        <v>18.37</v>
      </c>
      <c r="AC174" s="5">
        <v>17.18</v>
      </c>
      <c r="AD174" s="5">
        <v>40.98</v>
      </c>
      <c r="AE174" s="5">
        <v>28.22</v>
      </c>
      <c r="AF174" s="5">
        <v>24.04</v>
      </c>
      <c r="AG174" s="5">
        <v>36.76</v>
      </c>
      <c r="AH174" s="5">
        <v>26.66</v>
      </c>
      <c r="AI174" s="5">
        <v>19.309999999999999</v>
      </c>
      <c r="AJ174" s="5">
        <v>11.7</v>
      </c>
      <c r="AK174" s="5">
        <v>18.63</v>
      </c>
      <c r="AL174" s="5">
        <v>21.08</v>
      </c>
      <c r="AM174" s="5">
        <v>26.68</v>
      </c>
      <c r="AN174" s="5">
        <v>22.92</v>
      </c>
      <c r="AO174" s="5">
        <v>30.88</v>
      </c>
      <c r="AP174" s="5">
        <v>14.65</v>
      </c>
      <c r="AQ174" s="5">
        <v>13.88</v>
      </c>
      <c r="AR174" s="5">
        <v>25.25</v>
      </c>
      <c r="AS174" s="5">
        <v>22.04</v>
      </c>
      <c r="AT174" s="5">
        <v>25.86</v>
      </c>
      <c r="AU174" s="5">
        <v>28.8</v>
      </c>
    </row>
    <row r="175" spans="1:47" x14ac:dyDescent="0.25">
      <c r="A175" s="1">
        <v>2019</v>
      </c>
      <c r="B175" s="1">
        <v>4</v>
      </c>
      <c r="C175" s="1">
        <v>172</v>
      </c>
      <c r="D175" s="5">
        <v>159</v>
      </c>
      <c r="E175" s="5">
        <v>162</v>
      </c>
      <c r="F175" s="9">
        <v>172</v>
      </c>
      <c r="G175" s="9">
        <v>162</v>
      </c>
      <c r="H175" s="5">
        <v>202</v>
      </c>
      <c r="I175" s="5">
        <v>179</v>
      </c>
      <c r="J175" s="5">
        <v>155</v>
      </c>
      <c r="K175" s="5">
        <v>177</v>
      </c>
      <c r="L175" s="5">
        <v>183</v>
      </c>
      <c r="M175" s="5">
        <v>159</v>
      </c>
      <c r="N175" s="5">
        <v>150</v>
      </c>
      <c r="O175" s="5">
        <v>168</v>
      </c>
      <c r="P175" s="5">
        <v>156</v>
      </c>
      <c r="Q175" s="5">
        <v>231</v>
      </c>
      <c r="R175" s="5">
        <v>157</v>
      </c>
      <c r="S175" s="5">
        <v>173</v>
      </c>
      <c r="T175" s="5">
        <v>136</v>
      </c>
      <c r="U175" s="5">
        <v>120</v>
      </c>
      <c r="V175" s="5">
        <v>189</v>
      </c>
      <c r="W175" s="5">
        <v>200</v>
      </c>
      <c r="X175" s="5">
        <v>154</v>
      </c>
      <c r="Y175" s="5">
        <v>150</v>
      </c>
      <c r="Z175">
        <v>15.75</v>
      </c>
      <c r="AA175" s="5">
        <v>22.37</v>
      </c>
      <c r="AB175" s="5">
        <v>16.97</v>
      </c>
      <c r="AC175" s="5">
        <v>17.3</v>
      </c>
      <c r="AD175" s="5">
        <v>38.549999999999997</v>
      </c>
      <c r="AE175" s="5">
        <v>26.71</v>
      </c>
      <c r="AF175" s="5">
        <v>24.54</v>
      </c>
      <c r="AG175" s="5">
        <v>34.14</v>
      </c>
      <c r="AH175" s="5">
        <v>24.74</v>
      </c>
      <c r="AI175" s="5">
        <v>16.579999999999998</v>
      </c>
      <c r="AJ175" s="5">
        <v>9.42</v>
      </c>
      <c r="AK175" s="5">
        <v>15.71</v>
      </c>
      <c r="AL175" s="5">
        <v>21.08</v>
      </c>
      <c r="AM175" s="5">
        <v>31.61</v>
      </c>
      <c r="AN175" s="5">
        <v>21.44</v>
      </c>
      <c r="AO175" s="5">
        <v>28.69</v>
      </c>
      <c r="AP175" s="5">
        <v>18.21</v>
      </c>
      <c r="AQ175" s="5">
        <v>14.29</v>
      </c>
      <c r="AR175" s="5">
        <v>21.88</v>
      </c>
      <c r="AS175" s="5">
        <v>25.85</v>
      </c>
      <c r="AT175" s="5">
        <v>32.159999999999997</v>
      </c>
      <c r="AU175" s="5">
        <v>34.380000000000003</v>
      </c>
    </row>
    <row r="176" spans="1:47" x14ac:dyDescent="0.25">
      <c r="A176" s="1">
        <v>2020</v>
      </c>
      <c r="B176" s="13">
        <v>1</v>
      </c>
      <c r="C176" s="1">
        <v>173</v>
      </c>
      <c r="D176" s="5">
        <v>167</v>
      </c>
      <c r="E176" s="5">
        <v>168</v>
      </c>
      <c r="F176" s="9">
        <v>178</v>
      </c>
      <c r="G176" s="9">
        <v>154</v>
      </c>
      <c r="H176" s="5">
        <v>198</v>
      </c>
      <c r="I176" s="5">
        <v>179</v>
      </c>
      <c r="J176" s="5">
        <v>153</v>
      </c>
      <c r="K176" s="5">
        <v>190</v>
      </c>
      <c r="L176" s="5">
        <v>184</v>
      </c>
      <c r="M176" s="5">
        <v>160</v>
      </c>
      <c r="N176" s="5">
        <v>155</v>
      </c>
      <c r="O176" s="5">
        <v>171</v>
      </c>
      <c r="P176" s="5">
        <v>146</v>
      </c>
      <c r="Q176" s="5">
        <v>229</v>
      </c>
      <c r="R176" s="5">
        <v>157</v>
      </c>
      <c r="S176" s="5">
        <v>172</v>
      </c>
      <c r="T176" s="5">
        <v>136</v>
      </c>
      <c r="U176" s="5">
        <v>119</v>
      </c>
      <c r="V176" s="5">
        <v>210</v>
      </c>
      <c r="W176" s="5">
        <v>190</v>
      </c>
      <c r="X176" s="5">
        <v>147</v>
      </c>
      <c r="Y176" s="5">
        <v>151</v>
      </c>
      <c r="Z176">
        <v>17.22</v>
      </c>
      <c r="AA176" s="5">
        <v>24.73</v>
      </c>
      <c r="AB176" s="5">
        <v>15.78</v>
      </c>
      <c r="AC176" s="5">
        <v>14.69</v>
      </c>
      <c r="AD176" s="5">
        <v>38.18</v>
      </c>
      <c r="AE176" s="5">
        <v>28.14</v>
      </c>
      <c r="AF176" s="5">
        <v>23.2</v>
      </c>
      <c r="AG176" s="5">
        <v>35.270000000000003</v>
      </c>
      <c r="AH176" s="5">
        <v>24.19</v>
      </c>
      <c r="AI176" s="5">
        <v>18.13</v>
      </c>
      <c r="AJ176" s="5">
        <v>8.94</v>
      </c>
      <c r="AK176" s="5">
        <v>16.25</v>
      </c>
      <c r="AL176" s="5">
        <v>19.29</v>
      </c>
      <c r="AM176" s="5">
        <v>31.3</v>
      </c>
      <c r="AN176" s="5">
        <v>23.16</v>
      </c>
      <c r="AO176" s="5">
        <v>27.1</v>
      </c>
      <c r="AP176" s="5">
        <v>19.03</v>
      </c>
      <c r="AQ176" s="5">
        <v>16.86</v>
      </c>
      <c r="AR176" s="5">
        <v>25.65</v>
      </c>
      <c r="AS176" s="5">
        <v>28.6</v>
      </c>
      <c r="AT176" s="5">
        <v>26.9</v>
      </c>
      <c r="AU176" s="5">
        <v>31.99</v>
      </c>
    </row>
    <row r="177" spans="1:47" x14ac:dyDescent="0.25">
      <c r="A177" s="1">
        <v>2020</v>
      </c>
      <c r="B177" s="13">
        <v>2</v>
      </c>
      <c r="C177" s="1">
        <v>174</v>
      </c>
      <c r="D177" s="5">
        <v>155</v>
      </c>
      <c r="E177" s="5">
        <v>172</v>
      </c>
      <c r="F177" s="9">
        <v>170</v>
      </c>
      <c r="G177" s="9">
        <v>161</v>
      </c>
      <c r="H177" s="5">
        <v>195</v>
      </c>
      <c r="I177" s="5">
        <v>183</v>
      </c>
      <c r="J177" s="5">
        <v>142</v>
      </c>
      <c r="K177" s="5">
        <v>189</v>
      </c>
      <c r="L177" s="5">
        <v>194</v>
      </c>
      <c r="M177" s="5">
        <v>171</v>
      </c>
      <c r="N177" s="5">
        <v>140</v>
      </c>
      <c r="O177" s="5">
        <v>146</v>
      </c>
      <c r="P177" s="5">
        <v>132</v>
      </c>
      <c r="Q177" s="5">
        <v>188</v>
      </c>
      <c r="R177" s="5">
        <v>140</v>
      </c>
      <c r="S177" s="5">
        <v>175</v>
      </c>
      <c r="T177" s="5">
        <v>132</v>
      </c>
      <c r="U177" s="5">
        <v>116</v>
      </c>
      <c r="V177" s="5">
        <v>159</v>
      </c>
      <c r="W177" s="5">
        <v>168</v>
      </c>
      <c r="X177" s="5">
        <v>142</v>
      </c>
      <c r="Y177" s="5">
        <v>138</v>
      </c>
      <c r="Z177">
        <v>12.32</v>
      </c>
      <c r="AA177" s="5">
        <v>22.19</v>
      </c>
      <c r="AB177" s="5">
        <v>16.399999999999999</v>
      </c>
      <c r="AC177" s="5">
        <v>15.55</v>
      </c>
      <c r="AD177" s="5">
        <v>40.19</v>
      </c>
      <c r="AE177" s="5">
        <v>29.28</v>
      </c>
      <c r="AF177" s="5">
        <v>18.68</v>
      </c>
      <c r="AG177" s="5">
        <v>35.49</v>
      </c>
      <c r="AH177" s="5">
        <v>23.64</v>
      </c>
      <c r="AI177" s="5">
        <v>20.02</v>
      </c>
      <c r="AJ177" s="5">
        <v>8.19</v>
      </c>
      <c r="AK177" s="5">
        <v>15.78</v>
      </c>
      <c r="AL177" s="5">
        <v>20</v>
      </c>
      <c r="AM177" s="5">
        <v>28.76</v>
      </c>
      <c r="AN177" s="5">
        <v>22.18</v>
      </c>
      <c r="AO177" s="5">
        <v>26.48</v>
      </c>
      <c r="AP177" s="5">
        <v>16.43</v>
      </c>
      <c r="AQ177" s="5">
        <v>16.739999999999998</v>
      </c>
      <c r="AR177" s="5">
        <v>21.31</v>
      </c>
      <c r="AS177" s="5">
        <v>25.8</v>
      </c>
      <c r="AT177" s="5">
        <v>24.38</v>
      </c>
      <c r="AU177" s="5">
        <v>32.03</v>
      </c>
    </row>
    <row r="178" spans="1:47" x14ac:dyDescent="0.25">
      <c r="A178" s="1">
        <v>2020</v>
      </c>
      <c r="B178" s="13">
        <v>3</v>
      </c>
      <c r="C178" s="1">
        <v>175</v>
      </c>
      <c r="D178" s="5">
        <v>153</v>
      </c>
      <c r="E178" s="5">
        <v>165</v>
      </c>
      <c r="F178" s="9">
        <v>168</v>
      </c>
      <c r="G178" s="9">
        <v>158</v>
      </c>
      <c r="H178" s="5">
        <v>199</v>
      </c>
      <c r="I178" s="5">
        <v>185</v>
      </c>
      <c r="J178" s="5">
        <v>144</v>
      </c>
      <c r="K178" s="5">
        <v>194</v>
      </c>
      <c r="L178" s="5">
        <v>180</v>
      </c>
      <c r="M178" s="5">
        <v>146</v>
      </c>
      <c r="N178" s="5">
        <v>141</v>
      </c>
      <c r="O178" s="5">
        <v>164</v>
      </c>
      <c r="P178" s="5">
        <v>131</v>
      </c>
      <c r="Q178" s="5">
        <v>188</v>
      </c>
      <c r="R178" s="5">
        <v>135</v>
      </c>
      <c r="S178" s="5">
        <v>168</v>
      </c>
      <c r="T178" s="5">
        <v>115</v>
      </c>
      <c r="U178" s="5">
        <v>119</v>
      </c>
      <c r="V178" s="5">
        <v>160</v>
      </c>
      <c r="W178" s="5">
        <v>168</v>
      </c>
      <c r="X178" s="5">
        <v>151</v>
      </c>
      <c r="Y178" s="5">
        <v>136</v>
      </c>
      <c r="Z178">
        <v>13.7</v>
      </c>
      <c r="AA178" s="5">
        <v>18.329999999999998</v>
      </c>
      <c r="AB178" s="5">
        <v>16.46</v>
      </c>
      <c r="AC178" s="5">
        <v>14.84</v>
      </c>
      <c r="AD178" s="5">
        <v>39.56</v>
      </c>
      <c r="AE178" s="5">
        <v>31.95</v>
      </c>
      <c r="AF178" s="5">
        <v>18.149999999999999</v>
      </c>
      <c r="AG178" s="5">
        <v>35.93</v>
      </c>
      <c r="AH178" s="5">
        <v>17.940000000000001</v>
      </c>
      <c r="AI178" s="5">
        <v>12.88</v>
      </c>
      <c r="AJ178" s="5">
        <v>9.41</v>
      </c>
      <c r="AK178" s="5">
        <v>14.57</v>
      </c>
      <c r="AL178" s="5">
        <v>19.41</v>
      </c>
      <c r="AM178" s="5">
        <v>32.22</v>
      </c>
      <c r="AN178" s="5">
        <v>20.69</v>
      </c>
      <c r="AO178" s="5">
        <v>26.72</v>
      </c>
      <c r="AP178" s="5">
        <v>15.09</v>
      </c>
      <c r="AQ178" s="5">
        <v>14.38</v>
      </c>
      <c r="AR178" s="5">
        <v>20.37</v>
      </c>
      <c r="AS178" s="5">
        <v>24.6</v>
      </c>
      <c r="AT178" s="5">
        <v>29.95</v>
      </c>
      <c r="AU178" s="5">
        <v>30.65</v>
      </c>
    </row>
    <row r="179" spans="1:47" x14ac:dyDescent="0.25">
      <c r="A179" s="1">
        <v>2020</v>
      </c>
      <c r="B179" s="1">
        <v>4</v>
      </c>
      <c r="C179" s="1">
        <v>176</v>
      </c>
      <c r="D179" s="5">
        <v>159</v>
      </c>
      <c r="E179" s="5">
        <v>171</v>
      </c>
      <c r="F179" s="9">
        <v>180</v>
      </c>
      <c r="G179" s="9">
        <v>153</v>
      </c>
      <c r="H179" s="5">
        <v>210</v>
      </c>
      <c r="I179" s="5">
        <v>205</v>
      </c>
      <c r="J179" s="5">
        <v>158</v>
      </c>
      <c r="K179" s="5">
        <v>190</v>
      </c>
      <c r="L179" s="5">
        <v>179</v>
      </c>
      <c r="M179" s="5">
        <v>158</v>
      </c>
      <c r="N179" s="5">
        <v>169</v>
      </c>
      <c r="O179" s="5">
        <v>165</v>
      </c>
      <c r="P179" s="5">
        <v>150</v>
      </c>
      <c r="Q179" s="5">
        <v>230</v>
      </c>
      <c r="R179" s="5">
        <v>138</v>
      </c>
      <c r="S179" s="5">
        <v>170</v>
      </c>
      <c r="T179" s="5">
        <v>99</v>
      </c>
      <c r="U179" s="5">
        <v>109</v>
      </c>
      <c r="V179" s="5">
        <v>182</v>
      </c>
      <c r="W179" s="5">
        <v>226</v>
      </c>
      <c r="X179" s="5">
        <v>147</v>
      </c>
      <c r="Y179" s="5">
        <v>156</v>
      </c>
      <c r="Z179">
        <v>15.95</v>
      </c>
      <c r="AA179" s="5">
        <v>22.19</v>
      </c>
      <c r="AB179" s="5">
        <v>14.61</v>
      </c>
      <c r="AC179" s="5">
        <v>14.82</v>
      </c>
      <c r="AD179" s="5">
        <v>42.6</v>
      </c>
      <c r="AE179" s="5">
        <v>31.12</v>
      </c>
      <c r="AF179" s="5">
        <v>25.23</v>
      </c>
      <c r="AG179" s="5">
        <v>36.99</v>
      </c>
      <c r="AH179" s="5">
        <v>21.49</v>
      </c>
      <c r="AI179" s="5">
        <v>15.47</v>
      </c>
      <c r="AJ179" s="5">
        <v>10.81</v>
      </c>
      <c r="AK179" s="5">
        <v>14.3</v>
      </c>
      <c r="AL179" s="5">
        <v>20.72</v>
      </c>
      <c r="AM179" s="5">
        <v>33.450000000000003</v>
      </c>
      <c r="AN179" s="5">
        <v>21.88</v>
      </c>
      <c r="AO179" s="5">
        <v>28.85</v>
      </c>
      <c r="AP179" s="5">
        <v>16.079999999999998</v>
      </c>
      <c r="AQ179" s="5">
        <v>15.4</v>
      </c>
      <c r="AR179" s="5">
        <v>19.72</v>
      </c>
      <c r="AS179" s="5">
        <v>25.22</v>
      </c>
      <c r="AT179" s="5">
        <v>25.54</v>
      </c>
      <c r="AU179" s="5">
        <v>33.47</v>
      </c>
    </row>
    <row r="180" spans="1:47" x14ac:dyDescent="0.25">
      <c r="A180" s="1">
        <v>2021</v>
      </c>
      <c r="B180" s="13">
        <v>1</v>
      </c>
      <c r="C180" s="1">
        <v>177</v>
      </c>
      <c r="D180" s="5">
        <v>158</v>
      </c>
      <c r="E180" s="5">
        <v>169</v>
      </c>
      <c r="F180" s="9">
        <v>209</v>
      </c>
      <c r="G180" s="9">
        <v>169</v>
      </c>
      <c r="H180" s="5">
        <v>223</v>
      </c>
      <c r="I180" s="5">
        <v>210</v>
      </c>
      <c r="J180" s="5">
        <v>164</v>
      </c>
      <c r="K180" s="5">
        <v>214</v>
      </c>
      <c r="L180" s="5">
        <v>159</v>
      </c>
      <c r="M180" s="5">
        <v>160</v>
      </c>
      <c r="N180" s="5">
        <v>174</v>
      </c>
      <c r="O180" s="5">
        <v>171</v>
      </c>
      <c r="P180" s="5">
        <v>164</v>
      </c>
      <c r="Q180" s="5">
        <v>187</v>
      </c>
      <c r="R180" s="5">
        <v>152</v>
      </c>
      <c r="S180" s="5">
        <v>178</v>
      </c>
      <c r="T180" s="5">
        <v>119</v>
      </c>
      <c r="U180" s="5">
        <v>109</v>
      </c>
      <c r="V180" s="5">
        <v>181</v>
      </c>
      <c r="W180" s="5">
        <v>241</v>
      </c>
      <c r="X180" s="5">
        <v>138</v>
      </c>
      <c r="Y180" s="5">
        <v>158</v>
      </c>
      <c r="Z180">
        <v>15.4</v>
      </c>
      <c r="AA180" s="5">
        <v>26.91</v>
      </c>
      <c r="AB180" s="5">
        <v>13.69</v>
      </c>
      <c r="AC180" s="5">
        <v>11.86</v>
      </c>
      <c r="AD180" s="5">
        <v>45.11</v>
      </c>
      <c r="AE180" s="5">
        <v>29.95</v>
      </c>
      <c r="AF180" s="5">
        <v>25.21</v>
      </c>
      <c r="AG180" s="5">
        <v>36.340000000000003</v>
      </c>
      <c r="AH180" s="5">
        <v>23.69</v>
      </c>
      <c r="AI180" s="5">
        <v>15.24</v>
      </c>
      <c r="AJ180" s="5">
        <v>8.07</v>
      </c>
      <c r="AK180" s="5">
        <v>14.6</v>
      </c>
      <c r="AL180" s="5">
        <v>23.43</v>
      </c>
      <c r="AM180" s="5">
        <v>37.79</v>
      </c>
      <c r="AN180" s="5">
        <v>25.49</v>
      </c>
      <c r="AO180" s="5">
        <v>31.09</v>
      </c>
      <c r="AP180" s="5">
        <v>20.22</v>
      </c>
      <c r="AQ180" s="5">
        <v>14.3</v>
      </c>
      <c r="AR180" s="5">
        <v>19.309999999999999</v>
      </c>
      <c r="AS180" s="5">
        <v>26.58</v>
      </c>
      <c r="AT180" s="5">
        <v>28.54</v>
      </c>
      <c r="AU180" s="5">
        <v>38.42</v>
      </c>
    </row>
    <row r="181" spans="1:47" x14ac:dyDescent="0.25">
      <c r="A181" s="1">
        <v>2021</v>
      </c>
      <c r="B181" s="13">
        <v>2</v>
      </c>
      <c r="C181" s="1">
        <v>178</v>
      </c>
      <c r="D181" s="5">
        <v>161</v>
      </c>
      <c r="E181" s="5">
        <v>173</v>
      </c>
      <c r="F181" s="9">
        <v>203</v>
      </c>
      <c r="G181" s="9">
        <v>167</v>
      </c>
      <c r="H181" s="5">
        <v>216</v>
      </c>
      <c r="I181" s="5">
        <v>207</v>
      </c>
      <c r="J181" s="5">
        <v>177</v>
      </c>
      <c r="K181" s="5">
        <v>203</v>
      </c>
      <c r="L181" s="5">
        <v>193</v>
      </c>
      <c r="M181" s="5">
        <v>192</v>
      </c>
      <c r="N181" s="5">
        <v>152</v>
      </c>
      <c r="O181" s="5">
        <v>173</v>
      </c>
      <c r="P181" s="5">
        <v>184</v>
      </c>
      <c r="Q181" s="5">
        <v>242</v>
      </c>
      <c r="R181" s="5">
        <v>164</v>
      </c>
      <c r="S181" s="5">
        <v>178</v>
      </c>
      <c r="T181" s="5">
        <v>116</v>
      </c>
      <c r="U181" s="5">
        <v>111</v>
      </c>
      <c r="V181" s="5">
        <v>197</v>
      </c>
      <c r="W181" s="5">
        <v>228</v>
      </c>
      <c r="X181" s="5">
        <v>141</v>
      </c>
      <c r="Y181" s="5">
        <v>142</v>
      </c>
      <c r="Z181">
        <v>16.47</v>
      </c>
      <c r="AA181" s="5">
        <v>27.16</v>
      </c>
      <c r="AB181" s="5">
        <v>13.28</v>
      </c>
      <c r="AC181" s="5">
        <v>13.1</v>
      </c>
      <c r="AD181" s="5">
        <v>48.98</v>
      </c>
      <c r="AE181" s="5">
        <v>32.340000000000003</v>
      </c>
      <c r="AF181" s="5">
        <v>25.77</v>
      </c>
      <c r="AG181" s="5">
        <v>40.54</v>
      </c>
      <c r="AH181" s="5">
        <v>23.1</v>
      </c>
      <c r="AI181" s="5">
        <v>15.43</v>
      </c>
      <c r="AJ181" s="5">
        <v>8.84</v>
      </c>
      <c r="AK181" s="5">
        <v>13.33</v>
      </c>
      <c r="AL181" s="5">
        <v>19.63</v>
      </c>
      <c r="AM181" s="5">
        <v>30.82</v>
      </c>
      <c r="AN181" s="5">
        <v>25.6</v>
      </c>
      <c r="AO181" s="5">
        <v>25.85</v>
      </c>
      <c r="AP181" s="5">
        <v>18.329999999999998</v>
      </c>
      <c r="AQ181" s="5">
        <v>12.92</v>
      </c>
      <c r="AR181" s="5">
        <v>19.04</v>
      </c>
      <c r="AS181" s="5">
        <v>24.26</v>
      </c>
      <c r="AT181" s="5">
        <v>26.55</v>
      </c>
      <c r="AU181" s="5">
        <v>33.53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B000-CE18-47B2-B838-E81C1111419B}">
  <dimension ref="A1:AU46"/>
  <sheetViews>
    <sheetView tabSelected="1" workbookViewId="0">
      <selection activeCell="J14" sqref="J14"/>
    </sheetView>
  </sheetViews>
  <sheetFormatPr defaultRowHeight="13.2" x14ac:dyDescent="0.25"/>
  <sheetData>
    <row r="1" spans="1:47" x14ac:dyDescent="0.25">
      <c r="A1" t="s">
        <v>157</v>
      </c>
      <c r="D1" t="s">
        <v>158</v>
      </c>
      <c r="E1" t="s">
        <v>158</v>
      </c>
      <c r="F1" t="s">
        <v>158</v>
      </c>
      <c r="G1" t="s">
        <v>158</v>
      </c>
      <c r="H1" t="s">
        <v>158</v>
      </c>
      <c r="I1" t="s">
        <v>158</v>
      </c>
      <c r="J1" t="s">
        <v>158</v>
      </c>
      <c r="K1" t="s">
        <v>158</v>
      </c>
      <c r="L1" t="s">
        <v>158</v>
      </c>
      <c r="M1" t="s">
        <v>158</v>
      </c>
      <c r="N1" t="s">
        <v>158</v>
      </c>
      <c r="O1" t="s">
        <v>158</v>
      </c>
      <c r="P1" t="s">
        <v>158</v>
      </c>
      <c r="Q1" t="s">
        <v>158</v>
      </c>
      <c r="R1" t="s">
        <v>158</v>
      </c>
      <c r="S1" t="s">
        <v>158</v>
      </c>
      <c r="T1" t="s">
        <v>158</v>
      </c>
      <c r="U1" t="s">
        <v>158</v>
      </c>
      <c r="V1" t="s">
        <v>158</v>
      </c>
      <c r="W1" t="s">
        <v>158</v>
      </c>
      <c r="X1" t="s">
        <v>158</v>
      </c>
      <c r="Y1" t="s">
        <v>158</v>
      </c>
      <c r="Z1" t="s">
        <v>159</v>
      </c>
      <c r="AA1" t="s">
        <v>159</v>
      </c>
      <c r="AB1" t="s">
        <v>159</v>
      </c>
      <c r="AC1" t="s">
        <v>159</v>
      </c>
      <c r="AD1" t="s">
        <v>159</v>
      </c>
      <c r="AE1" t="s">
        <v>159</v>
      </c>
      <c r="AF1" t="s">
        <v>159</v>
      </c>
      <c r="AG1" t="s">
        <v>159</v>
      </c>
      <c r="AH1" t="s">
        <v>159</v>
      </c>
      <c r="AI1" t="s">
        <v>159</v>
      </c>
      <c r="AJ1" t="s">
        <v>159</v>
      </c>
      <c r="AK1" t="s">
        <v>159</v>
      </c>
      <c r="AL1" t="s">
        <v>159</v>
      </c>
      <c r="AM1" t="s">
        <v>159</v>
      </c>
      <c r="AN1" t="s">
        <v>159</v>
      </c>
      <c r="AO1" t="s">
        <v>159</v>
      </c>
      <c r="AP1" t="s">
        <v>159</v>
      </c>
      <c r="AQ1" t="s">
        <v>159</v>
      </c>
      <c r="AR1" t="s">
        <v>159</v>
      </c>
      <c r="AS1" t="s">
        <v>159</v>
      </c>
      <c r="AT1" t="s">
        <v>159</v>
      </c>
      <c r="AU1" t="s">
        <v>159</v>
      </c>
    </row>
    <row r="2" spans="1:47" x14ac:dyDescent="0.25">
      <c r="D2" t="s">
        <v>37</v>
      </c>
      <c r="E2" t="s">
        <v>38</v>
      </c>
      <c r="F2" t="s">
        <v>44</v>
      </c>
      <c r="G2" t="s">
        <v>45</v>
      </c>
      <c r="H2" t="s">
        <v>51</v>
      </c>
      <c r="I2" t="s">
        <v>52</v>
      </c>
      <c r="J2" t="s">
        <v>58</v>
      </c>
      <c r="K2" t="s">
        <v>59</v>
      </c>
      <c r="L2" t="s">
        <v>65</v>
      </c>
      <c r="M2" t="s">
        <v>66</v>
      </c>
      <c r="N2" t="s">
        <v>72</v>
      </c>
      <c r="O2" t="s">
        <v>73</v>
      </c>
      <c r="P2" t="s">
        <v>79</v>
      </c>
      <c r="Q2" t="s">
        <v>80</v>
      </c>
      <c r="R2" t="s">
        <v>86</v>
      </c>
      <c r="S2" t="s">
        <v>87</v>
      </c>
      <c r="T2" t="s">
        <v>93</v>
      </c>
      <c r="U2" t="s">
        <v>94</v>
      </c>
      <c r="V2" t="s">
        <v>152</v>
      </c>
      <c r="W2" t="s">
        <v>153</v>
      </c>
      <c r="X2" t="s">
        <v>154</v>
      </c>
      <c r="Y2" t="s">
        <v>155</v>
      </c>
      <c r="Z2" t="s">
        <v>37</v>
      </c>
      <c r="AA2" t="s">
        <v>38</v>
      </c>
      <c r="AB2" t="s">
        <v>44</v>
      </c>
      <c r="AC2" t="s">
        <v>45</v>
      </c>
      <c r="AD2" t="s">
        <v>51</v>
      </c>
      <c r="AE2" t="s">
        <v>52</v>
      </c>
      <c r="AF2" t="s">
        <v>58</v>
      </c>
      <c r="AG2" t="s">
        <v>59</v>
      </c>
      <c r="AH2" t="s">
        <v>65</v>
      </c>
      <c r="AI2" t="s">
        <v>66</v>
      </c>
      <c r="AJ2" t="s">
        <v>72</v>
      </c>
      <c r="AK2" t="s">
        <v>73</v>
      </c>
      <c r="AL2" t="s">
        <v>79</v>
      </c>
      <c r="AM2" t="s">
        <v>80</v>
      </c>
      <c r="AN2" t="s">
        <v>86</v>
      </c>
      <c r="AO2" t="s">
        <v>87</v>
      </c>
      <c r="AP2" t="s">
        <v>93</v>
      </c>
      <c r="AQ2" t="s">
        <v>94</v>
      </c>
      <c r="AR2" t="s">
        <v>152</v>
      </c>
      <c r="AS2" t="s">
        <v>153</v>
      </c>
      <c r="AT2" t="s">
        <v>154</v>
      </c>
      <c r="AU2" t="s">
        <v>155</v>
      </c>
    </row>
    <row r="3" spans="1:47" x14ac:dyDescent="0.25">
      <c r="A3">
        <v>1977</v>
      </c>
      <c r="D3">
        <v>84.06029831187854</v>
      </c>
      <c r="E3">
        <v>109.97969170906913</v>
      </c>
      <c r="F3">
        <v>119.5</v>
      </c>
      <c r="G3" t="s">
        <v>137</v>
      </c>
      <c r="H3">
        <v>116.25</v>
      </c>
      <c r="I3">
        <v>95.111463313240478</v>
      </c>
      <c r="J3">
        <v>66.734000811798126</v>
      </c>
      <c r="K3">
        <v>104.86851159755588</v>
      </c>
      <c r="L3">
        <v>119</v>
      </c>
      <c r="M3">
        <v>121.5</v>
      </c>
      <c r="N3">
        <v>101.30480312761796</v>
      </c>
      <c r="O3">
        <v>116.25</v>
      </c>
      <c r="P3">
        <v>65.439236641221356</v>
      </c>
      <c r="Q3">
        <v>108.02370010153372</v>
      </c>
      <c r="R3">
        <v>73.75</v>
      </c>
      <c r="S3">
        <v>117.98339999999999</v>
      </c>
      <c r="T3">
        <v>45.868263473053894</v>
      </c>
      <c r="U3">
        <v>41.625514403292186</v>
      </c>
      <c r="V3">
        <v>95</v>
      </c>
      <c r="W3">
        <v>102.5</v>
      </c>
      <c r="X3">
        <v>46.083333333333343</v>
      </c>
      <c r="Y3">
        <v>70.66379310344827</v>
      </c>
      <c r="Z3">
        <v>8.4697493517718243</v>
      </c>
      <c r="AA3">
        <v>12.182660850599785</v>
      </c>
      <c r="AB3">
        <v>6.625</v>
      </c>
      <c r="AC3" t="s">
        <v>137</v>
      </c>
      <c r="AD3">
        <v>19.95</v>
      </c>
      <c r="AE3">
        <v>16.405904696132602</v>
      </c>
      <c r="AF3">
        <v>8.6107899022801302</v>
      </c>
      <c r="AG3">
        <v>14.214376053962896</v>
      </c>
      <c r="AH3">
        <v>7</v>
      </c>
      <c r="AI3">
        <v>7.6550000000000002</v>
      </c>
      <c r="AJ3">
        <v>7.5477941176470571</v>
      </c>
      <c r="AK3">
        <v>8.5625</v>
      </c>
      <c r="AL3">
        <v>5.9964430894308931</v>
      </c>
      <c r="AM3">
        <v>7.5577830188679247</v>
      </c>
      <c r="AN3">
        <v>7.5875000000000004</v>
      </c>
      <c r="AO3">
        <v>13.450892857142856</v>
      </c>
      <c r="AP3">
        <v>5.6428571428571423</v>
      </c>
      <c r="AQ3">
        <v>5.5509259259259256</v>
      </c>
      <c r="AR3">
        <v>6.375</v>
      </c>
      <c r="AS3">
        <v>6.25</v>
      </c>
      <c r="AT3">
        <v>5.6781914893617031</v>
      </c>
      <c r="AU3">
        <v>7.090544871794874</v>
      </c>
    </row>
    <row r="4" spans="1:47" x14ac:dyDescent="0.25">
      <c r="A4">
        <v>1978</v>
      </c>
      <c r="D4">
        <v>112.6601788329608</v>
      </c>
      <c r="E4">
        <v>135.04624363962884</v>
      </c>
      <c r="F4">
        <v>148.75</v>
      </c>
      <c r="G4" t="s">
        <v>137</v>
      </c>
      <c r="H4">
        <v>131.25</v>
      </c>
      <c r="I4">
        <v>123.90713988775721</v>
      </c>
      <c r="J4">
        <v>88.014443241780526</v>
      </c>
      <c r="K4">
        <v>115.14063890371946</v>
      </c>
      <c r="L4">
        <v>144.75</v>
      </c>
      <c r="M4">
        <v>146.75</v>
      </c>
      <c r="N4">
        <v>137.76654565763752</v>
      </c>
      <c r="O4">
        <v>159.75</v>
      </c>
      <c r="P4">
        <v>79.630916030534337</v>
      </c>
      <c r="Q4">
        <v>112.35631646448996</v>
      </c>
      <c r="R4">
        <v>87.5</v>
      </c>
      <c r="S4">
        <v>128.88315999999998</v>
      </c>
      <c r="T4">
        <v>59.109281437125752</v>
      </c>
      <c r="U4">
        <v>51.25</v>
      </c>
      <c r="V4">
        <v>140.75</v>
      </c>
      <c r="W4">
        <v>144.75</v>
      </c>
      <c r="X4">
        <v>70.975000000000009</v>
      </c>
      <c r="Y4">
        <v>85.469164456233415</v>
      </c>
      <c r="Z4">
        <v>9.0947493517718243</v>
      </c>
      <c r="AA4">
        <v>13.789122137404581</v>
      </c>
      <c r="AB4">
        <v>8.5875000000000004</v>
      </c>
      <c r="AC4" t="s">
        <v>137</v>
      </c>
      <c r="AD4">
        <v>19.5</v>
      </c>
      <c r="AE4">
        <v>17.161256906077352</v>
      </c>
      <c r="AF4">
        <v>9.216001628664495</v>
      </c>
      <c r="AG4">
        <v>15.325042158516016</v>
      </c>
      <c r="AH4">
        <v>7.875</v>
      </c>
      <c r="AI4">
        <v>9.1875</v>
      </c>
      <c r="AJ4">
        <v>9.5772058823529385</v>
      </c>
      <c r="AK4">
        <v>10.8125</v>
      </c>
      <c r="AL4">
        <v>5.9949186991869903</v>
      </c>
      <c r="AM4">
        <v>8.058962264150944</v>
      </c>
      <c r="AN4">
        <v>9.4500000000000011</v>
      </c>
      <c r="AO4">
        <v>14.573724489795916</v>
      </c>
      <c r="AP4">
        <v>6.0580357142857144</v>
      </c>
      <c r="AQ4">
        <v>5.9999999999999991</v>
      </c>
      <c r="AR4">
        <v>7.7</v>
      </c>
      <c r="AS4">
        <v>7.8</v>
      </c>
      <c r="AT4">
        <v>6.1861702127659584</v>
      </c>
      <c r="AU4">
        <v>7.0000000000000018</v>
      </c>
    </row>
    <row r="5" spans="1:47" x14ac:dyDescent="0.25">
      <c r="A5">
        <v>1979</v>
      </c>
      <c r="D5">
        <v>143.48417867879445</v>
      </c>
      <c r="E5">
        <v>167.29881771924573</v>
      </c>
      <c r="F5">
        <v>185.5</v>
      </c>
      <c r="G5" t="s">
        <v>137</v>
      </c>
      <c r="H5">
        <v>162.5</v>
      </c>
      <c r="I5">
        <v>149.14934525046766</v>
      </c>
      <c r="J5">
        <v>110.22919767284533</v>
      </c>
      <c r="K5">
        <v>146.89063890371946</v>
      </c>
      <c r="L5">
        <v>175.5</v>
      </c>
      <c r="M5">
        <v>180</v>
      </c>
      <c r="N5">
        <v>172.88871823512983</v>
      </c>
      <c r="O5">
        <v>191.25</v>
      </c>
      <c r="P5">
        <v>101.40916030534349</v>
      </c>
      <c r="Q5">
        <v>145.47341420402932</v>
      </c>
      <c r="R5">
        <v>109.25</v>
      </c>
      <c r="S5">
        <v>160.57367999999997</v>
      </c>
      <c r="T5">
        <v>61.034431137724546</v>
      </c>
      <c r="U5">
        <v>65.75</v>
      </c>
      <c r="V5">
        <v>178.75</v>
      </c>
      <c r="W5">
        <v>188.25</v>
      </c>
      <c r="X5">
        <v>81.756666666666675</v>
      </c>
      <c r="Y5">
        <v>93.649867374005311</v>
      </c>
      <c r="Z5">
        <v>9.6364520311149526</v>
      </c>
      <c r="AA5">
        <v>15.104552889858233</v>
      </c>
      <c r="AB5">
        <v>9.625</v>
      </c>
      <c r="AC5" t="s">
        <v>137</v>
      </c>
      <c r="AD5">
        <v>22.875</v>
      </c>
      <c r="AE5">
        <v>19.186982044198899</v>
      </c>
      <c r="AF5">
        <v>11.248371335504885</v>
      </c>
      <c r="AG5">
        <v>18.113406408094427</v>
      </c>
      <c r="AH5">
        <v>8.625</v>
      </c>
      <c r="AI5">
        <v>9.375</v>
      </c>
      <c r="AJ5">
        <v>9.5147058823529385</v>
      </c>
      <c r="AK5">
        <v>10.75</v>
      </c>
      <c r="AL5">
        <v>6.5284552845528445</v>
      </c>
      <c r="AM5">
        <v>7.8608490566037741</v>
      </c>
      <c r="AN5">
        <v>9.7937499999999993</v>
      </c>
      <c r="AO5">
        <v>13.144770408163264</v>
      </c>
      <c r="AP5">
        <v>5.8839285714285712</v>
      </c>
      <c r="AQ5">
        <v>5.9999999999999991</v>
      </c>
      <c r="AR5">
        <v>8.875</v>
      </c>
      <c r="AS5">
        <v>9.5</v>
      </c>
      <c r="AT5">
        <v>6.4361702127659584</v>
      </c>
      <c r="AU5">
        <v>7.215544871794874</v>
      </c>
    </row>
    <row r="6" spans="1:47" x14ac:dyDescent="0.25">
      <c r="A6">
        <v>1980</v>
      </c>
      <c r="D6">
        <v>108.30116395590844</v>
      </c>
      <c r="E6">
        <v>128.59506135887457</v>
      </c>
      <c r="F6">
        <v>168</v>
      </c>
      <c r="G6" t="s">
        <v>137</v>
      </c>
      <c r="H6">
        <v>120</v>
      </c>
      <c r="I6">
        <v>112.21211806277282</v>
      </c>
      <c r="J6">
        <v>93.064132052496277</v>
      </c>
      <c r="K6">
        <v>123.58352613157734</v>
      </c>
      <c r="L6">
        <v>167.75</v>
      </c>
      <c r="M6">
        <v>158.5</v>
      </c>
      <c r="N6">
        <v>143.70636693660987</v>
      </c>
      <c r="O6">
        <v>153.5</v>
      </c>
      <c r="P6">
        <v>88.57137404580152</v>
      </c>
      <c r="Q6">
        <v>120.91378987869399</v>
      </c>
      <c r="R6">
        <v>87</v>
      </c>
      <c r="S6">
        <v>131.12439999999998</v>
      </c>
      <c r="T6">
        <v>58.34730538922156</v>
      </c>
      <c r="U6">
        <v>59.536008230452687</v>
      </c>
      <c r="V6">
        <v>183</v>
      </c>
      <c r="W6">
        <v>174</v>
      </c>
      <c r="X6">
        <v>62.156666666666673</v>
      </c>
      <c r="Y6">
        <v>79.043435013262581</v>
      </c>
      <c r="Z6">
        <v>11.064498703543649</v>
      </c>
      <c r="AA6">
        <v>16.461968375136316</v>
      </c>
      <c r="AB6">
        <v>10.875</v>
      </c>
      <c r="AC6" t="s">
        <v>137</v>
      </c>
      <c r="AD6">
        <v>27</v>
      </c>
      <c r="AE6">
        <v>22.682320441988953</v>
      </c>
      <c r="AF6">
        <v>12.973941368078176</v>
      </c>
      <c r="AG6">
        <v>21.333579258010111</v>
      </c>
      <c r="AH6">
        <v>10.4375</v>
      </c>
      <c r="AI6">
        <v>8.65</v>
      </c>
      <c r="AJ6">
        <v>10.058823529411763</v>
      </c>
      <c r="AK6">
        <v>12</v>
      </c>
      <c r="AL6">
        <v>6.8998983739837385</v>
      </c>
      <c r="AM6">
        <v>8.0908018867924554</v>
      </c>
      <c r="AN6">
        <v>11.512499999999999</v>
      </c>
      <c r="AO6">
        <v>13.327933673469389</v>
      </c>
      <c r="AP6">
        <v>5.5119047619047628</v>
      </c>
      <c r="AQ6">
        <v>5.7098765432098757</v>
      </c>
      <c r="AR6">
        <v>9</v>
      </c>
      <c r="AS6">
        <v>9.5</v>
      </c>
      <c r="AT6">
        <v>7.507978723404257</v>
      </c>
      <c r="AU6">
        <v>9.0689102564102573</v>
      </c>
    </row>
    <row r="7" spans="1:47" x14ac:dyDescent="0.25">
      <c r="A7">
        <v>1981</v>
      </c>
      <c r="D7">
        <v>130.62668619440379</v>
      </c>
      <c r="E7">
        <v>156.35097276264588</v>
      </c>
      <c r="F7">
        <v>181.25</v>
      </c>
      <c r="G7" t="s">
        <v>137</v>
      </c>
      <c r="H7">
        <v>151.75</v>
      </c>
      <c r="I7">
        <v>144.18462897526501</v>
      </c>
      <c r="J7">
        <v>121.13946015424162</v>
      </c>
      <c r="K7">
        <v>156.54483300705931</v>
      </c>
      <c r="L7">
        <v>194.25</v>
      </c>
      <c r="M7">
        <v>172.25</v>
      </c>
      <c r="N7">
        <v>169.22298240714883</v>
      </c>
      <c r="O7">
        <v>184.5</v>
      </c>
      <c r="P7">
        <v>97.790687022900755</v>
      </c>
      <c r="Q7">
        <v>156.4856249666008</v>
      </c>
      <c r="R7">
        <v>107.25</v>
      </c>
      <c r="S7">
        <v>149.11776</v>
      </c>
      <c r="T7">
        <v>67.40269461077844</v>
      </c>
      <c r="U7">
        <v>64.951989026063117</v>
      </c>
      <c r="V7">
        <v>192.75</v>
      </c>
      <c r="W7">
        <v>196.75</v>
      </c>
      <c r="X7">
        <v>68.211111111111123</v>
      </c>
      <c r="Y7">
        <v>79.830570291777178</v>
      </c>
      <c r="Z7">
        <v>13.58340535868626</v>
      </c>
      <c r="AA7">
        <v>18.40239912758997</v>
      </c>
      <c r="AB7">
        <v>11.625</v>
      </c>
      <c r="AC7" t="s">
        <v>137</v>
      </c>
      <c r="AD7">
        <v>27.75</v>
      </c>
      <c r="AE7">
        <v>23.252417127071826</v>
      </c>
      <c r="AF7">
        <v>13.105048859934854</v>
      </c>
      <c r="AG7">
        <v>22.843381112984815</v>
      </c>
      <c r="AH7">
        <v>11.5625</v>
      </c>
      <c r="AI7">
        <v>9.3125</v>
      </c>
      <c r="AJ7">
        <v>10.772058823529409</v>
      </c>
      <c r="AK7">
        <v>12.625</v>
      </c>
      <c r="AL7">
        <v>6.7743902439024382</v>
      </c>
      <c r="AM7">
        <v>8.7900943396226445</v>
      </c>
      <c r="AN7">
        <v>11.175000000000001</v>
      </c>
      <c r="AO7">
        <v>13.047704081632652</v>
      </c>
      <c r="AP7">
        <v>5.6160714285714288</v>
      </c>
      <c r="AQ7">
        <v>5.3703703703703702</v>
      </c>
      <c r="AR7">
        <v>10.6875</v>
      </c>
      <c r="AS7">
        <v>10.25</v>
      </c>
      <c r="AT7">
        <v>7.587765957446809</v>
      </c>
      <c r="AU7">
        <v>9.2628205128205146</v>
      </c>
    </row>
    <row r="8" spans="1:47" x14ac:dyDescent="0.25">
      <c r="A8">
        <v>1982</v>
      </c>
      <c r="D8">
        <v>123.65713404763744</v>
      </c>
      <c r="E8">
        <v>149.29033223585751</v>
      </c>
      <c r="F8">
        <v>155.75</v>
      </c>
      <c r="G8" t="s">
        <v>137</v>
      </c>
      <c r="H8">
        <v>149.5</v>
      </c>
      <c r="I8">
        <v>134.36925795053003</v>
      </c>
      <c r="J8">
        <v>107.82536192666754</v>
      </c>
      <c r="K8">
        <v>153.30525894287234</v>
      </c>
      <c r="L8">
        <v>150.75</v>
      </c>
      <c r="M8">
        <v>151.25</v>
      </c>
      <c r="N8">
        <v>131.24993018709856</v>
      </c>
      <c r="O8">
        <v>143.75</v>
      </c>
      <c r="P8">
        <v>82.216564885496169</v>
      </c>
      <c r="Q8">
        <v>138.6285870785016</v>
      </c>
      <c r="R8">
        <v>88</v>
      </c>
      <c r="S8">
        <v>147.66728000000001</v>
      </c>
      <c r="T8">
        <v>56.865269461077844</v>
      </c>
      <c r="U8" t="s">
        <v>137</v>
      </c>
      <c r="V8">
        <v>161.5</v>
      </c>
      <c r="W8">
        <v>161.25</v>
      </c>
      <c r="X8">
        <v>60.523333333333341</v>
      </c>
      <c r="Y8">
        <v>84.180702917771868</v>
      </c>
      <c r="Z8">
        <v>12.992545375972345</v>
      </c>
      <c r="AA8">
        <v>18.842829880043624</v>
      </c>
      <c r="AB8">
        <v>16</v>
      </c>
      <c r="AC8" t="s">
        <v>137</v>
      </c>
      <c r="AD8">
        <v>30.5</v>
      </c>
      <c r="AE8">
        <v>25.28280386740332</v>
      </c>
      <c r="AF8">
        <v>13.199511400651465</v>
      </c>
      <c r="AG8">
        <v>24.246838111298473</v>
      </c>
      <c r="AH8">
        <v>16.25</v>
      </c>
      <c r="AI8">
        <v>14</v>
      </c>
      <c r="AJ8">
        <v>11.448529411764703</v>
      </c>
      <c r="AK8">
        <v>13.125</v>
      </c>
      <c r="AL8">
        <v>6.8668699186991855</v>
      </c>
      <c r="AM8">
        <v>8.9952830188679265</v>
      </c>
      <c r="AN8">
        <v>11.28125</v>
      </c>
      <c r="AO8">
        <v>14.998086734693876</v>
      </c>
      <c r="AP8">
        <v>4.5714285714285721</v>
      </c>
      <c r="AQ8">
        <v>5.3703703703703702</v>
      </c>
      <c r="AR8">
        <v>14.1875</v>
      </c>
      <c r="AS8">
        <v>14.25</v>
      </c>
      <c r="AT8">
        <v>8.8510638297872362</v>
      </c>
      <c r="AU8">
        <v>10.52604166666667</v>
      </c>
    </row>
    <row r="9" spans="1:47" x14ac:dyDescent="0.25">
      <c r="A9">
        <v>1983</v>
      </c>
      <c r="D9">
        <v>164.40561165497576</v>
      </c>
      <c r="E9">
        <v>184.80215504340015</v>
      </c>
      <c r="F9">
        <v>165</v>
      </c>
      <c r="G9" t="s">
        <v>137</v>
      </c>
      <c r="H9">
        <v>180</v>
      </c>
      <c r="I9">
        <v>171.98960715028062</v>
      </c>
      <c r="J9">
        <v>120.79972263563792</v>
      </c>
      <c r="K9">
        <v>173.95389155840297</v>
      </c>
      <c r="L9">
        <v>159</v>
      </c>
      <c r="M9">
        <v>157.75</v>
      </c>
      <c r="N9">
        <v>145.91357162803683</v>
      </c>
      <c r="O9">
        <v>159.5</v>
      </c>
      <c r="P9">
        <v>96.643053435114496</v>
      </c>
      <c r="Q9">
        <v>160.18821140383699</v>
      </c>
      <c r="R9">
        <v>119.75</v>
      </c>
      <c r="S9">
        <v>173.59904</v>
      </c>
      <c r="T9">
        <v>83.889221556886227</v>
      </c>
      <c r="U9">
        <v>83.195473251028801</v>
      </c>
      <c r="V9">
        <v>161</v>
      </c>
      <c r="W9">
        <v>169</v>
      </c>
      <c r="X9">
        <v>69.975000000000009</v>
      </c>
      <c r="Y9">
        <v>114.33123342175065</v>
      </c>
      <c r="Z9">
        <v>15.503889369057909</v>
      </c>
      <c r="AA9">
        <v>18.448745910577973</v>
      </c>
      <c r="AB9">
        <v>16.875</v>
      </c>
      <c r="AC9" t="s">
        <v>137</v>
      </c>
      <c r="AD9">
        <v>30.375</v>
      </c>
      <c r="AE9">
        <v>26.057320441988956</v>
      </c>
      <c r="AF9">
        <v>13.818811074918568</v>
      </c>
      <c r="AG9">
        <v>24.545109612141644</v>
      </c>
      <c r="AH9">
        <v>17.6875</v>
      </c>
      <c r="AI9">
        <v>15.1875</v>
      </c>
      <c r="AJ9">
        <v>12.66176470588235</v>
      </c>
      <c r="AK9">
        <v>14.25</v>
      </c>
      <c r="AL9">
        <v>7.4278455284552836</v>
      </c>
      <c r="AM9">
        <v>9.8797169811320771</v>
      </c>
      <c r="AN9">
        <v>11.875</v>
      </c>
      <c r="AO9">
        <v>16.457142857142856</v>
      </c>
      <c r="AP9">
        <v>7.4642857142857144</v>
      </c>
      <c r="AQ9">
        <v>6.9999999999999991</v>
      </c>
      <c r="AR9">
        <v>14.4375</v>
      </c>
      <c r="AS9">
        <v>15.125</v>
      </c>
      <c r="AT9">
        <v>7.9507978723404271</v>
      </c>
      <c r="AU9">
        <v>10.523637820512823</v>
      </c>
    </row>
    <row r="10" spans="1:47" x14ac:dyDescent="0.25">
      <c r="A10">
        <v>1984</v>
      </c>
      <c r="D10">
        <v>143.63886533569723</v>
      </c>
      <c r="E10">
        <v>171.60431008680035</v>
      </c>
      <c r="F10">
        <v>160.25</v>
      </c>
      <c r="G10" t="s">
        <v>137</v>
      </c>
      <c r="H10">
        <v>169.5</v>
      </c>
      <c r="I10">
        <v>166.16233631261693</v>
      </c>
      <c r="J10">
        <v>111.2564605601407</v>
      </c>
      <c r="K10">
        <v>165.00243222400181</v>
      </c>
      <c r="L10">
        <v>156</v>
      </c>
      <c r="M10">
        <v>150.75</v>
      </c>
      <c r="N10">
        <v>146.57065065624127</v>
      </c>
      <c r="O10">
        <v>158.5</v>
      </c>
      <c r="P10">
        <v>99.465954198473241</v>
      </c>
      <c r="Q10">
        <v>158.024421525143</v>
      </c>
      <c r="R10">
        <v>103.25</v>
      </c>
      <c r="S10">
        <v>166.7962</v>
      </c>
      <c r="T10">
        <v>78.071856287425149</v>
      </c>
      <c r="U10">
        <v>82.894375857338829</v>
      </c>
      <c r="V10">
        <v>155</v>
      </c>
      <c r="W10">
        <v>154.25</v>
      </c>
      <c r="X10">
        <v>67.905000000000001</v>
      </c>
      <c r="Y10">
        <v>126.99370026525197</v>
      </c>
      <c r="Z10">
        <v>15.072061365600693</v>
      </c>
      <c r="AA10">
        <v>18.183615049073065</v>
      </c>
      <c r="AB10">
        <v>19</v>
      </c>
      <c r="AC10" t="s">
        <v>137</v>
      </c>
      <c r="AD10">
        <v>31.875</v>
      </c>
      <c r="AE10">
        <v>29.806111878453045</v>
      </c>
      <c r="AF10">
        <v>13.676710097719869</v>
      </c>
      <c r="AG10">
        <v>23.141652613827986</v>
      </c>
      <c r="AH10">
        <v>18.375</v>
      </c>
      <c r="AI10">
        <v>16.5</v>
      </c>
      <c r="AJ10">
        <v>13.183823529411761</v>
      </c>
      <c r="AK10">
        <v>15.125</v>
      </c>
      <c r="AL10">
        <v>7.8658536585365839</v>
      </c>
      <c r="AM10">
        <v>10.433962264150946</v>
      </c>
      <c r="AN10">
        <v>11.612500000000001</v>
      </c>
      <c r="AO10">
        <v>17.034693877551017</v>
      </c>
      <c r="AP10">
        <v>8.0625</v>
      </c>
      <c r="AQ10">
        <v>7.1203703703703702</v>
      </c>
      <c r="AR10">
        <v>17.875</v>
      </c>
      <c r="AS10">
        <v>16.75</v>
      </c>
      <c r="AT10">
        <v>8.0678191489361701</v>
      </c>
      <c r="AU10">
        <v>11.13581730769231</v>
      </c>
    </row>
    <row r="11" spans="1:47" x14ac:dyDescent="0.25">
      <c r="A11">
        <v>1985</v>
      </c>
      <c r="D11">
        <v>125.27832806598322</v>
      </c>
      <c r="E11">
        <v>151.26592337623464</v>
      </c>
      <c r="F11">
        <v>128.5</v>
      </c>
      <c r="G11" t="s">
        <v>137</v>
      </c>
      <c r="H11">
        <v>160.5</v>
      </c>
      <c r="I11">
        <v>145.14674703803783</v>
      </c>
      <c r="J11">
        <v>100.1731159518333</v>
      </c>
      <c r="K11">
        <v>146.90905855134361</v>
      </c>
      <c r="L11">
        <v>112.5</v>
      </c>
      <c r="M11">
        <v>114.25</v>
      </c>
      <c r="N11">
        <v>114.33943032672435</v>
      </c>
      <c r="O11">
        <v>125.75</v>
      </c>
      <c r="P11">
        <v>84.085343511450375</v>
      </c>
      <c r="Q11">
        <v>131.37212098541127</v>
      </c>
      <c r="R11">
        <v>107.5</v>
      </c>
      <c r="S11">
        <v>153.5616</v>
      </c>
      <c r="T11">
        <v>64.77095808383234</v>
      </c>
      <c r="U11">
        <v>76.259259259259267</v>
      </c>
      <c r="V11">
        <v>113</v>
      </c>
      <c r="W11">
        <v>108</v>
      </c>
      <c r="X11">
        <v>68.713333333333352</v>
      </c>
      <c r="Y11">
        <v>102.8652232112069</v>
      </c>
      <c r="Z11">
        <v>16.102420051858253</v>
      </c>
      <c r="AA11">
        <v>19.588876772082877</v>
      </c>
      <c r="AB11">
        <v>14</v>
      </c>
      <c r="AC11" t="s">
        <v>137</v>
      </c>
      <c r="AD11">
        <v>27.5</v>
      </c>
      <c r="AE11">
        <v>25.970821823204425</v>
      </c>
      <c r="AF11">
        <v>13.153094462540716</v>
      </c>
      <c r="AG11">
        <v>21.425801011804378</v>
      </c>
      <c r="AH11">
        <v>15.25</v>
      </c>
      <c r="AI11">
        <v>14.1875</v>
      </c>
      <c r="AJ11">
        <v>12.242647058823527</v>
      </c>
      <c r="AK11">
        <v>14.625</v>
      </c>
      <c r="AL11">
        <v>8.0528455284552827</v>
      </c>
      <c r="AM11">
        <v>10.504716981132077</v>
      </c>
      <c r="AN11">
        <v>11.687500000000002</v>
      </c>
      <c r="AO11">
        <v>15.620918367346938</v>
      </c>
      <c r="AP11">
        <v>10.089285714285715</v>
      </c>
      <c r="AQ11">
        <v>7.8703703703703702</v>
      </c>
      <c r="AR11">
        <v>16.125</v>
      </c>
      <c r="AS11">
        <v>15.375</v>
      </c>
      <c r="AT11">
        <v>9.1489361702127674</v>
      </c>
      <c r="AU11">
        <v>11.362179487179489</v>
      </c>
    </row>
    <row r="12" spans="1:47" x14ac:dyDescent="0.25">
      <c r="A12">
        <v>1986</v>
      </c>
      <c r="D12">
        <v>125.29507438526173</v>
      </c>
      <c r="E12">
        <v>153.1808739898234</v>
      </c>
      <c r="F12">
        <v>131</v>
      </c>
      <c r="G12" t="s">
        <v>137</v>
      </c>
      <c r="H12">
        <v>153.25</v>
      </c>
      <c r="I12">
        <v>137.6742361255456</v>
      </c>
      <c r="J12">
        <v>119.04650926802867</v>
      </c>
      <c r="K12">
        <v>157.35194577920146</v>
      </c>
      <c r="L12">
        <v>98.25</v>
      </c>
      <c r="M12">
        <v>101.25</v>
      </c>
      <c r="N12">
        <v>106.23233733593966</v>
      </c>
      <c r="O12">
        <v>117.75</v>
      </c>
      <c r="P12">
        <v>101.09931297709922</v>
      </c>
      <c r="Q12">
        <v>149.10991022283977</v>
      </c>
      <c r="R12">
        <v>113</v>
      </c>
      <c r="S12">
        <v>153.65852000000001</v>
      </c>
      <c r="T12">
        <v>70.856287425149702</v>
      </c>
      <c r="U12">
        <v>79.421810699588491</v>
      </c>
      <c r="V12">
        <v>106.5</v>
      </c>
      <c r="W12">
        <v>110.5</v>
      </c>
      <c r="X12">
        <v>78.358333333333334</v>
      </c>
      <c r="Y12">
        <v>113.07493368700264</v>
      </c>
      <c r="Z12">
        <v>15.572115384615385</v>
      </c>
      <c r="AA12">
        <v>19.680684296619411</v>
      </c>
      <c r="AB12">
        <v>12.375</v>
      </c>
      <c r="AC12" t="s">
        <v>137</v>
      </c>
      <c r="AD12">
        <v>25.75</v>
      </c>
      <c r="AE12">
        <v>23.950966850828735</v>
      </c>
      <c r="AF12">
        <v>12.176710097719869</v>
      </c>
      <c r="AG12">
        <v>20.836319561551427</v>
      </c>
      <c r="AH12">
        <v>12.625</v>
      </c>
      <c r="AI12">
        <v>12</v>
      </c>
      <c r="AJ12">
        <v>10.007352941176467</v>
      </c>
      <c r="AK12">
        <v>11.375</v>
      </c>
      <c r="AL12">
        <v>7.3368902439024382</v>
      </c>
      <c r="AM12">
        <v>9.2181603773584939</v>
      </c>
      <c r="AN12">
        <v>10.518750000000001</v>
      </c>
      <c r="AO12">
        <v>14.793367346938773</v>
      </c>
      <c r="AP12">
        <v>9.6696428571428577</v>
      </c>
      <c r="AQ12">
        <v>8.754629629629628</v>
      </c>
      <c r="AR12">
        <v>10.75</v>
      </c>
      <c r="AS12">
        <v>10.5</v>
      </c>
      <c r="AT12">
        <v>9.7526595744680868</v>
      </c>
      <c r="AU12">
        <v>11.907451923076925</v>
      </c>
    </row>
    <row r="13" spans="1:47" x14ac:dyDescent="0.25">
      <c r="A13">
        <v>1987</v>
      </c>
      <c r="D13">
        <v>118.03137285130657</v>
      </c>
      <c r="E13">
        <v>142.55549236755462</v>
      </c>
      <c r="F13">
        <v>118</v>
      </c>
      <c r="G13" t="s">
        <v>137</v>
      </c>
      <c r="H13">
        <v>150.5</v>
      </c>
      <c r="I13">
        <v>142.48960715028059</v>
      </c>
      <c r="J13">
        <v>130.42950886212958</v>
      </c>
      <c r="K13">
        <v>159.22601886456658</v>
      </c>
      <c r="L13">
        <v>110.25</v>
      </c>
      <c r="M13">
        <v>105.75</v>
      </c>
      <c r="N13">
        <v>111.7509075677185</v>
      </c>
      <c r="O13">
        <v>123.75</v>
      </c>
      <c r="P13">
        <v>95.349923664122116</v>
      </c>
      <c r="Q13">
        <v>131.37930850211086</v>
      </c>
      <c r="R13">
        <v>103.5</v>
      </c>
      <c r="S13">
        <v>142.27083999999996</v>
      </c>
      <c r="T13">
        <v>59.645209580838326</v>
      </c>
      <c r="U13">
        <v>71.851851851851862</v>
      </c>
      <c r="V13">
        <v>105.5</v>
      </c>
      <c r="W13">
        <v>105.5</v>
      </c>
      <c r="X13">
        <v>71.683333333333337</v>
      </c>
      <c r="Y13">
        <v>122.98872679045091</v>
      </c>
      <c r="Z13">
        <v>14.258059636992222</v>
      </c>
      <c r="AA13">
        <v>17.515839694656488</v>
      </c>
      <c r="AB13">
        <v>12.625</v>
      </c>
      <c r="AC13" t="s">
        <v>137</v>
      </c>
      <c r="AD13">
        <v>23</v>
      </c>
      <c r="AE13">
        <v>21.639930939226524</v>
      </c>
      <c r="AF13">
        <v>12.878664495114005</v>
      </c>
      <c r="AG13">
        <v>21.399198988195607</v>
      </c>
      <c r="AH13">
        <v>12.395</v>
      </c>
      <c r="AI13">
        <v>10.75</v>
      </c>
      <c r="AJ13">
        <v>9.2573529411764675</v>
      </c>
      <c r="AK13">
        <v>10.625</v>
      </c>
      <c r="AL13">
        <v>9.9387195121951208</v>
      </c>
      <c r="AM13">
        <v>11.145047169811324</v>
      </c>
      <c r="AN13">
        <v>11.682500000000001</v>
      </c>
      <c r="AO13">
        <v>16.195816326530611</v>
      </c>
      <c r="AP13">
        <v>9.75</v>
      </c>
      <c r="AQ13">
        <v>8.8379629629629619</v>
      </c>
      <c r="AR13">
        <v>14.375</v>
      </c>
      <c r="AS13">
        <v>11.4125</v>
      </c>
      <c r="AT13">
        <v>8.6063829787234045</v>
      </c>
      <c r="AU13">
        <v>11.603365384615387</v>
      </c>
    </row>
    <row r="14" spans="1:47" x14ac:dyDescent="0.25">
      <c r="A14">
        <v>1988</v>
      </c>
      <c r="D14">
        <v>135.03746242195331</v>
      </c>
      <c r="E14">
        <v>159.51592337623464</v>
      </c>
      <c r="F14">
        <v>127.5</v>
      </c>
      <c r="G14" t="s">
        <v>137</v>
      </c>
      <c r="H14">
        <v>159.75</v>
      </c>
      <c r="I14">
        <v>158.19242361255456</v>
      </c>
      <c r="J14">
        <v>133.53368962251386</v>
      </c>
      <c r="K14">
        <v>172.93732574004858</v>
      </c>
      <c r="L14">
        <v>129.75</v>
      </c>
      <c r="M14">
        <v>128</v>
      </c>
      <c r="N14">
        <v>131.15791678302151</v>
      </c>
      <c r="O14">
        <v>144.25</v>
      </c>
      <c r="P14">
        <v>92.819847328244265</v>
      </c>
      <c r="Q14">
        <v>142.68893282744619</v>
      </c>
      <c r="R14">
        <v>136.5</v>
      </c>
      <c r="S14">
        <v>168.12771999999998</v>
      </c>
      <c r="T14">
        <v>60.140718562874255</v>
      </c>
      <c r="U14">
        <v>64.495884773662553</v>
      </c>
      <c r="V14">
        <v>138.25</v>
      </c>
      <c r="W14">
        <v>131.75</v>
      </c>
      <c r="X14">
        <v>69.306666666666672</v>
      </c>
      <c r="Y14">
        <v>139.27586206896549</v>
      </c>
      <c r="Z14">
        <v>14.554142178046673</v>
      </c>
      <c r="AA14">
        <v>16.31495365321701</v>
      </c>
      <c r="AB14">
        <v>13.375</v>
      </c>
      <c r="AC14" t="s">
        <v>137</v>
      </c>
      <c r="AD14">
        <v>25.0825</v>
      </c>
      <c r="AE14">
        <v>22.535069060773488</v>
      </c>
      <c r="AF14">
        <v>13.009364820846905</v>
      </c>
      <c r="AG14">
        <v>21.775763069139959</v>
      </c>
      <c r="AH14">
        <v>15.217499999999999</v>
      </c>
      <c r="AI14">
        <v>15.105</v>
      </c>
      <c r="AJ14">
        <v>10.194852941176467</v>
      </c>
      <c r="AK14">
        <v>13.0625</v>
      </c>
      <c r="AL14">
        <v>9.9148983739837373</v>
      </c>
      <c r="AM14">
        <v>12.284952830188683</v>
      </c>
      <c r="AN14">
        <v>11.576750000000001</v>
      </c>
      <c r="AO14">
        <v>15.74136224489796</v>
      </c>
      <c r="AP14">
        <v>7.764107142857144</v>
      </c>
      <c r="AQ14">
        <v>11.153148148148148</v>
      </c>
      <c r="AR14">
        <v>13.4575</v>
      </c>
      <c r="AS14">
        <v>13.35</v>
      </c>
      <c r="AT14">
        <v>8.1037234042553195</v>
      </c>
      <c r="AU14">
        <v>12.797275641025644</v>
      </c>
    </row>
    <row r="15" spans="1:47" x14ac:dyDescent="0.25">
      <c r="A15">
        <v>1989</v>
      </c>
      <c r="D15">
        <v>140.69764125491409</v>
      </c>
      <c r="E15">
        <v>176.58581263094879</v>
      </c>
      <c r="F15">
        <v>127.75</v>
      </c>
      <c r="G15" t="s">
        <v>137</v>
      </c>
      <c r="H15">
        <v>145</v>
      </c>
      <c r="I15">
        <v>151.67532737476614</v>
      </c>
      <c r="J15">
        <v>126.85421458530644</v>
      </c>
      <c r="K15">
        <v>176.04297917778959</v>
      </c>
      <c r="L15">
        <v>131.5</v>
      </c>
      <c r="M15">
        <v>134</v>
      </c>
      <c r="N15">
        <v>153.27087405752579</v>
      </c>
      <c r="O15">
        <v>180.25</v>
      </c>
      <c r="P15">
        <v>99.259694656488534</v>
      </c>
      <c r="Q15">
        <v>159.26508309731207</v>
      </c>
      <c r="R15">
        <v>95.25</v>
      </c>
      <c r="S15">
        <v>160.7038</v>
      </c>
      <c r="T15">
        <v>69.838323353293418</v>
      </c>
      <c r="U15">
        <v>65.931412894375867</v>
      </c>
      <c r="V15">
        <v>130</v>
      </c>
      <c r="W15">
        <v>126.75</v>
      </c>
      <c r="X15">
        <v>59.850000000000009</v>
      </c>
      <c r="Y15">
        <v>134.66379310344826</v>
      </c>
      <c r="Z15">
        <v>15.196735090751945</v>
      </c>
      <c r="AA15">
        <v>17.437592693565975</v>
      </c>
      <c r="AB15">
        <v>13.4725</v>
      </c>
      <c r="AC15" t="s">
        <v>137</v>
      </c>
      <c r="AD15">
        <v>33.707499999999996</v>
      </c>
      <c r="AE15">
        <v>30.974768646408847</v>
      </c>
      <c r="AF15">
        <v>16.58380293159609</v>
      </c>
      <c r="AG15">
        <v>28.421142495784139</v>
      </c>
      <c r="AH15">
        <v>16.7925</v>
      </c>
      <c r="AI15">
        <v>14.5</v>
      </c>
      <c r="AJ15">
        <v>11.185294117647056</v>
      </c>
      <c r="AK15">
        <v>11.75</v>
      </c>
      <c r="AL15">
        <v>11.128333333333332</v>
      </c>
      <c r="AM15">
        <v>11.791132075471701</v>
      </c>
      <c r="AN15">
        <v>13.079750000000001</v>
      </c>
      <c r="AO15">
        <v>16.596433673469384</v>
      </c>
      <c r="AP15">
        <v>8.6830357142857153</v>
      </c>
      <c r="AQ15">
        <v>12.002314814814813</v>
      </c>
      <c r="AR15">
        <v>14.25</v>
      </c>
      <c r="AS15">
        <v>15</v>
      </c>
      <c r="AT15">
        <v>9.9680851063829792</v>
      </c>
      <c r="AU15">
        <v>12.844551282051285</v>
      </c>
    </row>
    <row r="16" spans="1:47" x14ac:dyDescent="0.25">
      <c r="A16">
        <v>1990</v>
      </c>
      <c r="D16">
        <v>140.93089493563559</v>
      </c>
      <c r="E16">
        <v>173.96043100868002</v>
      </c>
      <c r="F16">
        <v>140.75</v>
      </c>
      <c r="G16" t="s">
        <v>137</v>
      </c>
      <c r="H16">
        <v>161.25</v>
      </c>
      <c r="I16">
        <v>158.13484722510913</v>
      </c>
      <c r="J16">
        <v>161.2756731159518</v>
      </c>
      <c r="K16">
        <v>192.07124636649456</v>
      </c>
      <c r="L16">
        <v>141.5</v>
      </c>
      <c r="M16">
        <v>149.25</v>
      </c>
      <c r="N16">
        <v>149.43437587266126</v>
      </c>
      <c r="O16">
        <v>172.5</v>
      </c>
      <c r="P16">
        <v>103.20106870229006</v>
      </c>
      <c r="Q16">
        <v>168.84051194356871</v>
      </c>
      <c r="R16">
        <v>141.5</v>
      </c>
      <c r="S16">
        <v>167.73792</v>
      </c>
      <c r="T16">
        <v>70.477544910179631</v>
      </c>
      <c r="U16">
        <v>64.349794238683131</v>
      </c>
      <c r="V16">
        <v>127.5</v>
      </c>
      <c r="W16">
        <v>127.25</v>
      </c>
      <c r="X16">
        <v>62.568333333333342</v>
      </c>
      <c r="Y16">
        <v>139.13925729442968</v>
      </c>
      <c r="Z16">
        <v>19.905682800345723</v>
      </c>
      <c r="AA16">
        <v>24.823200654307527</v>
      </c>
      <c r="AB16">
        <v>15</v>
      </c>
      <c r="AC16" t="s">
        <v>137</v>
      </c>
      <c r="AD16">
        <v>34.625</v>
      </c>
      <c r="AE16">
        <v>32.322237569060775</v>
      </c>
      <c r="AF16">
        <v>21.692589576547231</v>
      </c>
      <c r="AG16">
        <v>31.781197301854963</v>
      </c>
      <c r="AH16">
        <v>17</v>
      </c>
      <c r="AI16">
        <v>15.125</v>
      </c>
      <c r="AJ16">
        <v>12.499999999999996</v>
      </c>
      <c r="AK16">
        <v>14</v>
      </c>
      <c r="AL16">
        <v>12.705081300813006</v>
      </c>
      <c r="AM16">
        <v>13.221698113207548</v>
      </c>
      <c r="AN16">
        <v>12.620000000000001</v>
      </c>
      <c r="AO16">
        <v>16.4484693877551</v>
      </c>
      <c r="AP16">
        <v>9.071428571428573</v>
      </c>
      <c r="AQ16" t="s">
        <v>137</v>
      </c>
      <c r="AR16">
        <v>14.25</v>
      </c>
      <c r="AS16">
        <v>14.5</v>
      </c>
      <c r="AT16">
        <v>10.837588652482269</v>
      </c>
      <c r="AU16">
        <v>13.717307692307696</v>
      </c>
    </row>
    <row r="17" spans="1:47" x14ac:dyDescent="0.25">
      <c r="A17">
        <v>1991</v>
      </c>
      <c r="D17">
        <v>148.23113389347108</v>
      </c>
      <c r="E17">
        <v>170.62795570188564</v>
      </c>
      <c r="F17">
        <v>143</v>
      </c>
      <c r="G17" t="s">
        <v>137</v>
      </c>
      <c r="H17">
        <v>161.75</v>
      </c>
      <c r="I17">
        <v>150.40194346289752</v>
      </c>
      <c r="J17">
        <v>132.5833784332296</v>
      </c>
      <c r="K17">
        <v>182.08781218484893</v>
      </c>
      <c r="L17">
        <v>152.25</v>
      </c>
      <c r="M17">
        <v>143.75</v>
      </c>
      <c r="N17">
        <v>151.08991901703433</v>
      </c>
      <c r="O17">
        <v>174.75</v>
      </c>
      <c r="P17">
        <v>100.30618320610685</v>
      </c>
      <c r="Q17">
        <v>156.02010634318393</v>
      </c>
      <c r="R17">
        <v>98.75</v>
      </c>
      <c r="S17">
        <v>182.57488000000001</v>
      </c>
      <c r="T17">
        <v>72.028443113772454</v>
      </c>
      <c r="U17">
        <v>65.18518518518519</v>
      </c>
      <c r="V17">
        <v>133.75</v>
      </c>
      <c r="W17">
        <v>142.75</v>
      </c>
      <c r="X17">
        <v>80.460000000000022</v>
      </c>
      <c r="Y17">
        <v>125.3521220159151</v>
      </c>
      <c r="Z17">
        <v>20.472191011235957</v>
      </c>
      <c r="AA17">
        <v>24.393157033805892</v>
      </c>
      <c r="AB17">
        <v>18.875</v>
      </c>
      <c r="AC17" t="s">
        <v>137</v>
      </c>
      <c r="AD17">
        <v>34</v>
      </c>
      <c r="AE17">
        <v>34.809564917127076</v>
      </c>
      <c r="AF17">
        <v>18.788680781758956</v>
      </c>
      <c r="AG17">
        <v>28.332209106239453</v>
      </c>
      <c r="AH17">
        <v>20.125</v>
      </c>
      <c r="AI17">
        <v>20</v>
      </c>
      <c r="AJ17">
        <v>14.088235294117643</v>
      </c>
      <c r="AK17">
        <v>15.5</v>
      </c>
      <c r="AL17">
        <v>15.308943089430892</v>
      </c>
      <c r="AM17">
        <v>16.287735849056606</v>
      </c>
      <c r="AN17">
        <v>15.3</v>
      </c>
      <c r="AO17">
        <v>19.164030612244897</v>
      </c>
      <c r="AP17">
        <v>10.10357142857143</v>
      </c>
      <c r="AQ17">
        <v>9.6419753086419728</v>
      </c>
      <c r="AR17">
        <v>17.25</v>
      </c>
      <c r="AS17">
        <v>18</v>
      </c>
      <c r="AT17">
        <v>9.3643617021276597</v>
      </c>
      <c r="AU17">
        <v>11.866185897435901</v>
      </c>
    </row>
    <row r="18" spans="1:47" x14ac:dyDescent="0.25">
      <c r="A18">
        <v>1992</v>
      </c>
      <c r="D18">
        <v>182</v>
      </c>
      <c r="E18">
        <v>194.25</v>
      </c>
      <c r="F18">
        <v>185.5</v>
      </c>
      <c r="G18">
        <v>164.25</v>
      </c>
      <c r="H18">
        <v>170</v>
      </c>
      <c r="I18">
        <v>181.75</v>
      </c>
      <c r="J18">
        <v>203</v>
      </c>
      <c r="K18">
        <v>215.75</v>
      </c>
      <c r="L18">
        <v>192.25</v>
      </c>
      <c r="M18">
        <v>177.75</v>
      </c>
      <c r="N18">
        <v>170.75</v>
      </c>
      <c r="O18">
        <v>199.75</v>
      </c>
      <c r="P18">
        <v>94.5</v>
      </c>
      <c r="Q18">
        <v>193.25</v>
      </c>
      <c r="R18">
        <v>176.25</v>
      </c>
      <c r="S18">
        <v>207.75</v>
      </c>
      <c r="T18">
        <v>91.75</v>
      </c>
      <c r="U18">
        <v>73</v>
      </c>
      <c r="V18">
        <v>168</v>
      </c>
      <c r="W18">
        <v>172.25</v>
      </c>
      <c r="X18">
        <v>121.75</v>
      </c>
      <c r="Y18">
        <v>146.75</v>
      </c>
      <c r="Z18">
        <v>20.855</v>
      </c>
      <c r="AA18">
        <v>24.975000000000001</v>
      </c>
      <c r="AB18">
        <v>17.984999999999999</v>
      </c>
      <c r="AC18">
        <v>17.03</v>
      </c>
      <c r="AD18">
        <v>36.637500000000003</v>
      </c>
      <c r="AE18">
        <v>35.0625</v>
      </c>
      <c r="AF18">
        <v>28.810000000000002</v>
      </c>
      <c r="AG18">
        <v>35.147500000000001</v>
      </c>
      <c r="AH18">
        <v>22.9375</v>
      </c>
      <c r="AI18">
        <v>22.22</v>
      </c>
      <c r="AJ18">
        <v>17.815000000000001</v>
      </c>
      <c r="AK18">
        <v>18.285</v>
      </c>
      <c r="AL18">
        <v>15.535</v>
      </c>
      <c r="AM18">
        <v>15.875</v>
      </c>
      <c r="AN18">
        <v>20.107500000000002</v>
      </c>
      <c r="AO18">
        <v>22.94</v>
      </c>
      <c r="AP18">
        <v>11.817500000000001</v>
      </c>
      <c r="AQ18">
        <v>12.545</v>
      </c>
      <c r="AR18">
        <v>21.462500000000002</v>
      </c>
      <c r="AS18">
        <v>20.55</v>
      </c>
      <c r="AT18">
        <v>12.1875</v>
      </c>
      <c r="AU18">
        <v>14.775</v>
      </c>
    </row>
    <row r="19" spans="1:47" x14ac:dyDescent="0.25">
      <c r="A19">
        <v>1993</v>
      </c>
      <c r="D19">
        <v>211.25</v>
      </c>
      <c r="E19">
        <v>267.5</v>
      </c>
      <c r="F19">
        <v>237.25</v>
      </c>
      <c r="G19">
        <v>213.25</v>
      </c>
      <c r="H19">
        <v>189</v>
      </c>
      <c r="I19">
        <v>199.25</v>
      </c>
      <c r="J19">
        <v>219.75</v>
      </c>
      <c r="K19">
        <v>265</v>
      </c>
      <c r="L19">
        <v>207.75</v>
      </c>
      <c r="M19">
        <v>202</v>
      </c>
      <c r="N19">
        <v>220.75</v>
      </c>
      <c r="O19">
        <v>245.75</v>
      </c>
      <c r="P19">
        <v>108.25</v>
      </c>
      <c r="Q19">
        <v>186.5</v>
      </c>
      <c r="R19">
        <v>179.75</v>
      </c>
      <c r="S19">
        <v>216</v>
      </c>
      <c r="T19">
        <v>115.25</v>
      </c>
      <c r="U19">
        <v>139</v>
      </c>
      <c r="V19">
        <v>189.5</v>
      </c>
      <c r="W19">
        <v>219.25</v>
      </c>
      <c r="X19">
        <v>128.75</v>
      </c>
      <c r="Y19">
        <v>184.5</v>
      </c>
      <c r="Z19">
        <v>25.9375</v>
      </c>
      <c r="AA19">
        <v>29.182499999999997</v>
      </c>
      <c r="AB19">
        <v>20.9925</v>
      </c>
      <c r="AC19">
        <v>19.822499999999998</v>
      </c>
      <c r="AD19">
        <v>47.58</v>
      </c>
      <c r="AE19">
        <v>41.547499999999999</v>
      </c>
      <c r="AF19">
        <v>28.677500000000002</v>
      </c>
      <c r="AG19">
        <v>38.802500000000002</v>
      </c>
      <c r="AH19">
        <v>23.344999999999999</v>
      </c>
      <c r="AI19">
        <v>22.047499999999999</v>
      </c>
      <c r="AJ19">
        <v>24.07</v>
      </c>
      <c r="AK19">
        <v>23.762499999999999</v>
      </c>
      <c r="AL19">
        <v>18.032499999999999</v>
      </c>
      <c r="AM19">
        <v>17.21</v>
      </c>
      <c r="AN19">
        <v>21.72</v>
      </c>
      <c r="AO19">
        <v>27.047499999999999</v>
      </c>
      <c r="AP19">
        <v>13.0825</v>
      </c>
      <c r="AQ19">
        <v>11.989999999999998</v>
      </c>
      <c r="AR19">
        <v>22.112500000000001</v>
      </c>
      <c r="AS19">
        <v>21.95</v>
      </c>
      <c r="AT19">
        <v>13.272500000000001</v>
      </c>
      <c r="AU19">
        <v>13.95</v>
      </c>
    </row>
    <row r="20" spans="1:47" x14ac:dyDescent="0.25">
      <c r="A20">
        <v>1994</v>
      </c>
      <c r="D20">
        <v>228</v>
      </c>
      <c r="E20">
        <v>360.25</v>
      </c>
      <c r="F20">
        <v>314.25</v>
      </c>
      <c r="G20">
        <v>286</v>
      </c>
      <c r="H20">
        <v>237.25</v>
      </c>
      <c r="I20">
        <v>233.75</v>
      </c>
      <c r="J20">
        <v>258.25</v>
      </c>
      <c r="K20">
        <v>296.5</v>
      </c>
      <c r="L20">
        <v>239.25</v>
      </c>
      <c r="M20">
        <v>275.75</v>
      </c>
      <c r="N20">
        <v>284.5</v>
      </c>
      <c r="O20">
        <v>342.25</v>
      </c>
      <c r="P20">
        <v>133.75</v>
      </c>
      <c r="Q20">
        <v>222</v>
      </c>
      <c r="R20">
        <v>238.25</v>
      </c>
      <c r="S20">
        <v>274.25</v>
      </c>
      <c r="T20">
        <v>144.75</v>
      </c>
      <c r="U20">
        <v>177.75</v>
      </c>
      <c r="V20">
        <v>275</v>
      </c>
      <c r="W20">
        <v>277.5</v>
      </c>
      <c r="X20">
        <v>143.75</v>
      </c>
      <c r="Y20">
        <v>206.75</v>
      </c>
      <c r="Z20">
        <v>26.112500000000004</v>
      </c>
      <c r="AA20">
        <v>31.720000000000002</v>
      </c>
      <c r="AB20">
        <v>23.357500000000002</v>
      </c>
      <c r="AC20">
        <v>22.217500000000001</v>
      </c>
      <c r="AD20">
        <v>35.557500000000005</v>
      </c>
      <c r="AE20">
        <v>34.737499999999997</v>
      </c>
      <c r="AF20">
        <v>25.027499999999996</v>
      </c>
      <c r="AG20">
        <v>32.912500000000001</v>
      </c>
      <c r="AH20">
        <v>22.509999999999998</v>
      </c>
      <c r="AI20">
        <v>22.61</v>
      </c>
      <c r="AJ20">
        <v>26.44</v>
      </c>
      <c r="AK20">
        <v>25.06</v>
      </c>
      <c r="AL20">
        <v>16.927500000000002</v>
      </c>
      <c r="AM20">
        <v>15.6525</v>
      </c>
      <c r="AN20">
        <v>19.22</v>
      </c>
      <c r="AO20">
        <v>22.704999999999998</v>
      </c>
      <c r="AP20">
        <v>15.035</v>
      </c>
      <c r="AQ20">
        <v>15.4275</v>
      </c>
      <c r="AR20">
        <v>20.3825</v>
      </c>
      <c r="AS20">
        <v>18.612500000000001</v>
      </c>
      <c r="AT20">
        <v>11.702500000000001</v>
      </c>
      <c r="AU20">
        <v>13.595000000000001</v>
      </c>
    </row>
    <row r="21" spans="1:47" x14ac:dyDescent="0.25">
      <c r="A21">
        <v>1995</v>
      </c>
      <c r="D21">
        <v>269</v>
      </c>
      <c r="E21">
        <v>316.5</v>
      </c>
      <c r="F21">
        <v>286.75</v>
      </c>
      <c r="G21">
        <v>295.75</v>
      </c>
      <c r="H21">
        <v>272</v>
      </c>
      <c r="I21">
        <v>281</v>
      </c>
      <c r="J21">
        <v>311.5</v>
      </c>
      <c r="K21">
        <v>342.5</v>
      </c>
      <c r="L21">
        <v>296.75</v>
      </c>
      <c r="M21">
        <v>296.75</v>
      </c>
      <c r="N21">
        <v>302.5</v>
      </c>
      <c r="O21">
        <v>349.75</v>
      </c>
      <c r="P21">
        <v>110</v>
      </c>
      <c r="Q21">
        <v>230.75</v>
      </c>
      <c r="R21">
        <v>233.5</v>
      </c>
      <c r="S21">
        <v>319</v>
      </c>
      <c r="T21">
        <v>153</v>
      </c>
      <c r="U21">
        <v>185.75</v>
      </c>
      <c r="V21">
        <v>310</v>
      </c>
      <c r="W21">
        <v>318.5</v>
      </c>
      <c r="X21">
        <v>158.25</v>
      </c>
      <c r="Y21">
        <v>219.25</v>
      </c>
      <c r="Z21">
        <v>28.642500000000002</v>
      </c>
      <c r="AA21">
        <v>32.497500000000002</v>
      </c>
      <c r="AB21">
        <v>17.600000000000001</v>
      </c>
      <c r="AC21">
        <v>17.695</v>
      </c>
      <c r="AD21">
        <v>39.667499999999997</v>
      </c>
      <c r="AE21">
        <v>37.83</v>
      </c>
      <c r="AF21">
        <v>31.102499999999999</v>
      </c>
      <c r="AG21">
        <v>40.712500000000006</v>
      </c>
      <c r="AH21">
        <v>24.837500000000002</v>
      </c>
      <c r="AI21">
        <v>24.877500000000001</v>
      </c>
      <c r="AJ21">
        <v>30.34</v>
      </c>
      <c r="AK21">
        <v>29.385000000000002</v>
      </c>
      <c r="AL21">
        <v>16.9175</v>
      </c>
      <c r="AM21">
        <v>15.03</v>
      </c>
      <c r="AN21">
        <v>20.25</v>
      </c>
      <c r="AO21">
        <v>26.4</v>
      </c>
      <c r="AP21">
        <v>13.139999999999999</v>
      </c>
      <c r="AQ21">
        <v>15.895</v>
      </c>
      <c r="AR21">
        <v>20.88</v>
      </c>
      <c r="AS21">
        <v>21.2</v>
      </c>
      <c r="AT21">
        <v>12.234999999999999</v>
      </c>
      <c r="AU21">
        <v>13.64</v>
      </c>
    </row>
    <row r="22" spans="1:47" x14ac:dyDescent="0.25">
      <c r="A22">
        <v>1996</v>
      </c>
      <c r="D22">
        <v>249.75</v>
      </c>
      <c r="E22">
        <v>268.5</v>
      </c>
      <c r="F22">
        <v>267.25</v>
      </c>
      <c r="G22">
        <v>193</v>
      </c>
      <c r="H22">
        <v>241.25</v>
      </c>
      <c r="I22">
        <v>239</v>
      </c>
      <c r="J22">
        <v>277.25</v>
      </c>
      <c r="K22">
        <v>317</v>
      </c>
      <c r="L22">
        <v>262</v>
      </c>
      <c r="M22">
        <v>245.75</v>
      </c>
      <c r="N22">
        <v>268.25</v>
      </c>
      <c r="O22">
        <v>273</v>
      </c>
      <c r="P22">
        <v>98</v>
      </c>
      <c r="Q22">
        <v>262</v>
      </c>
      <c r="R22">
        <v>256.5</v>
      </c>
      <c r="S22">
        <v>302.25</v>
      </c>
      <c r="T22">
        <v>138</v>
      </c>
      <c r="U22">
        <v>149.5</v>
      </c>
      <c r="V22">
        <v>263.5</v>
      </c>
      <c r="W22">
        <v>269.25</v>
      </c>
      <c r="X22">
        <v>142.5</v>
      </c>
      <c r="Y22">
        <v>223</v>
      </c>
      <c r="Z22">
        <v>24.797500000000003</v>
      </c>
      <c r="AA22">
        <v>29.137499999999999</v>
      </c>
      <c r="AB22">
        <v>18.655000000000001</v>
      </c>
      <c r="AC22">
        <v>14.542499999999999</v>
      </c>
      <c r="AD22">
        <v>41.234999999999999</v>
      </c>
      <c r="AE22">
        <v>34.305</v>
      </c>
      <c r="AF22">
        <v>27.335000000000001</v>
      </c>
      <c r="AG22">
        <v>35.230000000000004</v>
      </c>
      <c r="AH22">
        <v>22.895</v>
      </c>
      <c r="AI22">
        <v>20.0625</v>
      </c>
      <c r="AJ22">
        <v>28.995000000000001</v>
      </c>
      <c r="AK22">
        <v>24.302499999999998</v>
      </c>
      <c r="AL22">
        <v>13.975000000000001</v>
      </c>
      <c r="AM22">
        <v>13.51</v>
      </c>
      <c r="AN22">
        <v>21.362499999999997</v>
      </c>
      <c r="AO22">
        <v>25.695</v>
      </c>
      <c r="AP22">
        <v>23.177500000000002</v>
      </c>
      <c r="AQ22">
        <v>27.42</v>
      </c>
      <c r="AR22">
        <v>20.5625</v>
      </c>
      <c r="AS22">
        <v>22.105</v>
      </c>
      <c r="AT22">
        <v>15.327500000000001</v>
      </c>
      <c r="AU22">
        <v>15.645000000000001</v>
      </c>
    </row>
    <row r="23" spans="1:47" x14ac:dyDescent="0.25">
      <c r="A23">
        <v>1997</v>
      </c>
      <c r="D23">
        <v>346</v>
      </c>
      <c r="E23">
        <v>389.5</v>
      </c>
      <c r="F23">
        <v>327.5</v>
      </c>
      <c r="G23">
        <v>206.25</v>
      </c>
      <c r="H23">
        <v>285.25</v>
      </c>
      <c r="I23">
        <v>314.5</v>
      </c>
      <c r="J23">
        <v>320.25</v>
      </c>
      <c r="K23">
        <v>355.25</v>
      </c>
      <c r="L23">
        <v>326</v>
      </c>
      <c r="M23">
        <v>349</v>
      </c>
      <c r="N23">
        <v>345</v>
      </c>
      <c r="O23">
        <v>346.25</v>
      </c>
      <c r="P23">
        <v>145.75</v>
      </c>
      <c r="Q23">
        <v>267.25</v>
      </c>
      <c r="R23">
        <v>300.75</v>
      </c>
      <c r="S23">
        <v>332.75</v>
      </c>
      <c r="T23">
        <v>83</v>
      </c>
      <c r="U23">
        <v>203.75</v>
      </c>
      <c r="V23">
        <v>349.25</v>
      </c>
      <c r="W23">
        <v>353.25</v>
      </c>
      <c r="X23">
        <v>146</v>
      </c>
      <c r="Y23">
        <v>251</v>
      </c>
      <c r="Z23">
        <v>31.787500000000001</v>
      </c>
      <c r="AA23">
        <v>33.012500000000003</v>
      </c>
      <c r="AB23">
        <v>20.517499999999998</v>
      </c>
      <c r="AC23">
        <v>13.227499999999999</v>
      </c>
      <c r="AD23">
        <v>44.164999999999999</v>
      </c>
      <c r="AE23">
        <v>35.674999999999997</v>
      </c>
      <c r="AF23">
        <v>30.4375</v>
      </c>
      <c r="AG23">
        <v>42.737499999999997</v>
      </c>
      <c r="AH23">
        <v>29.68</v>
      </c>
      <c r="AI23">
        <v>29.605</v>
      </c>
      <c r="AJ23">
        <v>35.379999999999995</v>
      </c>
      <c r="AK23">
        <v>30.307500000000005</v>
      </c>
      <c r="AL23">
        <v>14.42</v>
      </c>
      <c r="AM23">
        <v>14.42</v>
      </c>
      <c r="AN23">
        <v>24.4725</v>
      </c>
      <c r="AO23">
        <v>29.494999999999997</v>
      </c>
      <c r="AP23">
        <v>12.51</v>
      </c>
      <c r="AQ23">
        <v>31.3125</v>
      </c>
      <c r="AR23">
        <v>27.537500000000001</v>
      </c>
      <c r="AS23">
        <v>23.234999999999999</v>
      </c>
      <c r="AT23">
        <v>20.162500000000001</v>
      </c>
      <c r="AU23">
        <v>18.032499999999999</v>
      </c>
    </row>
    <row r="24" spans="1:47" x14ac:dyDescent="0.25">
      <c r="A24">
        <v>1998</v>
      </c>
      <c r="D24">
        <v>359</v>
      </c>
      <c r="E24">
        <v>393.75</v>
      </c>
      <c r="F24">
        <v>339.5</v>
      </c>
      <c r="G24">
        <v>259.75</v>
      </c>
      <c r="H24">
        <v>302.25</v>
      </c>
      <c r="I24">
        <v>318.25</v>
      </c>
      <c r="J24">
        <v>344</v>
      </c>
      <c r="K24">
        <v>380.75</v>
      </c>
      <c r="L24">
        <v>315.5</v>
      </c>
      <c r="M24">
        <v>335.25</v>
      </c>
      <c r="N24">
        <v>347.25</v>
      </c>
      <c r="O24">
        <v>369.5</v>
      </c>
      <c r="P24">
        <v>164.75</v>
      </c>
      <c r="Q24">
        <v>308.5</v>
      </c>
      <c r="R24">
        <v>316.75</v>
      </c>
      <c r="S24">
        <v>327</v>
      </c>
      <c r="T24">
        <v>151.75</v>
      </c>
      <c r="U24">
        <v>215.25</v>
      </c>
      <c r="V24">
        <v>314.25</v>
      </c>
      <c r="W24">
        <v>312.25</v>
      </c>
      <c r="X24">
        <v>220.75</v>
      </c>
      <c r="Y24">
        <v>282</v>
      </c>
      <c r="Z24">
        <v>31.327500000000004</v>
      </c>
      <c r="AA24">
        <v>34.397500000000001</v>
      </c>
      <c r="AB24">
        <v>17.62</v>
      </c>
      <c r="AC24">
        <v>14.824999999999999</v>
      </c>
      <c r="AD24">
        <v>46.375</v>
      </c>
      <c r="AE24">
        <v>37.317500000000003</v>
      </c>
      <c r="AF24">
        <v>31.137500000000003</v>
      </c>
      <c r="AG24">
        <v>42.215000000000003</v>
      </c>
      <c r="AH24">
        <v>28.447499999999998</v>
      </c>
      <c r="AI24">
        <v>27.817499999999999</v>
      </c>
      <c r="AJ24">
        <v>37.945</v>
      </c>
      <c r="AK24">
        <v>33.174999999999997</v>
      </c>
      <c r="AL24">
        <v>15.624999999999998</v>
      </c>
      <c r="AM24">
        <v>18.419999999999998</v>
      </c>
      <c r="AN24">
        <v>23.607500000000002</v>
      </c>
      <c r="AO24">
        <v>30.544999999999995</v>
      </c>
      <c r="AP24">
        <v>21.004999999999999</v>
      </c>
      <c r="AQ24">
        <v>28.6875</v>
      </c>
      <c r="AR24">
        <v>31.2775</v>
      </c>
      <c r="AS24">
        <v>30.002499999999998</v>
      </c>
      <c r="AT24">
        <v>24.112500000000001</v>
      </c>
      <c r="AU24">
        <v>22.182499999999997</v>
      </c>
    </row>
    <row r="25" spans="1:47" x14ac:dyDescent="0.25">
      <c r="A25">
        <v>1999</v>
      </c>
      <c r="D25">
        <v>342.25</v>
      </c>
      <c r="E25">
        <v>366.25</v>
      </c>
      <c r="F25">
        <v>306.25</v>
      </c>
      <c r="G25">
        <v>238.75</v>
      </c>
      <c r="H25">
        <v>290.75</v>
      </c>
      <c r="I25">
        <v>312.5</v>
      </c>
      <c r="J25">
        <v>328.75</v>
      </c>
      <c r="K25">
        <v>368</v>
      </c>
      <c r="L25">
        <v>288.5</v>
      </c>
      <c r="M25">
        <v>304</v>
      </c>
      <c r="N25">
        <v>354.5</v>
      </c>
      <c r="O25">
        <v>369.5</v>
      </c>
      <c r="P25">
        <v>193.75</v>
      </c>
      <c r="Q25">
        <v>329</v>
      </c>
      <c r="R25">
        <v>310</v>
      </c>
      <c r="S25">
        <v>324.25</v>
      </c>
      <c r="T25">
        <v>179.25</v>
      </c>
      <c r="U25">
        <v>197.25</v>
      </c>
      <c r="V25">
        <v>279</v>
      </c>
      <c r="W25">
        <v>283.75</v>
      </c>
      <c r="X25">
        <v>192.25</v>
      </c>
      <c r="Y25">
        <v>228</v>
      </c>
      <c r="Z25">
        <v>25.032499999999999</v>
      </c>
      <c r="AA25">
        <v>27.902499999999996</v>
      </c>
      <c r="AB25">
        <v>18.21</v>
      </c>
      <c r="AC25">
        <v>13.920000000000002</v>
      </c>
      <c r="AD25">
        <v>37.682499999999997</v>
      </c>
      <c r="AE25">
        <v>27.932499999999997</v>
      </c>
      <c r="AF25">
        <v>22.625000000000004</v>
      </c>
      <c r="AG25">
        <v>31.602500000000003</v>
      </c>
      <c r="AH25">
        <v>27.980000000000004</v>
      </c>
      <c r="AI25">
        <v>27.95</v>
      </c>
      <c r="AJ25">
        <v>25.8125</v>
      </c>
      <c r="AK25">
        <v>23.21</v>
      </c>
      <c r="AL25">
        <v>14.955</v>
      </c>
      <c r="AM25">
        <v>18.079999999999998</v>
      </c>
      <c r="AN25">
        <v>21.32</v>
      </c>
      <c r="AO25">
        <v>23.727499999999999</v>
      </c>
      <c r="AP25">
        <v>18.87</v>
      </c>
      <c r="AQ25">
        <v>27.065000000000001</v>
      </c>
      <c r="AR25">
        <v>30.240000000000002</v>
      </c>
      <c r="AS25">
        <v>27.317499999999999</v>
      </c>
      <c r="AT25">
        <v>21.522500000000001</v>
      </c>
      <c r="AU25">
        <v>21.684999999999999</v>
      </c>
    </row>
    <row r="26" spans="1:47" x14ac:dyDescent="0.25">
      <c r="A26">
        <v>2000</v>
      </c>
      <c r="D26">
        <v>341.25</v>
      </c>
      <c r="E26">
        <v>373.25</v>
      </c>
      <c r="F26">
        <v>304.75</v>
      </c>
      <c r="G26">
        <v>258</v>
      </c>
      <c r="H26">
        <v>279.25</v>
      </c>
      <c r="I26">
        <v>294</v>
      </c>
      <c r="J26">
        <v>297.25</v>
      </c>
      <c r="K26">
        <v>373.25</v>
      </c>
      <c r="L26">
        <v>285.5</v>
      </c>
      <c r="M26">
        <v>305</v>
      </c>
      <c r="N26">
        <v>342</v>
      </c>
      <c r="O26">
        <v>352</v>
      </c>
      <c r="P26">
        <v>219.5</v>
      </c>
      <c r="Q26">
        <v>345.25</v>
      </c>
      <c r="R26">
        <v>296.25</v>
      </c>
      <c r="S26">
        <v>324.75</v>
      </c>
      <c r="T26">
        <v>176</v>
      </c>
      <c r="U26">
        <v>236.5</v>
      </c>
      <c r="V26">
        <v>284.5</v>
      </c>
      <c r="W26">
        <v>276.25</v>
      </c>
      <c r="X26">
        <v>206.5</v>
      </c>
      <c r="Y26">
        <v>279.75</v>
      </c>
      <c r="Z26">
        <v>22.052499999999998</v>
      </c>
      <c r="AA26">
        <v>21.877499999999998</v>
      </c>
      <c r="AB26">
        <v>14.372499999999999</v>
      </c>
      <c r="AC26">
        <v>13.735000000000001</v>
      </c>
      <c r="AD26">
        <v>31.324999999999999</v>
      </c>
      <c r="AE26">
        <v>22.787499999999998</v>
      </c>
      <c r="AF26">
        <v>17.974999999999998</v>
      </c>
      <c r="AG26">
        <v>27.47</v>
      </c>
      <c r="AH26">
        <v>21.22</v>
      </c>
      <c r="AI26">
        <v>22.067499999999995</v>
      </c>
      <c r="AJ26">
        <v>20.955000000000002</v>
      </c>
      <c r="AK26">
        <v>19.3475</v>
      </c>
      <c r="AL26">
        <v>15.44</v>
      </c>
      <c r="AM26">
        <v>19.5625</v>
      </c>
      <c r="AN26">
        <v>21.037500000000001</v>
      </c>
      <c r="AO26">
        <v>23.47</v>
      </c>
      <c r="AP26">
        <v>13.377500000000001</v>
      </c>
      <c r="AQ26">
        <v>20.6175</v>
      </c>
      <c r="AR26">
        <v>19.177500000000002</v>
      </c>
      <c r="AS26">
        <v>18.7925</v>
      </c>
      <c r="AT26">
        <v>26.9375</v>
      </c>
      <c r="AU26">
        <v>30.004999999999999</v>
      </c>
    </row>
    <row r="27" spans="1:47" x14ac:dyDescent="0.25">
      <c r="A27">
        <v>2001</v>
      </c>
      <c r="D27">
        <v>285.75</v>
      </c>
      <c r="E27">
        <v>328.75</v>
      </c>
      <c r="F27">
        <v>261.5</v>
      </c>
      <c r="G27">
        <v>230</v>
      </c>
      <c r="H27">
        <v>275.75</v>
      </c>
      <c r="I27">
        <v>262</v>
      </c>
      <c r="J27">
        <v>246.5</v>
      </c>
      <c r="K27">
        <v>331.5</v>
      </c>
      <c r="L27">
        <v>257</v>
      </c>
      <c r="M27">
        <v>270.5</v>
      </c>
      <c r="N27">
        <v>303.25</v>
      </c>
      <c r="O27">
        <v>319.5</v>
      </c>
      <c r="P27">
        <v>214.75</v>
      </c>
      <c r="Q27">
        <v>332.5</v>
      </c>
      <c r="R27">
        <v>276.5</v>
      </c>
      <c r="S27">
        <v>311.25</v>
      </c>
      <c r="T27">
        <v>132</v>
      </c>
      <c r="U27">
        <v>179.25</v>
      </c>
      <c r="V27">
        <v>255.5</v>
      </c>
      <c r="W27">
        <v>254.75</v>
      </c>
      <c r="X27">
        <v>189</v>
      </c>
      <c r="Y27">
        <v>239</v>
      </c>
      <c r="Z27">
        <v>14.404999999999999</v>
      </c>
      <c r="AA27">
        <v>18.0275</v>
      </c>
      <c r="AB27">
        <v>12.532499999999999</v>
      </c>
      <c r="AC27">
        <v>11.0625</v>
      </c>
      <c r="AD27">
        <v>26.647499999999997</v>
      </c>
      <c r="AE27">
        <v>18.059999999999999</v>
      </c>
      <c r="AF27">
        <v>16.295000000000002</v>
      </c>
      <c r="AG27">
        <v>22.035</v>
      </c>
      <c r="AH27">
        <v>16.692499999999999</v>
      </c>
      <c r="AI27">
        <v>17.157499999999999</v>
      </c>
      <c r="AJ27">
        <v>19.032499999999999</v>
      </c>
      <c r="AK27">
        <v>17.637499999999999</v>
      </c>
      <c r="AL27">
        <v>13.2475</v>
      </c>
      <c r="AM27">
        <v>17.247500000000002</v>
      </c>
      <c r="AN27">
        <v>18.512499999999996</v>
      </c>
      <c r="AO27">
        <v>19.517499999999998</v>
      </c>
      <c r="AP27">
        <v>10.272500000000001</v>
      </c>
      <c r="AQ27">
        <v>18.28</v>
      </c>
      <c r="AR27">
        <v>14.5425</v>
      </c>
      <c r="AS27">
        <v>13.3</v>
      </c>
      <c r="AT27">
        <v>22.875</v>
      </c>
      <c r="AU27">
        <v>23.732499999999998</v>
      </c>
    </row>
    <row r="28" spans="1:47" x14ac:dyDescent="0.25">
      <c r="A28">
        <v>2002</v>
      </c>
      <c r="D28">
        <v>318</v>
      </c>
      <c r="E28">
        <v>342.75</v>
      </c>
      <c r="F28">
        <v>274.5</v>
      </c>
      <c r="G28">
        <v>242.75</v>
      </c>
      <c r="H28">
        <v>280.25</v>
      </c>
      <c r="I28">
        <v>246.75</v>
      </c>
      <c r="J28">
        <v>242.5</v>
      </c>
      <c r="K28">
        <v>337.75</v>
      </c>
      <c r="L28">
        <v>275.75</v>
      </c>
      <c r="M28">
        <v>278.5</v>
      </c>
      <c r="N28">
        <v>328.25</v>
      </c>
      <c r="O28">
        <v>340.75</v>
      </c>
      <c r="P28">
        <v>237.75</v>
      </c>
      <c r="Q28">
        <v>316.75</v>
      </c>
      <c r="R28">
        <v>281.25</v>
      </c>
      <c r="S28">
        <v>307.75</v>
      </c>
      <c r="T28">
        <v>139</v>
      </c>
      <c r="U28">
        <v>235</v>
      </c>
      <c r="V28">
        <v>265.5</v>
      </c>
      <c r="W28">
        <v>274.5</v>
      </c>
      <c r="X28">
        <v>209.25</v>
      </c>
      <c r="Y28">
        <v>244.25</v>
      </c>
      <c r="Z28">
        <v>15.129999999999999</v>
      </c>
      <c r="AA28">
        <v>16.565000000000001</v>
      </c>
      <c r="AB28">
        <v>12.870000000000001</v>
      </c>
      <c r="AC28">
        <v>12.46</v>
      </c>
      <c r="AD28">
        <v>22.482500000000002</v>
      </c>
      <c r="AE28">
        <v>18.802499999999998</v>
      </c>
      <c r="AF28">
        <v>13.850000000000001</v>
      </c>
      <c r="AG28">
        <v>18.43</v>
      </c>
      <c r="AH28">
        <v>15.545</v>
      </c>
      <c r="AI28">
        <v>18.489999999999998</v>
      </c>
      <c r="AJ28">
        <v>15.5025</v>
      </c>
      <c r="AK28">
        <v>19.177500000000002</v>
      </c>
      <c r="AL28">
        <v>11.84</v>
      </c>
      <c r="AM28">
        <v>15.247499999999999</v>
      </c>
      <c r="AN28">
        <v>14.934999999999999</v>
      </c>
      <c r="AO28">
        <v>16.440000000000001</v>
      </c>
      <c r="AP28">
        <v>13.245000000000001</v>
      </c>
      <c r="AQ28">
        <v>18.97</v>
      </c>
      <c r="AR28">
        <v>14.719999999999999</v>
      </c>
      <c r="AS28">
        <v>12.19</v>
      </c>
      <c r="AT28">
        <v>21.41</v>
      </c>
      <c r="AU28">
        <v>20.335000000000001</v>
      </c>
    </row>
    <row r="29" spans="1:47" x14ac:dyDescent="0.25">
      <c r="A29">
        <v>2003</v>
      </c>
      <c r="D29">
        <v>331.25</v>
      </c>
      <c r="E29">
        <v>359</v>
      </c>
      <c r="F29">
        <v>268.75</v>
      </c>
      <c r="G29">
        <v>250.5</v>
      </c>
      <c r="H29">
        <v>281</v>
      </c>
      <c r="I29">
        <v>252.75</v>
      </c>
      <c r="J29">
        <v>267.5</v>
      </c>
      <c r="K29">
        <v>327.75</v>
      </c>
      <c r="L29">
        <v>248.75</v>
      </c>
      <c r="M29">
        <v>274.25</v>
      </c>
      <c r="N29">
        <v>336</v>
      </c>
      <c r="O29">
        <v>327.5</v>
      </c>
      <c r="P29">
        <v>249.75</v>
      </c>
      <c r="Q29">
        <v>292.25</v>
      </c>
      <c r="R29">
        <v>273.75</v>
      </c>
      <c r="S29">
        <v>287</v>
      </c>
      <c r="T29">
        <v>170.25</v>
      </c>
      <c r="U29">
        <v>186.25</v>
      </c>
      <c r="V29">
        <v>251</v>
      </c>
      <c r="W29">
        <v>276</v>
      </c>
      <c r="X29">
        <v>191.75</v>
      </c>
      <c r="Y29">
        <v>247.75</v>
      </c>
      <c r="Z29">
        <v>20.672499999999999</v>
      </c>
      <c r="AA29">
        <v>21.767499999999998</v>
      </c>
      <c r="AB29">
        <v>15.465</v>
      </c>
      <c r="AC29">
        <v>13.1225</v>
      </c>
      <c r="AD29">
        <v>23.942499999999999</v>
      </c>
      <c r="AE29">
        <v>20.6875</v>
      </c>
      <c r="AF29">
        <v>16.59</v>
      </c>
      <c r="AG29">
        <v>17.722499999999997</v>
      </c>
      <c r="AH29">
        <v>17.637499999999999</v>
      </c>
      <c r="AI29">
        <v>20.702500000000001</v>
      </c>
      <c r="AJ29">
        <v>19.297499999999999</v>
      </c>
      <c r="AK29">
        <v>22.41</v>
      </c>
      <c r="AL29">
        <v>14.067500000000001</v>
      </c>
      <c r="AM29">
        <v>17.622499999999999</v>
      </c>
      <c r="AN29">
        <v>14.9275</v>
      </c>
      <c r="AO29">
        <v>16.547499999999999</v>
      </c>
      <c r="AP29">
        <v>15.455</v>
      </c>
      <c r="AQ29">
        <v>19.774999999999999</v>
      </c>
      <c r="AR29">
        <v>15.7425</v>
      </c>
      <c r="AS29">
        <v>14.577500000000001</v>
      </c>
      <c r="AT29">
        <v>23.092500000000001</v>
      </c>
      <c r="AU29">
        <v>22.127499999999998</v>
      </c>
    </row>
    <row r="30" spans="1:47" x14ac:dyDescent="0.25">
      <c r="A30">
        <v>2004</v>
      </c>
      <c r="D30">
        <v>339.25</v>
      </c>
      <c r="E30">
        <v>369</v>
      </c>
      <c r="F30">
        <v>303.5</v>
      </c>
      <c r="G30">
        <v>255.25</v>
      </c>
      <c r="H30">
        <v>309.5</v>
      </c>
      <c r="I30">
        <v>277.5</v>
      </c>
      <c r="J30">
        <v>277</v>
      </c>
      <c r="K30">
        <v>340</v>
      </c>
      <c r="L30">
        <v>287.5</v>
      </c>
      <c r="M30">
        <v>272</v>
      </c>
      <c r="N30">
        <v>352.25</v>
      </c>
      <c r="O30">
        <v>345</v>
      </c>
      <c r="P30">
        <v>187.5</v>
      </c>
      <c r="Q30">
        <v>286.25</v>
      </c>
      <c r="R30">
        <v>284.5</v>
      </c>
      <c r="S30">
        <v>306.5</v>
      </c>
      <c r="T30">
        <v>223.5</v>
      </c>
      <c r="U30">
        <v>260.25</v>
      </c>
      <c r="V30">
        <v>297</v>
      </c>
      <c r="W30">
        <v>281.75</v>
      </c>
      <c r="X30">
        <v>178.25</v>
      </c>
      <c r="Y30">
        <v>249.5</v>
      </c>
      <c r="Z30">
        <v>17.107500000000002</v>
      </c>
      <c r="AA30">
        <v>20.349999999999998</v>
      </c>
      <c r="AB30">
        <v>16.767500000000002</v>
      </c>
      <c r="AC30">
        <v>12.395000000000001</v>
      </c>
      <c r="AD30">
        <v>22.369999999999997</v>
      </c>
      <c r="AE30">
        <v>19.592500000000001</v>
      </c>
      <c r="AF30">
        <v>16.45</v>
      </c>
      <c r="AG30">
        <v>17.565000000000001</v>
      </c>
      <c r="AH30">
        <v>18.285</v>
      </c>
      <c r="AI30">
        <v>16.41</v>
      </c>
      <c r="AJ30">
        <v>19.355</v>
      </c>
      <c r="AK30">
        <v>19.774999999999999</v>
      </c>
      <c r="AL30">
        <v>11.69</v>
      </c>
      <c r="AM30">
        <v>16.9375</v>
      </c>
      <c r="AN30">
        <v>14.577500000000001</v>
      </c>
      <c r="AO30">
        <v>15.71</v>
      </c>
      <c r="AP30">
        <v>17.995000000000001</v>
      </c>
      <c r="AQ30">
        <v>17.32</v>
      </c>
      <c r="AR30">
        <v>18.765000000000001</v>
      </c>
      <c r="AS30">
        <v>15.1175</v>
      </c>
      <c r="AT30">
        <v>19.592500000000001</v>
      </c>
      <c r="AU30">
        <v>20.782500000000002</v>
      </c>
    </row>
    <row r="31" spans="1:47" x14ac:dyDescent="0.25">
      <c r="A31">
        <v>2005</v>
      </c>
      <c r="D31">
        <v>370.5</v>
      </c>
      <c r="E31">
        <v>367.25</v>
      </c>
      <c r="F31">
        <v>354.75</v>
      </c>
      <c r="G31">
        <v>276.25</v>
      </c>
      <c r="H31">
        <v>315.25</v>
      </c>
      <c r="I31">
        <v>298</v>
      </c>
      <c r="J31">
        <v>309.5</v>
      </c>
      <c r="K31">
        <v>357.5</v>
      </c>
      <c r="L31">
        <v>311.5</v>
      </c>
      <c r="M31">
        <v>267.5</v>
      </c>
      <c r="N31">
        <v>327.25</v>
      </c>
      <c r="O31">
        <v>325.75</v>
      </c>
      <c r="P31">
        <v>220.5</v>
      </c>
      <c r="Q31">
        <v>299</v>
      </c>
      <c r="R31">
        <v>298.5</v>
      </c>
      <c r="S31">
        <v>327</v>
      </c>
      <c r="T31">
        <v>219.5</v>
      </c>
      <c r="U31">
        <v>240.25</v>
      </c>
      <c r="V31">
        <v>321.5</v>
      </c>
      <c r="W31">
        <v>319</v>
      </c>
      <c r="X31">
        <v>199.25</v>
      </c>
      <c r="Y31">
        <v>278.75</v>
      </c>
      <c r="Z31">
        <v>20.357499999999998</v>
      </c>
      <c r="AA31">
        <v>20.865000000000002</v>
      </c>
      <c r="AB31">
        <v>23.79</v>
      </c>
      <c r="AC31">
        <v>16.5</v>
      </c>
      <c r="AD31">
        <v>20.327500000000001</v>
      </c>
      <c r="AE31">
        <v>20.215</v>
      </c>
      <c r="AF31">
        <v>18.164999999999999</v>
      </c>
      <c r="AG31">
        <v>18.587499999999999</v>
      </c>
      <c r="AH31">
        <v>22.622499999999999</v>
      </c>
      <c r="AI31">
        <v>17.342500000000001</v>
      </c>
      <c r="AJ31">
        <v>22.765000000000001</v>
      </c>
      <c r="AK31">
        <v>21.975000000000001</v>
      </c>
      <c r="AL31">
        <v>12.9125</v>
      </c>
      <c r="AM31">
        <v>16.355</v>
      </c>
      <c r="AN31">
        <v>16.245000000000001</v>
      </c>
      <c r="AO31">
        <v>17.454999999999998</v>
      </c>
      <c r="AP31">
        <v>16.4375</v>
      </c>
      <c r="AQ31">
        <v>19.579999999999998</v>
      </c>
      <c r="AR31">
        <v>29.195000000000004</v>
      </c>
      <c r="AS31">
        <v>19.5</v>
      </c>
      <c r="AT31">
        <v>20.07</v>
      </c>
      <c r="AU31">
        <v>20.754999999999999</v>
      </c>
    </row>
    <row r="32" spans="1:47" x14ac:dyDescent="0.25">
      <c r="A32">
        <v>2006</v>
      </c>
      <c r="D32">
        <v>326.25</v>
      </c>
      <c r="E32">
        <v>345.75</v>
      </c>
      <c r="F32">
        <v>333.25</v>
      </c>
      <c r="G32">
        <v>274</v>
      </c>
      <c r="H32">
        <v>287.25</v>
      </c>
      <c r="I32">
        <v>285.5</v>
      </c>
      <c r="J32">
        <v>299.25</v>
      </c>
      <c r="K32">
        <v>336.5</v>
      </c>
      <c r="L32">
        <v>307.25</v>
      </c>
      <c r="M32">
        <v>264</v>
      </c>
      <c r="N32">
        <v>316.75</v>
      </c>
      <c r="O32">
        <v>302.5</v>
      </c>
      <c r="P32">
        <v>216.5</v>
      </c>
      <c r="Q32">
        <v>309.75</v>
      </c>
      <c r="R32">
        <v>292.25</v>
      </c>
      <c r="S32">
        <v>317.75</v>
      </c>
      <c r="T32">
        <v>203.25</v>
      </c>
      <c r="U32">
        <v>217</v>
      </c>
      <c r="V32">
        <v>282.5</v>
      </c>
      <c r="W32">
        <v>324.25</v>
      </c>
      <c r="X32">
        <v>208.5</v>
      </c>
      <c r="Y32">
        <v>261.5</v>
      </c>
      <c r="Z32">
        <v>17.164999999999999</v>
      </c>
      <c r="AA32">
        <v>18.962499999999999</v>
      </c>
      <c r="AB32">
        <v>19.954999999999998</v>
      </c>
      <c r="AC32">
        <v>14.037500000000001</v>
      </c>
      <c r="AD32">
        <v>20.5825</v>
      </c>
      <c r="AE32">
        <v>19.682500000000001</v>
      </c>
      <c r="AF32">
        <v>15.557500000000001</v>
      </c>
      <c r="AG32">
        <v>18.032499999999999</v>
      </c>
      <c r="AH32">
        <v>19.664999999999999</v>
      </c>
      <c r="AI32">
        <v>14.745000000000001</v>
      </c>
      <c r="AJ32">
        <v>20.029999999999998</v>
      </c>
      <c r="AK32">
        <v>16.190000000000001</v>
      </c>
      <c r="AL32">
        <v>12.525</v>
      </c>
      <c r="AM32">
        <v>16.265000000000001</v>
      </c>
      <c r="AN32">
        <v>18.217500000000001</v>
      </c>
      <c r="AO32">
        <v>18.845000000000002</v>
      </c>
      <c r="AP32">
        <v>15.0625</v>
      </c>
      <c r="AQ32">
        <v>17.587500000000002</v>
      </c>
      <c r="AR32">
        <v>20.73</v>
      </c>
      <c r="AS32">
        <v>16.2925</v>
      </c>
      <c r="AT32">
        <v>16.952500000000001</v>
      </c>
      <c r="AU32">
        <v>19.310000000000002</v>
      </c>
    </row>
    <row r="33" spans="1:47" x14ac:dyDescent="0.25">
      <c r="A33">
        <v>2007</v>
      </c>
      <c r="D33">
        <v>283</v>
      </c>
      <c r="E33">
        <v>298.75</v>
      </c>
      <c r="F33">
        <v>360.5</v>
      </c>
      <c r="G33">
        <v>253</v>
      </c>
      <c r="H33">
        <v>280.25</v>
      </c>
      <c r="I33">
        <v>268.25</v>
      </c>
      <c r="J33">
        <v>279.75</v>
      </c>
      <c r="K33">
        <v>293.5</v>
      </c>
      <c r="L33">
        <v>322.75</v>
      </c>
      <c r="M33">
        <v>306</v>
      </c>
      <c r="N33">
        <v>279.25</v>
      </c>
      <c r="O33">
        <v>298.25</v>
      </c>
      <c r="P33">
        <v>202</v>
      </c>
      <c r="Q33">
        <v>296.5</v>
      </c>
      <c r="R33">
        <v>280.5</v>
      </c>
      <c r="S33">
        <v>305.5</v>
      </c>
      <c r="T33">
        <v>135.25</v>
      </c>
      <c r="U33">
        <v>177.75</v>
      </c>
      <c r="V33">
        <v>316.5</v>
      </c>
      <c r="W33">
        <v>338</v>
      </c>
      <c r="X33">
        <v>259.75</v>
      </c>
      <c r="Y33">
        <v>277</v>
      </c>
      <c r="Z33">
        <v>17.605</v>
      </c>
      <c r="AA33">
        <v>19.954999999999998</v>
      </c>
      <c r="AB33">
        <v>27.27</v>
      </c>
      <c r="AC33">
        <v>25.880000000000003</v>
      </c>
      <c r="AD33">
        <v>22.11</v>
      </c>
      <c r="AE33">
        <v>19.899999999999999</v>
      </c>
      <c r="AF33">
        <v>14.9625</v>
      </c>
      <c r="AG33">
        <v>19.38</v>
      </c>
      <c r="AH33">
        <v>25.7775</v>
      </c>
      <c r="AI33">
        <v>17.684999999999999</v>
      </c>
      <c r="AJ33">
        <v>21.747499999999999</v>
      </c>
      <c r="AK33">
        <v>20.309999999999999</v>
      </c>
      <c r="AL33">
        <v>12.2575</v>
      </c>
      <c r="AM33">
        <v>18.252500000000001</v>
      </c>
      <c r="AN33">
        <v>17.272500000000001</v>
      </c>
      <c r="AO33">
        <v>18.8475</v>
      </c>
      <c r="AP33">
        <v>23.247499999999999</v>
      </c>
      <c r="AQ33">
        <v>18.350000000000001</v>
      </c>
      <c r="AR33">
        <v>32.267499999999998</v>
      </c>
      <c r="AS33">
        <v>29.857500000000002</v>
      </c>
      <c r="AT33">
        <v>18.857500000000002</v>
      </c>
      <c r="AU33">
        <v>21.422499999999999</v>
      </c>
    </row>
    <row r="34" spans="1:47" x14ac:dyDescent="0.25">
      <c r="A34">
        <v>2008</v>
      </c>
      <c r="D34">
        <v>239</v>
      </c>
      <c r="E34">
        <v>270.75</v>
      </c>
      <c r="F34">
        <v>256.75</v>
      </c>
      <c r="G34">
        <v>198.25</v>
      </c>
      <c r="H34">
        <v>247.25</v>
      </c>
      <c r="I34">
        <v>252.25</v>
      </c>
      <c r="J34">
        <v>215.5</v>
      </c>
      <c r="K34">
        <v>240</v>
      </c>
      <c r="L34">
        <v>256.75</v>
      </c>
      <c r="M34">
        <v>241.5</v>
      </c>
      <c r="N34">
        <v>232.25</v>
      </c>
      <c r="O34">
        <v>270.5</v>
      </c>
      <c r="P34">
        <v>216.5</v>
      </c>
      <c r="Q34">
        <v>261.75</v>
      </c>
      <c r="R34">
        <v>253.25</v>
      </c>
      <c r="S34">
        <v>260.5</v>
      </c>
      <c r="T34">
        <v>110.75</v>
      </c>
      <c r="U34">
        <v>186.75</v>
      </c>
      <c r="V34">
        <v>234.25</v>
      </c>
      <c r="W34">
        <v>254.5</v>
      </c>
      <c r="X34">
        <v>194.25</v>
      </c>
      <c r="Y34">
        <v>234.5</v>
      </c>
      <c r="Z34">
        <v>19.984999999999999</v>
      </c>
      <c r="AA34">
        <v>25.4</v>
      </c>
      <c r="AB34">
        <v>31.0075</v>
      </c>
      <c r="AC34">
        <v>28.022500000000001</v>
      </c>
      <c r="AD34">
        <v>25.017499999999998</v>
      </c>
      <c r="AE34">
        <v>24.655000000000001</v>
      </c>
      <c r="AF34">
        <v>17.38</v>
      </c>
      <c r="AG34">
        <v>22.310000000000002</v>
      </c>
      <c r="AH34">
        <v>33.159999999999997</v>
      </c>
      <c r="AI34">
        <v>24.134999999999998</v>
      </c>
      <c r="AJ34">
        <v>22.6675</v>
      </c>
      <c r="AK34">
        <v>26.52</v>
      </c>
      <c r="AL34">
        <v>13.7875</v>
      </c>
      <c r="AM34">
        <v>18.422499999999999</v>
      </c>
      <c r="AN34">
        <v>18.552499999999998</v>
      </c>
      <c r="AO34">
        <v>21.692500000000003</v>
      </c>
      <c r="AP34">
        <v>23.267499999999998</v>
      </c>
      <c r="AQ34">
        <v>21.88</v>
      </c>
      <c r="AR34">
        <v>29.887499999999999</v>
      </c>
      <c r="AS34">
        <v>24.307500000000001</v>
      </c>
      <c r="AT34">
        <v>16.925000000000001</v>
      </c>
      <c r="AU34">
        <v>20.655000000000001</v>
      </c>
    </row>
    <row r="35" spans="1:47" x14ac:dyDescent="0.25">
      <c r="A35">
        <v>2009</v>
      </c>
      <c r="D35">
        <v>199</v>
      </c>
      <c r="E35">
        <v>214.25</v>
      </c>
      <c r="F35">
        <v>219</v>
      </c>
      <c r="G35">
        <v>174.5</v>
      </c>
      <c r="H35">
        <v>223.5</v>
      </c>
      <c r="I35">
        <v>205.5</v>
      </c>
      <c r="J35">
        <v>190.75</v>
      </c>
      <c r="K35">
        <v>212.75</v>
      </c>
      <c r="L35">
        <v>233.25</v>
      </c>
      <c r="M35">
        <v>211.75</v>
      </c>
      <c r="N35">
        <v>220.75</v>
      </c>
      <c r="O35">
        <v>227</v>
      </c>
      <c r="P35">
        <v>174</v>
      </c>
      <c r="Q35">
        <v>219.75</v>
      </c>
      <c r="R35">
        <v>228.25</v>
      </c>
      <c r="S35">
        <v>232</v>
      </c>
      <c r="T35">
        <v>110.75</v>
      </c>
      <c r="U35">
        <v>175.75</v>
      </c>
      <c r="V35">
        <v>198</v>
      </c>
      <c r="W35">
        <v>206.5</v>
      </c>
      <c r="X35">
        <v>164.25</v>
      </c>
      <c r="Y35">
        <v>201</v>
      </c>
      <c r="Z35">
        <v>22.837499999999999</v>
      </c>
      <c r="AA35">
        <v>25.0625</v>
      </c>
      <c r="AB35">
        <v>27.442500000000003</v>
      </c>
      <c r="AC35">
        <v>23.035</v>
      </c>
      <c r="AD35">
        <v>25.494999999999997</v>
      </c>
      <c r="AE35">
        <v>23.729999999999997</v>
      </c>
      <c r="AF35">
        <v>18.0625</v>
      </c>
      <c r="AG35">
        <v>23.495000000000001</v>
      </c>
      <c r="AH35">
        <v>25.445</v>
      </c>
      <c r="AI35">
        <v>21.7225</v>
      </c>
      <c r="AJ35">
        <v>22.375</v>
      </c>
      <c r="AK35">
        <v>25.075000000000003</v>
      </c>
      <c r="AL35">
        <v>14.032499999999999</v>
      </c>
      <c r="AM35">
        <v>18.942500000000003</v>
      </c>
      <c r="AN35">
        <v>20.68</v>
      </c>
      <c r="AO35">
        <v>23.2775</v>
      </c>
      <c r="AP35">
        <v>17.75</v>
      </c>
      <c r="AQ35">
        <v>20.497500000000002</v>
      </c>
      <c r="AR35">
        <v>24.404999999999998</v>
      </c>
      <c r="AS35">
        <v>18.977499999999999</v>
      </c>
      <c r="AT35">
        <v>17.515000000000001</v>
      </c>
      <c r="AU35">
        <v>20.212499999999999</v>
      </c>
    </row>
    <row r="36" spans="1:47" x14ac:dyDescent="0.25">
      <c r="A36">
        <v>2010</v>
      </c>
      <c r="D36">
        <v>201</v>
      </c>
      <c r="E36">
        <v>218.75</v>
      </c>
      <c r="F36">
        <v>214.25</v>
      </c>
      <c r="G36">
        <v>196.75</v>
      </c>
      <c r="H36">
        <v>227.75</v>
      </c>
      <c r="I36">
        <v>213.25</v>
      </c>
      <c r="J36">
        <v>217.25</v>
      </c>
      <c r="K36">
        <v>222.75</v>
      </c>
      <c r="L36">
        <v>239.5</v>
      </c>
      <c r="M36">
        <v>222</v>
      </c>
      <c r="N36">
        <v>226.25</v>
      </c>
      <c r="O36">
        <v>259.75</v>
      </c>
      <c r="P36">
        <v>210.25</v>
      </c>
      <c r="Q36">
        <v>247.5</v>
      </c>
      <c r="R36">
        <v>210.25</v>
      </c>
      <c r="S36">
        <v>222.25</v>
      </c>
      <c r="T36">
        <v>121.75</v>
      </c>
      <c r="U36">
        <v>155</v>
      </c>
      <c r="V36">
        <v>196.25</v>
      </c>
      <c r="W36">
        <v>241.5</v>
      </c>
      <c r="X36">
        <v>159</v>
      </c>
      <c r="Y36">
        <v>206</v>
      </c>
      <c r="Z36">
        <v>25.155000000000001</v>
      </c>
      <c r="AA36">
        <v>29.597499999999997</v>
      </c>
      <c r="AB36">
        <v>31.835000000000001</v>
      </c>
      <c r="AC36">
        <v>25.6675</v>
      </c>
      <c r="AD36">
        <v>27.085000000000001</v>
      </c>
      <c r="AE36">
        <v>32.155000000000001</v>
      </c>
      <c r="AF36">
        <v>21.229999999999997</v>
      </c>
      <c r="AG36">
        <v>29.03</v>
      </c>
      <c r="AH36">
        <v>31.875</v>
      </c>
      <c r="AI36">
        <v>26.372499999999999</v>
      </c>
      <c r="AJ36">
        <v>28.484999999999999</v>
      </c>
      <c r="AK36">
        <v>31.29</v>
      </c>
      <c r="AL36">
        <v>19.814999999999998</v>
      </c>
      <c r="AM36">
        <v>23.9025</v>
      </c>
      <c r="AN36">
        <v>24.564999999999998</v>
      </c>
      <c r="AO36">
        <v>27.022500000000001</v>
      </c>
      <c r="AP36">
        <v>16.9575</v>
      </c>
      <c r="AQ36">
        <v>19.03</v>
      </c>
      <c r="AR36">
        <v>29.28</v>
      </c>
      <c r="AS36">
        <v>23.517499999999998</v>
      </c>
      <c r="AT36">
        <v>19.297499999999999</v>
      </c>
      <c r="AU36">
        <v>22.17</v>
      </c>
    </row>
    <row r="37" spans="1:47" x14ac:dyDescent="0.25">
      <c r="A37">
        <v>2011</v>
      </c>
      <c r="D37">
        <v>173.75</v>
      </c>
      <c r="E37">
        <v>201.25</v>
      </c>
      <c r="F37">
        <v>178.5</v>
      </c>
      <c r="G37">
        <v>156.25</v>
      </c>
      <c r="H37">
        <v>219.75</v>
      </c>
      <c r="I37">
        <v>183.25</v>
      </c>
      <c r="J37">
        <v>188.5</v>
      </c>
      <c r="K37">
        <v>194.5</v>
      </c>
      <c r="L37">
        <v>206.25</v>
      </c>
      <c r="M37">
        <v>183</v>
      </c>
      <c r="N37">
        <v>170</v>
      </c>
      <c r="O37">
        <v>185.75</v>
      </c>
      <c r="P37">
        <v>152.5</v>
      </c>
      <c r="Q37">
        <v>208.75</v>
      </c>
      <c r="R37">
        <v>191</v>
      </c>
      <c r="S37">
        <v>201.5</v>
      </c>
      <c r="T37">
        <v>111.75</v>
      </c>
      <c r="U37">
        <v>121</v>
      </c>
      <c r="V37">
        <v>174.5</v>
      </c>
      <c r="W37">
        <v>226.75</v>
      </c>
      <c r="X37">
        <v>149.25</v>
      </c>
      <c r="Y37">
        <v>176.75</v>
      </c>
      <c r="Z37">
        <v>21.85</v>
      </c>
      <c r="AA37">
        <v>25.587499999999999</v>
      </c>
      <c r="AB37">
        <v>21.125</v>
      </c>
      <c r="AC37">
        <v>19.314999999999998</v>
      </c>
      <c r="AD37">
        <v>25.034999999999997</v>
      </c>
      <c r="AE37">
        <v>28.35</v>
      </c>
      <c r="AF37">
        <v>20.875</v>
      </c>
      <c r="AG37">
        <v>26.675000000000001</v>
      </c>
      <c r="AH37">
        <v>20.952500000000001</v>
      </c>
      <c r="AI37">
        <v>23.164999999999999</v>
      </c>
      <c r="AJ37">
        <v>18.532499999999999</v>
      </c>
      <c r="AK37">
        <v>24.067500000000003</v>
      </c>
      <c r="AL37">
        <v>16.3825</v>
      </c>
      <c r="AM37">
        <v>19.094999999999999</v>
      </c>
      <c r="AN37">
        <v>21.8125</v>
      </c>
      <c r="AO37">
        <v>25.202500000000001</v>
      </c>
      <c r="AP37">
        <v>19.454999999999998</v>
      </c>
      <c r="AQ37">
        <v>21.552499999999998</v>
      </c>
      <c r="AR37">
        <v>18.939999999999998</v>
      </c>
      <c r="AS37">
        <v>18.71</v>
      </c>
      <c r="AT37">
        <v>21.844999999999999</v>
      </c>
      <c r="AU37">
        <v>22.717500000000001</v>
      </c>
    </row>
    <row r="38" spans="1:47" x14ac:dyDescent="0.25">
      <c r="A38">
        <v>2012</v>
      </c>
      <c r="D38">
        <v>179.75</v>
      </c>
      <c r="E38">
        <v>204.25</v>
      </c>
      <c r="F38">
        <v>167.5</v>
      </c>
      <c r="G38">
        <v>147.5</v>
      </c>
      <c r="H38">
        <v>188.75</v>
      </c>
      <c r="I38">
        <v>183.75</v>
      </c>
      <c r="J38">
        <v>170.25</v>
      </c>
      <c r="K38">
        <v>188.25</v>
      </c>
      <c r="L38">
        <v>206</v>
      </c>
      <c r="M38">
        <v>186.25</v>
      </c>
      <c r="N38">
        <v>155</v>
      </c>
      <c r="O38">
        <v>187.75</v>
      </c>
      <c r="P38">
        <v>163.25</v>
      </c>
      <c r="Q38">
        <v>202.75</v>
      </c>
      <c r="R38">
        <v>172.75</v>
      </c>
      <c r="S38">
        <v>188.5</v>
      </c>
      <c r="T38">
        <v>119.75</v>
      </c>
      <c r="U38">
        <v>122</v>
      </c>
      <c r="V38">
        <v>185.75</v>
      </c>
      <c r="W38">
        <v>203.25</v>
      </c>
      <c r="X38">
        <v>149.5</v>
      </c>
      <c r="Y38">
        <v>177</v>
      </c>
      <c r="Z38">
        <v>21.324999999999999</v>
      </c>
      <c r="AA38">
        <v>29.115000000000002</v>
      </c>
      <c r="AB38">
        <v>24.094999999999999</v>
      </c>
      <c r="AC38">
        <v>17.462499999999999</v>
      </c>
      <c r="AD38">
        <v>30.675000000000001</v>
      </c>
      <c r="AE38">
        <v>31</v>
      </c>
      <c r="AF38">
        <v>20.557499999999997</v>
      </c>
      <c r="AG38">
        <v>28.037499999999998</v>
      </c>
      <c r="AH38">
        <v>24.655000000000001</v>
      </c>
      <c r="AI38">
        <v>24.662500000000001</v>
      </c>
      <c r="AJ38">
        <v>17.5</v>
      </c>
      <c r="AK38">
        <v>24.424999999999997</v>
      </c>
      <c r="AL38">
        <v>15.172500000000001</v>
      </c>
      <c r="AM38">
        <v>20.532499999999999</v>
      </c>
      <c r="AN38">
        <v>21.97</v>
      </c>
      <c r="AO38">
        <v>26.614999999999998</v>
      </c>
      <c r="AP38">
        <v>20.82</v>
      </c>
      <c r="AQ38">
        <v>22.68</v>
      </c>
      <c r="AR38">
        <v>24.747499999999999</v>
      </c>
      <c r="AS38">
        <v>22.557499999999997</v>
      </c>
      <c r="AT38">
        <v>23.315000000000001</v>
      </c>
      <c r="AU38">
        <v>25.022500000000001</v>
      </c>
    </row>
    <row r="39" spans="1:47" x14ac:dyDescent="0.25">
      <c r="A39">
        <v>2013</v>
      </c>
      <c r="D39">
        <v>185.75</v>
      </c>
      <c r="E39">
        <v>208</v>
      </c>
      <c r="F39">
        <v>177.5</v>
      </c>
      <c r="G39">
        <v>151.25</v>
      </c>
      <c r="H39">
        <v>204</v>
      </c>
      <c r="I39">
        <v>211.5</v>
      </c>
      <c r="J39">
        <v>177.25</v>
      </c>
      <c r="K39">
        <v>218.75</v>
      </c>
      <c r="L39">
        <v>202.25</v>
      </c>
      <c r="M39">
        <v>196.5</v>
      </c>
      <c r="N39">
        <v>168.75</v>
      </c>
      <c r="O39">
        <v>191.5</v>
      </c>
      <c r="P39">
        <v>184.25</v>
      </c>
      <c r="Q39">
        <v>217</v>
      </c>
      <c r="R39">
        <v>174.75</v>
      </c>
      <c r="S39">
        <v>194.5</v>
      </c>
      <c r="T39">
        <v>112.5</v>
      </c>
      <c r="U39">
        <v>124.5</v>
      </c>
      <c r="V39">
        <v>209.75</v>
      </c>
      <c r="W39">
        <v>205.75</v>
      </c>
      <c r="X39">
        <v>156.75</v>
      </c>
      <c r="Y39">
        <v>189.5</v>
      </c>
      <c r="Z39">
        <v>24.34</v>
      </c>
      <c r="AA39">
        <v>33.195</v>
      </c>
      <c r="AB39">
        <v>24.8825</v>
      </c>
      <c r="AC39">
        <v>19.07</v>
      </c>
      <c r="AD39">
        <v>35.365000000000002</v>
      </c>
      <c r="AE39">
        <v>36.892499999999998</v>
      </c>
      <c r="AF39">
        <v>21.5075</v>
      </c>
      <c r="AG39">
        <v>34.725000000000001</v>
      </c>
      <c r="AH39">
        <v>25.849999999999998</v>
      </c>
      <c r="AI39">
        <v>26.44</v>
      </c>
      <c r="AJ39">
        <v>20.67</v>
      </c>
      <c r="AK39">
        <v>27.502499999999998</v>
      </c>
      <c r="AL39">
        <v>17.59</v>
      </c>
      <c r="AM39">
        <v>24.807500000000005</v>
      </c>
      <c r="AN39">
        <v>23.2075</v>
      </c>
      <c r="AO39">
        <v>28.774999999999999</v>
      </c>
      <c r="AP39">
        <v>17.86</v>
      </c>
      <c r="AQ39">
        <v>20.630000000000003</v>
      </c>
      <c r="AR39">
        <v>21.5275</v>
      </c>
      <c r="AS39">
        <v>23</v>
      </c>
      <c r="AT39">
        <v>30.255000000000003</v>
      </c>
      <c r="AU39">
        <v>32.650000000000006</v>
      </c>
    </row>
    <row r="40" spans="1:47" x14ac:dyDescent="0.25">
      <c r="A40">
        <v>2014</v>
      </c>
      <c r="D40">
        <v>186.25</v>
      </c>
      <c r="E40">
        <v>212.75</v>
      </c>
      <c r="F40">
        <v>183.25</v>
      </c>
      <c r="G40">
        <v>165.5</v>
      </c>
      <c r="H40">
        <v>219.5</v>
      </c>
      <c r="I40">
        <v>210.25</v>
      </c>
      <c r="J40">
        <v>199</v>
      </c>
      <c r="K40">
        <v>228</v>
      </c>
      <c r="L40">
        <v>215.5</v>
      </c>
      <c r="M40">
        <v>200.5</v>
      </c>
      <c r="N40">
        <v>164.5</v>
      </c>
      <c r="O40">
        <v>190.25</v>
      </c>
      <c r="P40">
        <v>184.75</v>
      </c>
      <c r="Q40">
        <v>212.75</v>
      </c>
      <c r="R40">
        <v>184.5</v>
      </c>
      <c r="S40">
        <v>203.5</v>
      </c>
      <c r="T40">
        <v>118.75</v>
      </c>
      <c r="U40">
        <v>131.5</v>
      </c>
      <c r="V40">
        <v>214.25</v>
      </c>
      <c r="W40">
        <v>239.5</v>
      </c>
      <c r="X40">
        <v>175</v>
      </c>
      <c r="Y40">
        <v>185.75</v>
      </c>
      <c r="Z40">
        <v>24.8675</v>
      </c>
      <c r="AA40">
        <v>32.1875</v>
      </c>
      <c r="AB40">
        <v>23.82</v>
      </c>
      <c r="AC40">
        <v>19.5</v>
      </c>
      <c r="AD40">
        <v>39.647500000000001</v>
      </c>
      <c r="AE40">
        <v>39.392499999999998</v>
      </c>
      <c r="AF40">
        <v>25.754999999999999</v>
      </c>
      <c r="AG40">
        <v>38.627500000000005</v>
      </c>
      <c r="AH40">
        <v>31.542499999999997</v>
      </c>
      <c r="AI40">
        <v>27.300000000000004</v>
      </c>
      <c r="AJ40">
        <v>16.189999999999998</v>
      </c>
      <c r="AK40">
        <v>26.835000000000001</v>
      </c>
      <c r="AL40">
        <v>17.009999999999998</v>
      </c>
      <c r="AM40">
        <v>24.094999999999999</v>
      </c>
      <c r="AN40">
        <v>26.954999999999998</v>
      </c>
      <c r="AO40">
        <v>35.137499999999996</v>
      </c>
      <c r="AP40">
        <v>20.6525</v>
      </c>
      <c r="AQ40">
        <v>19.5825</v>
      </c>
      <c r="AR40">
        <v>27.19</v>
      </c>
      <c r="AS40">
        <v>27.047499999999999</v>
      </c>
      <c r="AT40">
        <v>31.397500000000001</v>
      </c>
      <c r="AU40">
        <v>35.07</v>
      </c>
    </row>
    <row r="41" spans="1:47" x14ac:dyDescent="0.25">
      <c r="A41">
        <v>2015</v>
      </c>
      <c r="D41">
        <v>182.5</v>
      </c>
      <c r="E41">
        <v>190.25</v>
      </c>
      <c r="F41">
        <v>189.25</v>
      </c>
      <c r="G41">
        <v>172.5</v>
      </c>
      <c r="H41">
        <v>226.75</v>
      </c>
      <c r="I41">
        <v>207.5</v>
      </c>
      <c r="J41">
        <v>196.75</v>
      </c>
      <c r="K41">
        <v>217.75</v>
      </c>
      <c r="L41">
        <v>230.5</v>
      </c>
      <c r="M41">
        <v>199.75</v>
      </c>
      <c r="N41">
        <v>176.5</v>
      </c>
      <c r="O41">
        <v>199.5</v>
      </c>
      <c r="P41">
        <v>160.75</v>
      </c>
      <c r="Q41">
        <v>201.25</v>
      </c>
      <c r="R41">
        <v>187.75</v>
      </c>
      <c r="S41">
        <v>210.25</v>
      </c>
      <c r="T41">
        <v>145</v>
      </c>
      <c r="U41">
        <v>149.25</v>
      </c>
      <c r="V41">
        <v>223.5</v>
      </c>
      <c r="W41">
        <v>235.75</v>
      </c>
      <c r="X41">
        <v>168.75</v>
      </c>
      <c r="Y41">
        <v>179</v>
      </c>
      <c r="Z41">
        <v>22.704999999999998</v>
      </c>
      <c r="AA41">
        <v>30.020000000000003</v>
      </c>
      <c r="AB41">
        <v>21.504999999999999</v>
      </c>
      <c r="AC41">
        <v>19.59</v>
      </c>
      <c r="AD41">
        <v>41.975000000000009</v>
      </c>
      <c r="AE41">
        <v>33.885000000000005</v>
      </c>
      <c r="AF41">
        <v>26.172499999999999</v>
      </c>
      <c r="AG41">
        <v>38.9</v>
      </c>
      <c r="AH41">
        <v>28.927500000000002</v>
      </c>
      <c r="AI41">
        <v>25.102499999999999</v>
      </c>
      <c r="AJ41">
        <v>14.25</v>
      </c>
      <c r="AK41">
        <v>26.7225</v>
      </c>
      <c r="AL41">
        <v>16.672499999999999</v>
      </c>
      <c r="AM41">
        <v>25.674999999999997</v>
      </c>
      <c r="AN41">
        <v>26.8475</v>
      </c>
      <c r="AO41">
        <v>36.342500000000001</v>
      </c>
      <c r="AP41">
        <v>19.484999999999999</v>
      </c>
      <c r="AQ41">
        <v>21.227499999999999</v>
      </c>
      <c r="AR41">
        <v>26.677499999999998</v>
      </c>
      <c r="AS41">
        <v>28.904999999999998</v>
      </c>
      <c r="AT41">
        <v>31.305000000000003</v>
      </c>
      <c r="AU41">
        <v>34.377500000000005</v>
      </c>
    </row>
    <row r="42" spans="1:47" x14ac:dyDescent="0.25">
      <c r="A42">
        <v>2016</v>
      </c>
      <c r="D42">
        <v>180.75</v>
      </c>
      <c r="E42">
        <v>183.5</v>
      </c>
      <c r="F42">
        <v>176.75</v>
      </c>
      <c r="G42">
        <v>172.75</v>
      </c>
      <c r="H42">
        <v>220.25</v>
      </c>
      <c r="I42">
        <v>205</v>
      </c>
      <c r="J42">
        <v>180.5</v>
      </c>
      <c r="K42">
        <v>208.5</v>
      </c>
      <c r="L42">
        <v>213.75</v>
      </c>
      <c r="M42">
        <v>198.5</v>
      </c>
      <c r="N42">
        <v>167</v>
      </c>
      <c r="O42">
        <v>187.75</v>
      </c>
      <c r="P42">
        <v>160.5</v>
      </c>
      <c r="Q42">
        <v>220.75</v>
      </c>
      <c r="R42">
        <v>184.75</v>
      </c>
      <c r="S42">
        <v>212.75</v>
      </c>
      <c r="T42">
        <v>156.5</v>
      </c>
      <c r="U42">
        <v>139.75</v>
      </c>
      <c r="V42">
        <v>195.5</v>
      </c>
      <c r="W42">
        <v>222.25</v>
      </c>
      <c r="X42">
        <v>156.5</v>
      </c>
      <c r="Y42">
        <v>163.5</v>
      </c>
      <c r="Z42">
        <v>22.252500000000001</v>
      </c>
      <c r="AA42">
        <v>28.1175</v>
      </c>
      <c r="AB42">
        <v>19.7575</v>
      </c>
      <c r="AC42">
        <v>17.18</v>
      </c>
      <c r="AD42">
        <v>41.657499999999999</v>
      </c>
      <c r="AE42">
        <v>34.58</v>
      </c>
      <c r="AF42">
        <v>26.685000000000002</v>
      </c>
      <c r="AG42">
        <v>39.765000000000001</v>
      </c>
      <c r="AH42">
        <v>31.465000000000003</v>
      </c>
      <c r="AI42">
        <v>25.097499999999997</v>
      </c>
      <c r="AJ42">
        <v>16.244999999999997</v>
      </c>
      <c r="AK42">
        <v>24.7225</v>
      </c>
      <c r="AL42">
        <v>18.657499999999999</v>
      </c>
      <c r="AM42">
        <v>34.417499999999997</v>
      </c>
      <c r="AN42">
        <v>26.89</v>
      </c>
      <c r="AO42">
        <v>38.477499999999999</v>
      </c>
      <c r="AP42">
        <v>17.962499999999999</v>
      </c>
      <c r="AQ42">
        <v>16.119999999999997</v>
      </c>
      <c r="AR42">
        <v>26.274999999999999</v>
      </c>
      <c r="AS42">
        <v>23.827500000000001</v>
      </c>
      <c r="AT42">
        <v>34.352500000000006</v>
      </c>
      <c r="AU42">
        <v>34.1175</v>
      </c>
    </row>
    <row r="43" spans="1:47" x14ac:dyDescent="0.25">
      <c r="A43">
        <v>2017</v>
      </c>
      <c r="D43">
        <v>171.5</v>
      </c>
      <c r="E43">
        <v>179</v>
      </c>
      <c r="F43">
        <v>172</v>
      </c>
      <c r="G43">
        <v>160.5</v>
      </c>
      <c r="H43">
        <v>224.25</v>
      </c>
      <c r="I43">
        <v>201</v>
      </c>
      <c r="J43">
        <v>163</v>
      </c>
      <c r="K43">
        <v>201.25</v>
      </c>
      <c r="L43">
        <v>190.75</v>
      </c>
      <c r="M43">
        <v>177</v>
      </c>
      <c r="N43">
        <v>158.5</v>
      </c>
      <c r="O43">
        <v>184.5</v>
      </c>
      <c r="P43">
        <v>155.5</v>
      </c>
      <c r="Q43">
        <v>204.5</v>
      </c>
      <c r="R43">
        <v>177</v>
      </c>
      <c r="S43">
        <v>204.25</v>
      </c>
      <c r="T43">
        <v>140.25</v>
      </c>
      <c r="U43">
        <v>136</v>
      </c>
      <c r="V43">
        <v>198</v>
      </c>
      <c r="W43">
        <v>202.75</v>
      </c>
      <c r="X43">
        <v>146</v>
      </c>
      <c r="Y43">
        <v>151.75</v>
      </c>
      <c r="Z43">
        <v>20.395000000000003</v>
      </c>
      <c r="AA43">
        <v>24.54</v>
      </c>
      <c r="AB43">
        <v>17.0625</v>
      </c>
      <c r="AC43">
        <v>16.195</v>
      </c>
      <c r="AD43">
        <v>40.067499999999995</v>
      </c>
      <c r="AE43">
        <v>31.432500000000001</v>
      </c>
      <c r="AF43">
        <v>24.377500000000001</v>
      </c>
      <c r="AG43">
        <v>37.94</v>
      </c>
      <c r="AH43">
        <v>29.152500000000003</v>
      </c>
      <c r="AI43">
        <v>25.457499999999996</v>
      </c>
      <c r="AJ43">
        <v>13.935</v>
      </c>
      <c r="AK43">
        <v>21.977499999999999</v>
      </c>
      <c r="AL43">
        <v>21.775000000000002</v>
      </c>
      <c r="AM43">
        <v>38.517499999999998</v>
      </c>
      <c r="AN43">
        <v>23.369999999999997</v>
      </c>
      <c r="AO43">
        <v>32.962499999999999</v>
      </c>
      <c r="AP43">
        <v>17.384999999999998</v>
      </c>
      <c r="AQ43">
        <v>18.1875</v>
      </c>
      <c r="AR43">
        <v>20.985000000000003</v>
      </c>
      <c r="AS43">
        <v>23.922499999999999</v>
      </c>
      <c r="AT43">
        <v>25.675000000000001</v>
      </c>
      <c r="AU43">
        <v>31.954999999999998</v>
      </c>
    </row>
    <row r="44" spans="1:47" x14ac:dyDescent="0.25">
      <c r="A44">
        <v>2018</v>
      </c>
      <c r="D44">
        <v>176.25</v>
      </c>
      <c r="E44">
        <v>184.75</v>
      </c>
      <c r="F44">
        <v>176.25</v>
      </c>
      <c r="G44">
        <v>163.25</v>
      </c>
      <c r="H44">
        <v>229.25</v>
      </c>
      <c r="I44">
        <v>203.75</v>
      </c>
      <c r="J44">
        <v>168.75</v>
      </c>
      <c r="K44">
        <v>207.5</v>
      </c>
      <c r="L44">
        <v>196.5</v>
      </c>
      <c r="M44">
        <v>165.5</v>
      </c>
      <c r="N44">
        <v>169</v>
      </c>
      <c r="O44">
        <v>184.75</v>
      </c>
      <c r="P44">
        <v>166</v>
      </c>
      <c r="Q44">
        <v>211</v>
      </c>
      <c r="R44">
        <v>167.5</v>
      </c>
      <c r="S44">
        <v>205</v>
      </c>
      <c r="T44">
        <v>139.25</v>
      </c>
      <c r="U44">
        <v>140.75</v>
      </c>
      <c r="V44">
        <v>194.25</v>
      </c>
      <c r="W44">
        <v>187.5</v>
      </c>
      <c r="X44">
        <v>145</v>
      </c>
      <c r="Y44">
        <v>157.25</v>
      </c>
      <c r="Z44">
        <v>17.82</v>
      </c>
      <c r="AA44">
        <v>26.702500000000001</v>
      </c>
      <c r="AB44">
        <v>18.657499999999999</v>
      </c>
      <c r="AC44">
        <v>17.585000000000001</v>
      </c>
      <c r="AD44">
        <v>42.16</v>
      </c>
      <c r="AE44">
        <v>29.215</v>
      </c>
      <c r="AF44">
        <v>24.2575</v>
      </c>
      <c r="AG44">
        <v>36.855000000000004</v>
      </c>
      <c r="AH44">
        <v>27.55</v>
      </c>
      <c r="AI44">
        <v>21.4725</v>
      </c>
      <c r="AJ44">
        <v>11.217500000000001</v>
      </c>
      <c r="AK44">
        <v>19.13</v>
      </c>
      <c r="AL44">
        <v>21.505000000000003</v>
      </c>
      <c r="AM44">
        <v>36.682499999999997</v>
      </c>
      <c r="AN44">
        <v>22.55</v>
      </c>
      <c r="AO44">
        <v>32.827500000000001</v>
      </c>
      <c r="AP44">
        <v>13.7775</v>
      </c>
      <c r="AQ44">
        <v>14.605</v>
      </c>
      <c r="AR44">
        <v>24.945</v>
      </c>
      <c r="AS44">
        <v>20.689999999999998</v>
      </c>
      <c r="AT44">
        <v>27.774999999999999</v>
      </c>
      <c r="AU44">
        <v>31.68</v>
      </c>
    </row>
    <row r="45" spans="1:47" x14ac:dyDescent="0.25">
      <c r="A45">
        <v>2019</v>
      </c>
      <c r="D45">
        <v>161.36000000000001</v>
      </c>
      <c r="E45">
        <v>167.48500000000001</v>
      </c>
      <c r="F45">
        <v>178.92</v>
      </c>
      <c r="G45">
        <v>162.1275</v>
      </c>
      <c r="H45">
        <v>203.38749999999999</v>
      </c>
      <c r="I45">
        <v>190.99250000000001</v>
      </c>
      <c r="J45">
        <v>158.815</v>
      </c>
      <c r="K45">
        <v>186.3725</v>
      </c>
      <c r="L45">
        <v>184.63249999999999</v>
      </c>
      <c r="M45">
        <v>157.2175</v>
      </c>
      <c r="N45">
        <v>151.04499999999999</v>
      </c>
      <c r="O45">
        <v>171.3075</v>
      </c>
      <c r="P45">
        <v>160.85</v>
      </c>
      <c r="Q45">
        <v>236.47500000000002</v>
      </c>
      <c r="R45">
        <v>153.55500000000001</v>
      </c>
      <c r="S45">
        <v>180.9</v>
      </c>
      <c r="T45">
        <v>133.62</v>
      </c>
      <c r="U45">
        <v>128.77000000000001</v>
      </c>
      <c r="V45">
        <v>199.58</v>
      </c>
      <c r="W45">
        <v>187.89</v>
      </c>
      <c r="X45">
        <v>142.52250000000001</v>
      </c>
      <c r="Y45">
        <v>148.66749999999999</v>
      </c>
      <c r="Z45">
        <v>16.2227</v>
      </c>
      <c r="AA45">
        <v>24.081199999999999</v>
      </c>
      <c r="AB45">
        <v>19.932200000000002</v>
      </c>
      <c r="AC45">
        <v>18.616099999999999</v>
      </c>
      <c r="AD45">
        <v>41.443600000000004</v>
      </c>
      <c r="AE45">
        <v>27.898499999999999</v>
      </c>
      <c r="AF45">
        <v>25.323399999999999</v>
      </c>
      <c r="AG45">
        <v>37.410499999999999</v>
      </c>
      <c r="AH45">
        <v>26.421099999999999</v>
      </c>
      <c r="AI45">
        <v>20.4255</v>
      </c>
      <c r="AJ45">
        <v>10.3223</v>
      </c>
      <c r="AK45">
        <v>19.002600000000001</v>
      </c>
      <c r="AL45">
        <v>21.540099999999999</v>
      </c>
      <c r="AM45">
        <v>28.4559</v>
      </c>
      <c r="AN45">
        <v>23.5991</v>
      </c>
      <c r="AO45">
        <v>32.657499999999999</v>
      </c>
      <c r="AP45">
        <v>15.4062</v>
      </c>
      <c r="AQ45">
        <v>13.1989</v>
      </c>
      <c r="AR45">
        <v>27.340800000000002</v>
      </c>
      <c r="AS45">
        <v>27.850500000000004</v>
      </c>
      <c r="AT45">
        <v>31.002100000000002</v>
      </c>
      <c r="AU45">
        <v>33.326100000000004</v>
      </c>
    </row>
    <row r="46" spans="1:47" x14ac:dyDescent="0.25">
      <c r="A46">
        <v>2020</v>
      </c>
      <c r="D46">
        <v>158.5</v>
      </c>
      <c r="E46">
        <v>169</v>
      </c>
      <c r="F46">
        <v>174</v>
      </c>
      <c r="G46">
        <v>156.5</v>
      </c>
      <c r="H46">
        <v>200.5</v>
      </c>
      <c r="I46">
        <v>188</v>
      </c>
      <c r="J46">
        <v>149.25</v>
      </c>
      <c r="K46">
        <v>190.75</v>
      </c>
      <c r="L46">
        <v>184.25</v>
      </c>
      <c r="M46">
        <v>158.75</v>
      </c>
      <c r="N46">
        <v>151.25</v>
      </c>
      <c r="O46">
        <v>161.5</v>
      </c>
      <c r="P46">
        <v>139.75</v>
      </c>
      <c r="Q46">
        <v>208.75</v>
      </c>
      <c r="R46">
        <v>142.5</v>
      </c>
      <c r="S46">
        <v>171.25</v>
      </c>
      <c r="T46">
        <v>120.5</v>
      </c>
      <c r="U46">
        <v>115.75</v>
      </c>
      <c r="V46">
        <v>177.75</v>
      </c>
      <c r="W46">
        <v>188</v>
      </c>
      <c r="X46">
        <v>146.75</v>
      </c>
      <c r="Y46">
        <v>145.25</v>
      </c>
      <c r="Z46">
        <v>14.797499999999999</v>
      </c>
      <c r="AA46">
        <v>21.86</v>
      </c>
      <c r="AB46">
        <v>15.8125</v>
      </c>
      <c r="AC46">
        <v>14.975</v>
      </c>
      <c r="AD46">
        <v>40.1325</v>
      </c>
      <c r="AE46">
        <v>30.122500000000002</v>
      </c>
      <c r="AF46">
        <v>21.314999999999998</v>
      </c>
      <c r="AG46">
        <v>35.92</v>
      </c>
      <c r="AH46">
        <v>21.814999999999998</v>
      </c>
      <c r="AI46">
        <v>16.625</v>
      </c>
      <c r="AJ46">
        <v>9.3375000000000004</v>
      </c>
      <c r="AK46">
        <v>15.225000000000001</v>
      </c>
      <c r="AL46">
        <v>19.855</v>
      </c>
      <c r="AM46">
        <v>31.432500000000001</v>
      </c>
      <c r="AN46">
        <v>21.977499999999999</v>
      </c>
      <c r="AO46">
        <v>27.287500000000001</v>
      </c>
      <c r="AP46">
        <v>16.657499999999999</v>
      </c>
      <c r="AQ46">
        <v>15.844999999999999</v>
      </c>
      <c r="AR46">
        <v>21.762499999999999</v>
      </c>
      <c r="AS46">
        <v>26.055</v>
      </c>
      <c r="AT46">
        <v>26.692500000000003</v>
      </c>
      <c r="AU46">
        <v>32.034999999999997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BO703"/>
  <sheetViews>
    <sheetView workbookViewId="0"/>
  </sheetViews>
  <sheetFormatPr defaultColWidth="8.88671875" defaultRowHeight="13.2" x14ac:dyDescent="0.25"/>
  <cols>
    <col min="1" max="1" width="9.109375" customWidth="1"/>
    <col min="2" max="2" width="8.88671875" style="1" customWidth="1"/>
    <col min="3" max="3" width="20.44140625" style="1" customWidth="1"/>
    <col min="4" max="4" width="18.88671875" style="1" bestFit="1" customWidth="1"/>
    <col min="5" max="6" width="8.88671875" style="1" customWidth="1"/>
    <col min="7" max="7" width="6.44140625" style="1" bestFit="1" customWidth="1"/>
    <col min="8" max="8" width="10.44140625" style="1" bestFit="1" customWidth="1"/>
    <col min="9" max="9" width="16.44140625" style="1" bestFit="1" customWidth="1"/>
    <col min="10" max="12" width="8.88671875" style="1" customWidth="1"/>
    <col min="13" max="13" width="11.6640625" style="1" customWidth="1"/>
    <col min="14" max="14" width="16.44140625" style="1" bestFit="1" customWidth="1"/>
    <col min="17" max="17" width="9.6640625" customWidth="1"/>
    <col min="21" max="21" width="14.88671875" customWidth="1"/>
    <col min="22" max="23" width="15.109375" customWidth="1"/>
    <col min="24" max="25" width="14.6640625" customWidth="1"/>
    <col min="26" max="26" width="15.44140625" customWidth="1"/>
    <col min="27" max="27" width="15" customWidth="1"/>
    <col min="28" max="31" width="15.33203125" customWidth="1"/>
    <col min="32" max="33" width="15.44140625" customWidth="1"/>
    <col min="34" max="34" width="15.33203125" customWidth="1"/>
    <col min="35" max="36" width="14.88671875" customWidth="1"/>
    <col min="37" max="39" width="15.109375" customWidth="1"/>
    <col min="40" max="40" width="14.6640625" customWidth="1"/>
    <col min="41" max="41" width="15.44140625" customWidth="1"/>
    <col min="42" max="42" width="15" customWidth="1"/>
    <col min="43" max="46" width="15.33203125" customWidth="1"/>
    <col min="47" max="48" width="15.44140625" customWidth="1"/>
    <col min="49" max="49" width="15.33203125" customWidth="1"/>
    <col min="50" max="50" width="14.88671875" customWidth="1"/>
  </cols>
  <sheetData>
    <row r="3" spans="1:17" ht="16.8" thickBot="1" x14ac:dyDescent="0.4">
      <c r="A3" s="25"/>
      <c r="B3"/>
      <c r="C3" s="2" t="s">
        <v>10</v>
      </c>
      <c r="D3" s="2" t="s">
        <v>167</v>
      </c>
      <c r="E3"/>
      <c r="F3" s="53" t="s">
        <v>5</v>
      </c>
      <c r="G3" s="53"/>
      <c r="H3" s="54"/>
      <c r="I3" s="54"/>
      <c r="J3" s="25"/>
      <c r="K3" s="53" t="s">
        <v>172</v>
      </c>
      <c r="L3" s="53"/>
      <c r="M3" s="54"/>
      <c r="N3" s="54"/>
      <c r="O3" s="15"/>
      <c r="P3" s="15"/>
      <c r="Q3" s="15"/>
    </row>
    <row r="4" spans="1:17" ht="13.8" x14ac:dyDescent="0.3">
      <c r="A4" s="25" t="s">
        <v>30</v>
      </c>
      <c r="B4" s="25" t="s">
        <v>108</v>
      </c>
      <c r="C4" s="2" t="s">
        <v>29</v>
      </c>
      <c r="D4" s="2" t="s">
        <v>168</v>
      </c>
      <c r="E4"/>
      <c r="F4" s="38"/>
      <c r="G4" s="38"/>
      <c r="H4" s="43"/>
      <c r="I4" s="43"/>
      <c r="J4" s="25"/>
      <c r="K4" s="38"/>
      <c r="L4" s="38"/>
      <c r="M4" s="43"/>
      <c r="N4" s="43"/>
      <c r="O4" s="15"/>
      <c r="P4" s="15"/>
      <c r="Q4" s="15"/>
    </row>
    <row r="5" spans="1:17" ht="13.8" thickBot="1" x14ac:dyDescent="0.3">
      <c r="A5">
        <v>1977</v>
      </c>
      <c r="B5" s="1">
        <v>1</v>
      </c>
      <c r="C5" s="1">
        <v>58.5</v>
      </c>
      <c r="D5" s="1">
        <v>62.8</v>
      </c>
      <c r="E5"/>
      <c r="F5" s="50" t="s">
        <v>30</v>
      </c>
      <c r="G5" s="50" t="s">
        <v>108</v>
      </c>
      <c r="H5" s="55" t="s">
        <v>109</v>
      </c>
      <c r="I5" s="55" t="s">
        <v>110</v>
      </c>
      <c r="J5" s="25"/>
      <c r="K5" s="50" t="s">
        <v>30</v>
      </c>
      <c r="L5" s="50" t="s">
        <v>108</v>
      </c>
      <c r="M5" s="55" t="s">
        <v>109</v>
      </c>
      <c r="N5" s="55" t="s">
        <v>110</v>
      </c>
      <c r="O5" s="15"/>
      <c r="P5" s="15"/>
      <c r="Q5" s="15"/>
    </row>
    <row r="6" spans="1:17" x14ac:dyDescent="0.25">
      <c r="A6">
        <v>1977</v>
      </c>
      <c r="B6" s="1">
        <v>2</v>
      </c>
      <c r="C6" s="1">
        <v>59.1</v>
      </c>
      <c r="D6" s="1">
        <v>63.5</v>
      </c>
      <c r="E6"/>
      <c r="F6" s="37">
        <v>1977</v>
      </c>
      <c r="G6" s="37" t="s">
        <v>113</v>
      </c>
      <c r="H6" s="40">
        <v>60.3</v>
      </c>
      <c r="I6" s="40">
        <v>60.3</v>
      </c>
      <c r="K6" s="37">
        <v>1977</v>
      </c>
      <c r="L6" s="37" t="s">
        <v>113</v>
      </c>
      <c r="M6" s="1">
        <v>58.5</v>
      </c>
      <c r="N6" s="1">
        <v>58.5</v>
      </c>
      <c r="O6" s="15"/>
      <c r="P6" s="15"/>
      <c r="Q6" s="15"/>
    </row>
    <row r="7" spans="1:17" x14ac:dyDescent="0.25">
      <c r="A7">
        <v>1977</v>
      </c>
      <c r="B7" s="1">
        <v>3</v>
      </c>
      <c r="C7" s="1">
        <v>59.5</v>
      </c>
      <c r="D7" s="1">
        <v>64.099999999999994</v>
      </c>
      <c r="E7"/>
      <c r="F7" s="37"/>
      <c r="G7" s="37" t="s">
        <v>114</v>
      </c>
      <c r="H7" s="40">
        <v>60.9</v>
      </c>
      <c r="I7" s="40">
        <v>60.9</v>
      </c>
      <c r="K7" s="37"/>
      <c r="L7" s="37" t="s">
        <v>114</v>
      </c>
      <c r="M7" s="1">
        <v>59.1</v>
      </c>
      <c r="N7" s="1">
        <v>59.1</v>
      </c>
      <c r="O7" s="15"/>
      <c r="P7" s="15"/>
      <c r="Q7" s="15"/>
    </row>
    <row r="8" spans="1:17" x14ac:dyDescent="0.25">
      <c r="A8">
        <v>1977</v>
      </c>
      <c r="B8" s="1">
        <v>4</v>
      </c>
      <c r="C8" s="1">
        <v>60</v>
      </c>
      <c r="D8" s="1">
        <v>64.900000000000006</v>
      </c>
      <c r="E8"/>
      <c r="F8" s="37"/>
      <c r="G8" s="37" t="s">
        <v>115</v>
      </c>
      <c r="H8" s="40">
        <v>61.4</v>
      </c>
      <c r="I8" s="40">
        <v>61.4</v>
      </c>
      <c r="K8" s="37"/>
      <c r="L8" s="37" t="s">
        <v>115</v>
      </c>
      <c r="M8" s="1">
        <v>59.5</v>
      </c>
      <c r="N8" s="1">
        <v>59.5</v>
      </c>
      <c r="O8" s="15"/>
      <c r="P8" s="15"/>
      <c r="Q8" s="15"/>
    </row>
    <row r="9" spans="1:17" x14ac:dyDescent="0.25">
      <c r="A9">
        <v>1977</v>
      </c>
      <c r="B9" s="1">
        <v>5</v>
      </c>
      <c r="C9" s="1">
        <v>60.3</v>
      </c>
      <c r="D9" s="1">
        <v>65.2</v>
      </c>
      <c r="E9"/>
      <c r="F9" s="37"/>
      <c r="G9" s="37" t="s">
        <v>117</v>
      </c>
      <c r="H9" s="40">
        <v>61.9</v>
      </c>
      <c r="I9" s="40">
        <v>61.9</v>
      </c>
      <c r="K9" s="37"/>
      <c r="L9" s="37" t="s">
        <v>117</v>
      </c>
      <c r="M9" s="1">
        <v>60</v>
      </c>
      <c r="N9" s="1">
        <v>60</v>
      </c>
      <c r="O9" s="15"/>
      <c r="P9" s="15"/>
      <c r="Q9" s="15"/>
    </row>
    <row r="10" spans="1:17" x14ac:dyDescent="0.25">
      <c r="A10">
        <v>1977</v>
      </c>
      <c r="B10" s="1">
        <v>6</v>
      </c>
      <c r="C10" s="1">
        <v>60.7</v>
      </c>
      <c r="D10" s="1">
        <v>65</v>
      </c>
      <c r="E10"/>
      <c r="F10" s="37"/>
      <c r="G10" s="37" t="s">
        <v>118</v>
      </c>
      <c r="H10" s="40">
        <v>62.2</v>
      </c>
      <c r="I10" s="40">
        <v>62.2</v>
      </c>
      <c r="K10" s="37"/>
      <c r="L10" s="37" t="s">
        <v>118</v>
      </c>
      <c r="M10" s="1">
        <v>60.3</v>
      </c>
      <c r="N10" s="1">
        <v>60.3</v>
      </c>
      <c r="O10" s="15"/>
      <c r="P10" s="15"/>
      <c r="Q10" s="15"/>
    </row>
    <row r="11" spans="1:17" x14ac:dyDescent="0.25">
      <c r="A11">
        <v>1977</v>
      </c>
      <c r="B11" s="1">
        <v>7</v>
      </c>
      <c r="C11" s="1">
        <v>61</v>
      </c>
      <c r="D11" s="1">
        <v>65.099999999999994</v>
      </c>
      <c r="E11"/>
      <c r="F11" s="37"/>
      <c r="G11" s="37" t="s">
        <v>119</v>
      </c>
      <c r="H11" s="40">
        <v>62.3</v>
      </c>
      <c r="I11" s="40">
        <v>62.3</v>
      </c>
      <c r="K11" s="37"/>
      <c r="L11" s="37" t="s">
        <v>119</v>
      </c>
      <c r="M11" s="1">
        <v>60.7</v>
      </c>
      <c r="N11" s="1">
        <v>60.7</v>
      </c>
      <c r="O11" s="15"/>
      <c r="P11" s="15"/>
      <c r="Q11" s="15"/>
    </row>
    <row r="12" spans="1:17" x14ac:dyDescent="0.25">
      <c r="A12">
        <v>1977</v>
      </c>
      <c r="B12" s="1">
        <v>8</v>
      </c>
      <c r="C12" s="1">
        <v>61.2</v>
      </c>
      <c r="D12" s="1">
        <v>65</v>
      </c>
      <c r="E12"/>
      <c r="F12" s="37"/>
      <c r="G12" s="37" t="s">
        <v>121</v>
      </c>
      <c r="H12" s="40">
        <v>62.7</v>
      </c>
      <c r="I12" s="40">
        <v>62.7</v>
      </c>
      <c r="K12" s="37"/>
      <c r="L12" s="37" t="s">
        <v>121</v>
      </c>
      <c r="M12" s="1">
        <v>61</v>
      </c>
      <c r="N12" s="1">
        <v>61</v>
      </c>
      <c r="O12" s="15"/>
      <c r="P12" s="15"/>
      <c r="Q12" s="15"/>
    </row>
    <row r="13" spans="1:17" x14ac:dyDescent="0.25">
      <c r="A13">
        <v>1977</v>
      </c>
      <c r="B13" s="1">
        <v>9</v>
      </c>
      <c r="C13" s="1">
        <v>61.4</v>
      </c>
      <c r="D13" s="1">
        <v>65.3</v>
      </c>
      <c r="E13"/>
      <c r="F13" s="37"/>
      <c r="G13" s="37" t="s">
        <v>122</v>
      </c>
      <c r="H13" s="40">
        <v>63.1</v>
      </c>
      <c r="I13" s="40">
        <v>63.1</v>
      </c>
      <c r="K13" s="37"/>
      <c r="L13" s="37" t="s">
        <v>122</v>
      </c>
      <c r="M13" s="1">
        <v>61.2</v>
      </c>
      <c r="N13" s="1">
        <v>61.2</v>
      </c>
      <c r="O13" s="15"/>
      <c r="P13" s="15"/>
      <c r="Q13" s="15"/>
    </row>
    <row r="14" spans="1:17" x14ac:dyDescent="0.25">
      <c r="A14">
        <v>1977</v>
      </c>
      <c r="B14" s="1">
        <v>10</v>
      </c>
      <c r="C14" s="1">
        <v>61.6</v>
      </c>
      <c r="D14" s="1">
        <v>65.599999999999994</v>
      </c>
      <c r="E14"/>
      <c r="F14" s="37"/>
      <c r="G14" s="37" t="s">
        <v>123</v>
      </c>
      <c r="H14" s="40">
        <v>63.3</v>
      </c>
      <c r="I14" s="40">
        <v>63.3</v>
      </c>
      <c r="K14" s="37"/>
      <c r="L14" s="37" t="s">
        <v>123</v>
      </c>
      <c r="M14" s="1">
        <v>61.4</v>
      </c>
      <c r="N14" s="1">
        <v>61.4</v>
      </c>
      <c r="O14" s="15"/>
      <c r="P14" s="15"/>
      <c r="Q14" s="15"/>
    </row>
    <row r="15" spans="1:17" x14ac:dyDescent="0.25">
      <c r="A15">
        <v>1977</v>
      </c>
      <c r="B15" s="1">
        <v>11</v>
      </c>
      <c r="C15" s="1">
        <v>61.9</v>
      </c>
      <c r="D15" s="1">
        <v>65.8</v>
      </c>
      <c r="E15"/>
      <c r="F15" s="37"/>
      <c r="G15" s="37" t="s">
        <v>125</v>
      </c>
      <c r="H15" s="40">
        <v>63.7</v>
      </c>
      <c r="I15" s="40">
        <v>63.7</v>
      </c>
      <c r="K15" s="37"/>
      <c r="L15" s="37" t="s">
        <v>125</v>
      </c>
      <c r="M15" s="1">
        <v>61.6</v>
      </c>
      <c r="N15" s="1">
        <v>61.6</v>
      </c>
      <c r="O15" s="15"/>
      <c r="P15" s="15"/>
      <c r="Q15" s="15"/>
    </row>
    <row r="16" spans="1:17" x14ac:dyDescent="0.25">
      <c r="A16">
        <v>1977</v>
      </c>
      <c r="B16" s="1">
        <v>12</v>
      </c>
      <c r="C16" s="1">
        <v>62.1</v>
      </c>
      <c r="D16" s="1">
        <v>66.2</v>
      </c>
      <c r="E16"/>
      <c r="F16" s="37"/>
      <c r="G16" s="37" t="s">
        <v>126</v>
      </c>
      <c r="H16" s="40">
        <v>63.8</v>
      </c>
      <c r="I16" s="40">
        <v>63.8</v>
      </c>
      <c r="K16" s="37"/>
      <c r="L16" s="37" t="s">
        <v>126</v>
      </c>
      <c r="M16" s="1">
        <v>61.9</v>
      </c>
      <c r="N16" s="1">
        <v>61.9</v>
      </c>
      <c r="O16" s="15"/>
      <c r="P16" s="15"/>
      <c r="Q16" s="15"/>
    </row>
    <row r="17" spans="1:17" x14ac:dyDescent="0.25">
      <c r="A17">
        <f t="shared" ref="A17:A80" si="0">A5+1</f>
        <v>1978</v>
      </c>
      <c r="B17" s="1">
        <f t="shared" ref="B17:B80" si="1">B5</f>
        <v>1</v>
      </c>
      <c r="C17" s="1">
        <v>62.5</v>
      </c>
      <c r="D17" s="1">
        <v>66.8</v>
      </c>
      <c r="E17"/>
      <c r="F17" s="37"/>
      <c r="G17" s="37" t="s">
        <v>127</v>
      </c>
      <c r="H17" s="40">
        <v>64.099999999999994</v>
      </c>
      <c r="I17" s="40">
        <v>64.099999999999994</v>
      </c>
      <c r="K17" s="37"/>
      <c r="L17" s="37" t="s">
        <v>127</v>
      </c>
      <c r="M17" s="1">
        <v>62.1</v>
      </c>
      <c r="N17" s="1">
        <v>62.1</v>
      </c>
      <c r="O17" s="15"/>
      <c r="P17" s="15"/>
      <c r="Q17" s="15"/>
    </row>
    <row r="18" spans="1:17" x14ac:dyDescent="0.25">
      <c r="A18">
        <f t="shared" si="0"/>
        <v>1978</v>
      </c>
      <c r="B18" s="1">
        <f t="shared" si="1"/>
        <v>2</v>
      </c>
      <c r="C18" s="1">
        <v>62.9</v>
      </c>
      <c r="D18" s="1">
        <v>67.5</v>
      </c>
      <c r="E18"/>
      <c r="F18" s="37">
        <v>1978</v>
      </c>
      <c r="G18" s="37" t="s">
        <v>113</v>
      </c>
      <c r="H18" s="40">
        <v>64.599999999999994</v>
      </c>
      <c r="I18" s="40">
        <v>64.599999999999994</v>
      </c>
      <c r="K18" s="37">
        <v>1978</v>
      </c>
      <c r="L18" s="37" t="s">
        <v>113</v>
      </c>
      <c r="M18" s="1">
        <v>62.5</v>
      </c>
      <c r="N18" s="1">
        <v>62.5</v>
      </c>
      <c r="O18" s="15"/>
      <c r="P18" s="15"/>
      <c r="Q18" s="15"/>
    </row>
    <row r="19" spans="1:17" x14ac:dyDescent="0.25">
      <c r="A19">
        <f t="shared" si="0"/>
        <v>1978</v>
      </c>
      <c r="B19" s="1">
        <f t="shared" si="1"/>
        <v>3</v>
      </c>
      <c r="C19" s="1">
        <v>63.4</v>
      </c>
      <c r="D19" s="1">
        <v>68.099999999999994</v>
      </c>
      <c r="E19"/>
      <c r="F19" s="37"/>
      <c r="G19" s="37" t="s">
        <v>114</v>
      </c>
      <c r="H19" s="40">
        <v>65</v>
      </c>
      <c r="I19" s="40">
        <v>65</v>
      </c>
      <c r="K19" s="37"/>
      <c r="L19" s="37" t="s">
        <v>114</v>
      </c>
      <c r="M19" s="1">
        <v>62.9</v>
      </c>
      <c r="N19" s="1">
        <v>62.9</v>
      </c>
      <c r="O19" s="15"/>
      <c r="P19" s="15"/>
      <c r="Q19" s="15"/>
    </row>
    <row r="20" spans="1:17" x14ac:dyDescent="0.25">
      <c r="A20">
        <f t="shared" si="0"/>
        <v>1978</v>
      </c>
      <c r="B20" s="1">
        <f t="shared" si="1"/>
        <v>4</v>
      </c>
      <c r="C20" s="1">
        <v>63.9</v>
      </c>
      <c r="D20" s="1">
        <v>69</v>
      </c>
      <c r="E20"/>
      <c r="F20" s="37"/>
      <c r="G20" s="37" t="s">
        <v>115</v>
      </c>
      <c r="H20" s="40">
        <v>65.400000000000006</v>
      </c>
      <c r="I20" s="40">
        <v>65.400000000000006</v>
      </c>
      <c r="K20" s="37"/>
      <c r="L20" s="37" t="s">
        <v>115</v>
      </c>
      <c r="M20" s="1">
        <v>63.4</v>
      </c>
      <c r="N20" s="1">
        <v>63.4</v>
      </c>
      <c r="O20" s="15"/>
      <c r="P20" s="15"/>
      <c r="Q20" s="15"/>
    </row>
    <row r="21" spans="1:17" x14ac:dyDescent="0.25">
      <c r="A21">
        <f t="shared" si="0"/>
        <v>1978</v>
      </c>
      <c r="B21" s="1">
        <f t="shared" si="1"/>
        <v>5</v>
      </c>
      <c r="C21" s="1">
        <v>64.5</v>
      </c>
      <c r="D21" s="1">
        <v>69.5</v>
      </c>
      <c r="E21"/>
      <c r="F21" s="37"/>
      <c r="G21" s="37" t="s">
        <v>117</v>
      </c>
      <c r="H21" s="40">
        <v>66</v>
      </c>
      <c r="I21" s="40">
        <v>66</v>
      </c>
      <c r="K21" s="37"/>
      <c r="L21" s="37" t="s">
        <v>117</v>
      </c>
      <c r="M21" s="1">
        <v>63.9</v>
      </c>
      <c r="N21" s="1">
        <v>63.9</v>
      </c>
      <c r="O21" s="15"/>
      <c r="P21" s="15"/>
      <c r="Q21" s="15"/>
    </row>
    <row r="22" spans="1:17" x14ac:dyDescent="0.25">
      <c r="A22">
        <f t="shared" si="0"/>
        <v>1978</v>
      </c>
      <c r="B22" s="1">
        <f t="shared" si="1"/>
        <v>6</v>
      </c>
      <c r="C22" s="1">
        <v>65.2</v>
      </c>
      <c r="D22" s="1">
        <v>70</v>
      </c>
      <c r="E22"/>
      <c r="F22" s="37"/>
      <c r="G22" s="37" t="s">
        <v>118</v>
      </c>
      <c r="H22" s="40">
        <v>66.400000000000006</v>
      </c>
      <c r="I22" s="40">
        <v>66.400000000000006</v>
      </c>
      <c r="K22" s="37"/>
      <c r="L22" s="37" t="s">
        <v>118</v>
      </c>
      <c r="M22" s="1">
        <v>64.5</v>
      </c>
      <c r="N22" s="1">
        <v>64.5</v>
      </c>
      <c r="O22" s="15"/>
      <c r="P22" s="15"/>
      <c r="Q22" s="15"/>
    </row>
    <row r="23" spans="1:17" x14ac:dyDescent="0.25">
      <c r="A23">
        <f t="shared" si="0"/>
        <v>1978</v>
      </c>
      <c r="B23" s="1">
        <f t="shared" si="1"/>
        <v>7</v>
      </c>
      <c r="C23" s="1">
        <v>65.7</v>
      </c>
      <c r="D23" s="1">
        <v>70.400000000000006</v>
      </c>
      <c r="E23"/>
      <c r="F23" s="37"/>
      <c r="G23" s="37" t="s">
        <v>119</v>
      </c>
      <c r="H23" s="40">
        <v>66.8</v>
      </c>
      <c r="I23" s="40">
        <v>66.8</v>
      </c>
      <c r="K23" s="37"/>
      <c r="L23" s="37" t="s">
        <v>119</v>
      </c>
      <c r="M23" s="1">
        <v>65.2</v>
      </c>
      <c r="N23" s="1">
        <v>65.2</v>
      </c>
      <c r="O23" s="15"/>
      <c r="P23" s="15"/>
      <c r="Q23" s="15"/>
    </row>
    <row r="24" spans="1:17" x14ac:dyDescent="0.25">
      <c r="A24">
        <f t="shared" si="0"/>
        <v>1978</v>
      </c>
      <c r="B24" s="1">
        <f t="shared" si="1"/>
        <v>8</v>
      </c>
      <c r="C24" s="1">
        <v>66</v>
      </c>
      <c r="D24" s="1">
        <v>70.400000000000006</v>
      </c>
      <c r="E24"/>
      <c r="F24" s="37"/>
      <c r="G24" s="37" t="s">
        <v>121</v>
      </c>
      <c r="H24" s="40">
        <v>67.3</v>
      </c>
      <c r="I24" s="40">
        <v>67.3</v>
      </c>
      <c r="K24" s="37"/>
      <c r="L24" s="37" t="s">
        <v>121</v>
      </c>
      <c r="M24" s="1">
        <v>65.7</v>
      </c>
      <c r="N24" s="1">
        <v>65.7</v>
      </c>
      <c r="O24" s="15"/>
      <c r="P24" s="15"/>
      <c r="Q24" s="15"/>
    </row>
    <row r="25" spans="1:17" x14ac:dyDescent="0.25">
      <c r="A25">
        <f t="shared" si="0"/>
        <v>1978</v>
      </c>
      <c r="B25" s="1">
        <f t="shared" si="1"/>
        <v>9</v>
      </c>
      <c r="C25" s="1">
        <v>66.5</v>
      </c>
      <c r="D25" s="1">
        <v>71</v>
      </c>
      <c r="E25"/>
      <c r="F25" s="37"/>
      <c r="G25" s="37" t="s">
        <v>122</v>
      </c>
      <c r="H25" s="40">
        <v>67.7</v>
      </c>
      <c r="I25" s="40">
        <v>67.7</v>
      </c>
      <c r="K25" s="37"/>
      <c r="L25" s="37" t="s">
        <v>122</v>
      </c>
      <c r="M25" s="1">
        <v>66</v>
      </c>
      <c r="N25" s="1">
        <v>66</v>
      </c>
      <c r="O25" s="15"/>
      <c r="P25" s="15"/>
      <c r="Q25" s="15"/>
    </row>
    <row r="26" spans="1:17" x14ac:dyDescent="0.25">
      <c r="A26">
        <f t="shared" si="0"/>
        <v>1978</v>
      </c>
      <c r="B26" s="1">
        <f t="shared" si="1"/>
        <v>10</v>
      </c>
      <c r="C26" s="1">
        <v>67.099999999999994</v>
      </c>
      <c r="D26" s="1">
        <v>71.8</v>
      </c>
      <c r="E26"/>
      <c r="F26" s="37"/>
      <c r="G26" s="37" t="s">
        <v>123</v>
      </c>
      <c r="H26" s="40">
        <v>68</v>
      </c>
      <c r="I26" s="40">
        <v>68</v>
      </c>
      <c r="K26" s="37"/>
      <c r="L26" s="37" t="s">
        <v>123</v>
      </c>
      <c r="M26" s="1">
        <v>66.5</v>
      </c>
      <c r="N26" s="1">
        <v>66.5</v>
      </c>
      <c r="O26" s="15"/>
      <c r="P26" s="15"/>
      <c r="Q26" s="15"/>
    </row>
    <row r="27" spans="1:17" x14ac:dyDescent="0.25">
      <c r="A27">
        <f t="shared" si="0"/>
        <v>1978</v>
      </c>
      <c r="B27" s="1">
        <f t="shared" si="1"/>
        <v>11</v>
      </c>
      <c r="C27" s="1">
        <v>67.400000000000006</v>
      </c>
      <c r="D27" s="1">
        <v>72.099999999999994</v>
      </c>
      <c r="E27"/>
      <c r="F27" s="37"/>
      <c r="G27" s="37" t="s">
        <v>125</v>
      </c>
      <c r="H27" s="40">
        <v>68.7</v>
      </c>
      <c r="I27" s="40">
        <v>68.7</v>
      </c>
      <c r="K27" s="37"/>
      <c r="L27" s="37" t="s">
        <v>125</v>
      </c>
      <c r="M27" s="1">
        <v>67.099999999999994</v>
      </c>
      <c r="N27" s="1">
        <v>67.099999999999994</v>
      </c>
      <c r="O27" s="15"/>
      <c r="P27" s="15"/>
      <c r="Q27" s="15"/>
    </row>
    <row r="28" spans="1:17" x14ac:dyDescent="0.25">
      <c r="A28">
        <f t="shared" si="0"/>
        <v>1978</v>
      </c>
      <c r="B28" s="1">
        <f t="shared" si="1"/>
        <v>12</v>
      </c>
      <c r="C28" s="1">
        <v>67.7</v>
      </c>
      <c r="D28" s="1">
        <v>72.7</v>
      </c>
      <c r="E28"/>
      <c r="F28" s="37"/>
      <c r="G28" s="37" t="s">
        <v>126</v>
      </c>
      <c r="H28" s="40">
        <v>69.2</v>
      </c>
      <c r="I28" s="40">
        <v>69.2</v>
      </c>
      <c r="K28" s="37"/>
      <c r="L28" s="37" t="s">
        <v>126</v>
      </c>
      <c r="M28" s="1">
        <v>67.400000000000006</v>
      </c>
      <c r="N28" s="1">
        <v>67.400000000000006</v>
      </c>
      <c r="O28" s="15"/>
      <c r="P28" s="15"/>
      <c r="Q28" s="15"/>
    </row>
    <row r="29" spans="1:17" x14ac:dyDescent="0.25">
      <c r="A29">
        <f t="shared" si="0"/>
        <v>1979</v>
      </c>
      <c r="B29" s="1">
        <f t="shared" si="1"/>
        <v>1</v>
      </c>
      <c r="C29" s="1">
        <v>68.3</v>
      </c>
      <c r="D29" s="1">
        <v>73.8</v>
      </c>
      <c r="E29"/>
      <c r="F29" s="37"/>
      <c r="G29" s="37" t="s">
        <v>127</v>
      </c>
      <c r="H29" s="40">
        <v>69.599999999999994</v>
      </c>
      <c r="I29" s="40">
        <v>69.599999999999994</v>
      </c>
      <c r="K29" s="37"/>
      <c r="L29" s="37" t="s">
        <v>127</v>
      </c>
      <c r="M29" s="1">
        <v>67.7</v>
      </c>
      <c r="N29" s="1">
        <v>67.7</v>
      </c>
      <c r="O29" s="15"/>
      <c r="P29" s="15"/>
      <c r="Q29" s="15"/>
    </row>
    <row r="30" spans="1:17" x14ac:dyDescent="0.25">
      <c r="A30">
        <f t="shared" si="0"/>
        <v>1979</v>
      </c>
      <c r="B30" s="1">
        <f t="shared" si="1"/>
        <v>2</v>
      </c>
      <c r="C30" s="1">
        <v>69.099999999999994</v>
      </c>
      <c r="D30" s="1">
        <v>74.900000000000006</v>
      </c>
      <c r="E30"/>
      <c r="F30" s="37">
        <v>1979</v>
      </c>
      <c r="G30" s="37" t="s">
        <v>113</v>
      </c>
      <c r="H30" s="40">
        <v>70.5</v>
      </c>
      <c r="I30" s="40">
        <v>70.5</v>
      </c>
      <c r="K30" s="37">
        <v>1979</v>
      </c>
      <c r="L30" s="37" t="s">
        <v>113</v>
      </c>
      <c r="M30" s="1">
        <v>68.3</v>
      </c>
      <c r="N30" s="1">
        <v>68.3</v>
      </c>
      <c r="O30" s="15"/>
      <c r="P30" s="15"/>
      <c r="Q30" s="15"/>
    </row>
    <row r="31" spans="1:17" x14ac:dyDescent="0.25">
      <c r="A31">
        <f t="shared" si="0"/>
        <v>1979</v>
      </c>
      <c r="B31" s="1">
        <f t="shared" si="1"/>
        <v>3</v>
      </c>
      <c r="C31" s="1">
        <v>69.8</v>
      </c>
      <c r="D31" s="1">
        <v>75.8</v>
      </c>
      <c r="E31"/>
      <c r="F31" s="37"/>
      <c r="G31" s="37" t="s">
        <v>114</v>
      </c>
      <c r="H31" s="40">
        <v>71.3</v>
      </c>
      <c r="I31" s="40">
        <v>71.3</v>
      </c>
      <c r="K31" s="37"/>
      <c r="L31" s="37" t="s">
        <v>114</v>
      </c>
      <c r="M31" s="1">
        <v>69.099999999999994</v>
      </c>
      <c r="N31" s="1">
        <v>69.099999999999994</v>
      </c>
      <c r="O31" s="15"/>
      <c r="P31" s="15"/>
      <c r="Q31" s="15"/>
    </row>
    <row r="32" spans="1:17" x14ac:dyDescent="0.25">
      <c r="A32">
        <f t="shared" si="0"/>
        <v>1979</v>
      </c>
      <c r="B32" s="1">
        <f t="shared" si="1"/>
        <v>4</v>
      </c>
      <c r="C32" s="1">
        <v>70.599999999999994</v>
      </c>
      <c r="D32" s="1">
        <v>76.900000000000006</v>
      </c>
      <c r="E32"/>
      <c r="F32" s="37"/>
      <c r="G32" s="37" t="s">
        <v>115</v>
      </c>
      <c r="H32" s="40">
        <v>72.2</v>
      </c>
      <c r="I32" s="40">
        <v>72.2</v>
      </c>
      <c r="K32" s="37"/>
      <c r="L32" s="37" t="s">
        <v>115</v>
      </c>
      <c r="M32" s="1">
        <v>69.8</v>
      </c>
      <c r="N32" s="1">
        <v>69.8</v>
      </c>
      <c r="O32" s="15"/>
      <c r="P32" s="15"/>
      <c r="Q32" s="15"/>
    </row>
    <row r="33" spans="1:17" x14ac:dyDescent="0.25">
      <c r="A33">
        <f t="shared" si="0"/>
        <v>1979</v>
      </c>
      <c r="B33" s="1">
        <f t="shared" si="1"/>
        <v>5</v>
      </c>
      <c r="C33" s="1">
        <v>71.5</v>
      </c>
      <c r="D33" s="1">
        <v>77.5</v>
      </c>
      <c r="E33"/>
      <c r="F33" s="37"/>
      <c r="G33" s="37" t="s">
        <v>117</v>
      </c>
      <c r="H33" s="40">
        <v>73.3</v>
      </c>
      <c r="I33" s="40">
        <v>73.3</v>
      </c>
      <c r="K33" s="37"/>
      <c r="L33" s="37" t="s">
        <v>117</v>
      </c>
      <c r="M33" s="1">
        <v>70.599999999999994</v>
      </c>
      <c r="N33" s="1">
        <v>70.599999999999994</v>
      </c>
      <c r="O33" s="15"/>
      <c r="P33" s="15"/>
      <c r="Q33" s="15"/>
    </row>
    <row r="34" spans="1:17" x14ac:dyDescent="0.25">
      <c r="A34">
        <f t="shared" si="0"/>
        <v>1979</v>
      </c>
      <c r="B34" s="1">
        <f t="shared" si="1"/>
        <v>6</v>
      </c>
      <c r="C34" s="1">
        <v>72.3</v>
      </c>
      <c r="D34" s="1">
        <v>78</v>
      </c>
      <c r="E34"/>
      <c r="F34" s="37"/>
      <c r="G34" s="37" t="s">
        <v>118</v>
      </c>
      <c r="H34" s="40">
        <v>74.2</v>
      </c>
      <c r="I34" s="40">
        <v>74.2</v>
      </c>
      <c r="K34" s="37"/>
      <c r="L34" s="37" t="s">
        <v>118</v>
      </c>
      <c r="M34" s="1">
        <v>71.5</v>
      </c>
      <c r="N34" s="1">
        <v>71.5</v>
      </c>
      <c r="O34" s="15"/>
      <c r="P34" s="15"/>
      <c r="Q34" s="15"/>
    </row>
    <row r="35" spans="1:17" x14ac:dyDescent="0.25">
      <c r="A35">
        <f t="shared" si="0"/>
        <v>1979</v>
      </c>
      <c r="B35" s="1">
        <f t="shared" si="1"/>
        <v>7</v>
      </c>
      <c r="C35" s="1">
        <v>73.099999999999994</v>
      </c>
      <c r="D35" s="1">
        <v>79.2</v>
      </c>
      <c r="E35"/>
      <c r="F35" s="37"/>
      <c r="G35" s="37" t="s">
        <v>119</v>
      </c>
      <c r="H35" s="40">
        <v>74.900000000000006</v>
      </c>
      <c r="I35" s="40">
        <v>74.900000000000006</v>
      </c>
      <c r="K35" s="37"/>
      <c r="L35" s="37" t="s">
        <v>119</v>
      </c>
      <c r="M35" s="1">
        <v>72.3</v>
      </c>
      <c r="N35" s="1">
        <v>72.3</v>
      </c>
      <c r="O35" s="15"/>
      <c r="P35" s="15"/>
      <c r="Q35" s="15"/>
    </row>
    <row r="36" spans="1:17" x14ac:dyDescent="0.25">
      <c r="A36">
        <f t="shared" si="0"/>
        <v>1979</v>
      </c>
      <c r="B36" s="1">
        <f t="shared" si="1"/>
        <v>8</v>
      </c>
      <c r="C36" s="1">
        <v>73.8</v>
      </c>
      <c r="D36" s="1">
        <v>79.599999999999994</v>
      </c>
      <c r="E36"/>
      <c r="F36" s="37"/>
      <c r="G36" s="37" t="s">
        <v>121</v>
      </c>
      <c r="H36" s="40">
        <v>76.099999999999994</v>
      </c>
      <c r="I36" s="40">
        <v>76.099999999999994</v>
      </c>
      <c r="K36" s="37"/>
      <c r="L36" s="37" t="s">
        <v>121</v>
      </c>
      <c r="M36" s="1">
        <v>73.099999999999994</v>
      </c>
      <c r="N36" s="1">
        <v>73.099999999999994</v>
      </c>
      <c r="O36" s="15"/>
      <c r="P36" s="15"/>
      <c r="Q36" s="15"/>
    </row>
    <row r="37" spans="1:17" x14ac:dyDescent="0.25">
      <c r="A37">
        <f t="shared" si="0"/>
        <v>1979</v>
      </c>
      <c r="B37" s="1">
        <f t="shared" si="1"/>
        <v>9</v>
      </c>
      <c r="C37" s="1">
        <v>74.599999999999994</v>
      </c>
      <c r="D37" s="1">
        <v>80.900000000000006</v>
      </c>
      <c r="E37"/>
      <c r="F37" s="37"/>
      <c r="G37" s="37" t="s">
        <v>122</v>
      </c>
      <c r="H37" s="40">
        <v>77</v>
      </c>
      <c r="I37" s="40">
        <v>77</v>
      </c>
      <c r="K37" s="37"/>
      <c r="L37" s="37" t="s">
        <v>122</v>
      </c>
      <c r="M37" s="1">
        <v>73.8</v>
      </c>
      <c r="N37" s="1">
        <v>73.8</v>
      </c>
      <c r="O37" s="15"/>
      <c r="P37" s="15"/>
      <c r="Q37" s="15"/>
    </row>
    <row r="38" spans="1:17" x14ac:dyDescent="0.25">
      <c r="A38">
        <f t="shared" si="0"/>
        <v>1979</v>
      </c>
      <c r="B38" s="1">
        <f t="shared" si="1"/>
        <v>10</v>
      </c>
      <c r="C38" s="1">
        <v>75.2</v>
      </c>
      <c r="D38" s="1">
        <v>82.1</v>
      </c>
      <c r="E38"/>
      <c r="F38" s="37"/>
      <c r="G38" s="37" t="s">
        <v>123</v>
      </c>
      <c r="H38" s="40">
        <v>78.2</v>
      </c>
      <c r="I38" s="40">
        <v>78.2</v>
      </c>
      <c r="K38" s="37"/>
      <c r="L38" s="37" t="s">
        <v>123</v>
      </c>
      <c r="M38" s="1">
        <v>74.599999999999994</v>
      </c>
      <c r="N38" s="1">
        <v>74.599999999999994</v>
      </c>
      <c r="O38" s="15"/>
      <c r="P38" s="15"/>
      <c r="Q38" s="15"/>
    </row>
    <row r="39" spans="1:17" x14ac:dyDescent="0.25">
      <c r="A39">
        <f t="shared" si="0"/>
        <v>1979</v>
      </c>
      <c r="B39" s="1">
        <f t="shared" si="1"/>
        <v>11</v>
      </c>
      <c r="C39" s="1">
        <v>75.900000000000006</v>
      </c>
      <c r="D39" s="1">
        <v>82.6</v>
      </c>
      <c r="E39"/>
      <c r="F39" s="37"/>
      <c r="G39" s="37" t="s">
        <v>125</v>
      </c>
      <c r="H39" s="40">
        <v>79.7</v>
      </c>
      <c r="I39" s="40">
        <v>79.7</v>
      </c>
      <c r="K39" s="37"/>
      <c r="L39" s="37" t="s">
        <v>125</v>
      </c>
      <c r="M39" s="1">
        <v>75.2</v>
      </c>
      <c r="N39" s="1">
        <v>75.2</v>
      </c>
      <c r="O39" s="15"/>
      <c r="P39" s="15"/>
      <c r="Q39" s="15"/>
    </row>
    <row r="40" spans="1:17" x14ac:dyDescent="0.25">
      <c r="A40">
        <f t="shared" si="0"/>
        <v>1979</v>
      </c>
      <c r="B40" s="1">
        <f t="shared" si="1"/>
        <v>12</v>
      </c>
      <c r="C40" s="1">
        <v>76.7</v>
      </c>
      <c r="D40" s="1">
        <v>83.4</v>
      </c>
      <c r="E40"/>
      <c r="F40" s="37"/>
      <c r="G40" s="37" t="s">
        <v>126</v>
      </c>
      <c r="H40" s="40">
        <v>80.3</v>
      </c>
      <c r="I40" s="40">
        <v>80.3</v>
      </c>
      <c r="K40" s="37"/>
      <c r="L40" s="37" t="s">
        <v>126</v>
      </c>
      <c r="M40" s="1">
        <v>75.900000000000006</v>
      </c>
      <c r="N40" s="1">
        <v>75.900000000000006</v>
      </c>
      <c r="O40" s="15"/>
      <c r="P40" s="15"/>
      <c r="Q40" s="15"/>
    </row>
    <row r="41" spans="1:17" x14ac:dyDescent="0.25">
      <c r="A41">
        <f t="shared" si="0"/>
        <v>1980</v>
      </c>
      <c r="B41" s="1">
        <f t="shared" si="1"/>
        <v>1</v>
      </c>
      <c r="C41" s="1">
        <v>77.8</v>
      </c>
      <c r="D41" s="1">
        <v>85.2</v>
      </c>
      <c r="E41"/>
      <c r="F41" s="37"/>
      <c r="G41" s="37" t="s">
        <v>127</v>
      </c>
      <c r="H41" s="40">
        <v>81.099999999999994</v>
      </c>
      <c r="I41" s="40">
        <v>81.099999999999994</v>
      </c>
      <c r="K41" s="37"/>
      <c r="L41" s="37" t="s">
        <v>127</v>
      </c>
      <c r="M41" s="1">
        <v>76.7</v>
      </c>
      <c r="N41" s="1">
        <v>76.7</v>
      </c>
      <c r="O41" s="15"/>
      <c r="P41" s="15"/>
      <c r="Q41" s="15"/>
    </row>
    <row r="42" spans="1:17" x14ac:dyDescent="0.25">
      <c r="A42">
        <f t="shared" si="0"/>
        <v>1980</v>
      </c>
      <c r="B42" s="1">
        <f t="shared" si="1"/>
        <v>2</v>
      </c>
      <c r="C42" s="1">
        <v>78.900000000000006</v>
      </c>
      <c r="D42" s="1">
        <v>86.9</v>
      </c>
      <c r="E42"/>
      <c r="F42" s="37">
        <v>1980</v>
      </c>
      <c r="G42" s="37" t="s">
        <v>113</v>
      </c>
      <c r="H42" s="40">
        <v>83.4</v>
      </c>
      <c r="I42" s="40">
        <v>83.4</v>
      </c>
      <c r="K42" s="37">
        <v>1980</v>
      </c>
      <c r="L42" s="37" t="s">
        <v>113</v>
      </c>
      <c r="M42" s="1">
        <v>77.8</v>
      </c>
      <c r="N42" s="1">
        <v>77.8</v>
      </c>
      <c r="O42" s="15"/>
      <c r="P42" s="15"/>
      <c r="Q42" s="15"/>
    </row>
    <row r="43" spans="1:17" x14ac:dyDescent="0.25">
      <c r="A43">
        <f t="shared" si="0"/>
        <v>1980</v>
      </c>
      <c r="B43" s="1">
        <f t="shared" si="1"/>
        <v>3</v>
      </c>
      <c r="C43" s="1">
        <v>80.099999999999994</v>
      </c>
      <c r="D43" s="1">
        <v>87.5</v>
      </c>
      <c r="E43"/>
      <c r="F43" s="37"/>
      <c r="G43" s="37" t="s">
        <v>114</v>
      </c>
      <c r="H43" s="40">
        <v>85.1</v>
      </c>
      <c r="I43" s="40">
        <v>85.1</v>
      </c>
      <c r="K43" s="37"/>
      <c r="L43" s="37" t="s">
        <v>114</v>
      </c>
      <c r="M43" s="1">
        <v>78.900000000000006</v>
      </c>
      <c r="N43" s="1">
        <v>78.900000000000006</v>
      </c>
      <c r="O43" s="15"/>
      <c r="P43" s="15"/>
      <c r="Q43" s="15"/>
    </row>
    <row r="44" spans="1:17" x14ac:dyDescent="0.25">
      <c r="A44">
        <f t="shared" si="0"/>
        <v>1980</v>
      </c>
      <c r="B44" s="1">
        <f t="shared" si="1"/>
        <v>4</v>
      </c>
      <c r="C44" s="1">
        <v>81</v>
      </c>
      <c r="D44" s="1">
        <v>87.8</v>
      </c>
      <c r="E44"/>
      <c r="F44" s="37"/>
      <c r="G44" s="37" t="s">
        <v>115</v>
      </c>
      <c r="H44" s="40">
        <v>86</v>
      </c>
      <c r="I44" s="40">
        <v>86</v>
      </c>
      <c r="K44" s="37"/>
      <c r="L44" s="37" t="s">
        <v>115</v>
      </c>
      <c r="M44" s="1">
        <v>80.099999999999994</v>
      </c>
      <c r="N44" s="1">
        <v>80.099999999999994</v>
      </c>
      <c r="O44" s="15"/>
      <c r="P44" s="15"/>
      <c r="Q44" s="15"/>
    </row>
    <row r="45" spans="1:17" x14ac:dyDescent="0.25">
      <c r="A45">
        <f t="shared" si="0"/>
        <v>1980</v>
      </c>
      <c r="B45" s="1">
        <f t="shared" si="1"/>
        <v>5</v>
      </c>
      <c r="C45" s="1">
        <v>81.8</v>
      </c>
      <c r="D45" s="1">
        <v>88.3</v>
      </c>
      <c r="E45"/>
      <c r="F45" s="37"/>
      <c r="G45" s="37" t="s">
        <v>117</v>
      </c>
      <c r="H45" s="40">
        <v>86.9</v>
      </c>
      <c r="I45" s="40">
        <v>86.9</v>
      </c>
      <c r="K45" s="37"/>
      <c r="L45" s="37" t="s">
        <v>117</v>
      </c>
      <c r="M45" s="1">
        <v>81</v>
      </c>
      <c r="N45" s="1">
        <v>81</v>
      </c>
      <c r="O45" s="15"/>
      <c r="P45" s="15"/>
      <c r="Q45" s="15"/>
    </row>
    <row r="46" spans="1:17" x14ac:dyDescent="0.25">
      <c r="A46">
        <f t="shared" si="0"/>
        <v>1980</v>
      </c>
      <c r="B46" s="1">
        <f t="shared" si="1"/>
        <v>6</v>
      </c>
      <c r="C46" s="1">
        <v>82.7</v>
      </c>
      <c r="D46" s="1">
        <v>88.7</v>
      </c>
      <c r="E46"/>
      <c r="F46" s="37"/>
      <c r="G46" s="37" t="s">
        <v>118</v>
      </c>
      <c r="H46" s="40">
        <v>87.1</v>
      </c>
      <c r="I46" s="40">
        <v>87.1</v>
      </c>
      <c r="K46" s="37"/>
      <c r="L46" s="37" t="s">
        <v>118</v>
      </c>
      <c r="M46" s="1">
        <v>81.8</v>
      </c>
      <c r="N46" s="1">
        <v>81.8</v>
      </c>
      <c r="O46" s="15"/>
      <c r="P46" s="15"/>
      <c r="Q46" s="15"/>
    </row>
    <row r="47" spans="1:17" x14ac:dyDescent="0.25">
      <c r="A47">
        <f t="shared" si="0"/>
        <v>1980</v>
      </c>
      <c r="B47" s="1">
        <f t="shared" si="1"/>
        <v>7</v>
      </c>
      <c r="C47" s="1">
        <v>82.7</v>
      </c>
      <c r="D47" s="1">
        <v>90.3</v>
      </c>
      <c r="E47"/>
      <c r="F47" s="37"/>
      <c r="G47" s="37" t="s">
        <v>119</v>
      </c>
      <c r="H47" s="40">
        <v>87.6</v>
      </c>
      <c r="I47" s="40">
        <v>87.6</v>
      </c>
      <c r="K47" s="37"/>
      <c r="L47" s="37" t="s">
        <v>119</v>
      </c>
      <c r="M47" s="1">
        <v>82.7</v>
      </c>
      <c r="N47" s="1">
        <v>82.7</v>
      </c>
      <c r="O47" s="15"/>
      <c r="P47" s="15"/>
      <c r="Q47" s="15"/>
    </row>
    <row r="48" spans="1:17" x14ac:dyDescent="0.25">
      <c r="A48">
        <f t="shared" si="0"/>
        <v>1980</v>
      </c>
      <c r="B48" s="1">
        <f t="shared" si="1"/>
        <v>8</v>
      </c>
      <c r="C48" s="1">
        <v>83.3</v>
      </c>
      <c r="D48" s="1">
        <v>91.5</v>
      </c>
      <c r="E48"/>
      <c r="F48" s="37"/>
      <c r="G48" s="37" t="s">
        <v>121</v>
      </c>
      <c r="H48" s="40">
        <v>88.4</v>
      </c>
      <c r="I48" s="40">
        <v>88.4</v>
      </c>
      <c r="K48" s="37"/>
      <c r="L48" s="37" t="s">
        <v>121</v>
      </c>
      <c r="M48" s="1">
        <v>82.7</v>
      </c>
      <c r="N48" s="1">
        <v>82.7</v>
      </c>
      <c r="O48" s="15"/>
      <c r="P48" s="15"/>
      <c r="Q48" s="15"/>
    </row>
    <row r="49" spans="1:39" s="18" customFormat="1" x14ac:dyDescent="0.25">
      <c r="A49">
        <f t="shared" si="0"/>
        <v>1980</v>
      </c>
      <c r="B49" s="1">
        <f t="shared" si="1"/>
        <v>9</v>
      </c>
      <c r="C49" s="1">
        <v>84</v>
      </c>
      <c r="D49" s="1">
        <v>91.7</v>
      </c>
      <c r="E49"/>
      <c r="F49" s="37"/>
      <c r="G49" s="37" t="s">
        <v>122</v>
      </c>
      <c r="H49" s="40">
        <v>89.1</v>
      </c>
      <c r="I49" s="40">
        <v>89.1</v>
      </c>
      <c r="J49" s="1"/>
      <c r="K49" s="37"/>
      <c r="L49" s="37" t="s">
        <v>122</v>
      </c>
      <c r="M49" s="1">
        <v>83.3</v>
      </c>
      <c r="N49" s="1">
        <v>83.3</v>
      </c>
      <c r="O49" s="15"/>
      <c r="P49" s="15"/>
      <c r="Q49" s="15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5">
      <c r="A50">
        <f t="shared" si="0"/>
        <v>1980</v>
      </c>
      <c r="B50" s="1">
        <f t="shared" si="1"/>
        <v>10</v>
      </c>
      <c r="C50" s="1">
        <v>84.8</v>
      </c>
      <c r="D50" s="1">
        <v>92.8</v>
      </c>
      <c r="E50"/>
      <c r="F50" s="37"/>
      <c r="G50" s="37" t="s">
        <v>123</v>
      </c>
      <c r="H50" s="40">
        <v>89.3</v>
      </c>
      <c r="I50" s="40">
        <v>89.3</v>
      </c>
      <c r="K50" s="37"/>
      <c r="L50" s="37" t="s">
        <v>123</v>
      </c>
      <c r="M50" s="1">
        <v>84</v>
      </c>
      <c r="N50" s="1">
        <v>84</v>
      </c>
      <c r="O50" s="15"/>
      <c r="P50" s="15"/>
      <c r="Q50" s="15"/>
      <c r="R50" s="18"/>
    </row>
    <row r="51" spans="1:39" x14ac:dyDescent="0.25">
      <c r="A51">
        <f t="shared" si="0"/>
        <v>1980</v>
      </c>
      <c r="B51" s="1">
        <f t="shared" si="1"/>
        <v>11</v>
      </c>
      <c r="C51" s="1">
        <v>85.5</v>
      </c>
      <c r="D51" s="1">
        <v>93.2</v>
      </c>
      <c r="E51"/>
      <c r="F51" s="37"/>
      <c r="G51" s="37" t="s">
        <v>125</v>
      </c>
      <c r="H51" s="40">
        <v>90.3</v>
      </c>
      <c r="I51" s="40">
        <v>90.3</v>
      </c>
      <c r="K51" s="37"/>
      <c r="L51" s="37" t="s">
        <v>125</v>
      </c>
      <c r="M51" s="1">
        <v>84.8</v>
      </c>
      <c r="N51" s="1">
        <v>84.8</v>
      </c>
      <c r="O51" s="15"/>
      <c r="P51" s="15"/>
      <c r="Q51" s="15"/>
    </row>
    <row r="52" spans="1:39" x14ac:dyDescent="0.25">
      <c r="A52">
        <f t="shared" si="0"/>
        <v>1980</v>
      </c>
      <c r="B52" s="1">
        <f t="shared" si="1"/>
        <v>12</v>
      </c>
      <c r="C52" s="1">
        <v>86.3</v>
      </c>
      <c r="D52" s="1">
        <v>93.8</v>
      </c>
      <c r="E52"/>
      <c r="F52" s="37"/>
      <c r="G52" s="37" t="s">
        <v>126</v>
      </c>
      <c r="H52" s="40">
        <v>90.7</v>
      </c>
      <c r="I52" s="40">
        <v>90.7</v>
      </c>
      <c r="K52" s="37"/>
      <c r="L52" s="37" t="s">
        <v>126</v>
      </c>
      <c r="M52" s="1">
        <v>85.5</v>
      </c>
      <c r="N52" s="1">
        <v>85.5</v>
      </c>
      <c r="O52" s="15"/>
      <c r="P52" s="15"/>
      <c r="Q52" s="15"/>
    </row>
    <row r="53" spans="1:39" x14ac:dyDescent="0.25">
      <c r="A53">
        <f t="shared" si="0"/>
        <v>1981</v>
      </c>
      <c r="B53" s="1">
        <f t="shared" si="1"/>
        <v>1</v>
      </c>
      <c r="C53" s="1">
        <v>87</v>
      </c>
      <c r="D53" s="1">
        <v>95.2</v>
      </c>
      <c r="E53"/>
      <c r="F53" s="37"/>
      <c r="G53" s="37" t="s">
        <v>127</v>
      </c>
      <c r="H53" s="40">
        <v>91.8</v>
      </c>
      <c r="I53" s="40">
        <v>91.8</v>
      </c>
      <c r="K53" s="37"/>
      <c r="L53" s="37" t="s">
        <v>127</v>
      </c>
      <c r="M53" s="1">
        <v>86.3</v>
      </c>
      <c r="N53" s="1">
        <v>86.3</v>
      </c>
      <c r="O53" s="15"/>
      <c r="P53" s="15"/>
      <c r="Q53" s="15"/>
    </row>
    <row r="54" spans="1:39" s="16" customFormat="1" x14ac:dyDescent="0.25">
      <c r="A54">
        <f t="shared" si="0"/>
        <v>1981</v>
      </c>
      <c r="B54" s="1">
        <f t="shared" si="1"/>
        <v>2</v>
      </c>
      <c r="C54" s="1">
        <v>87.9</v>
      </c>
      <c r="D54" s="1">
        <v>96.1</v>
      </c>
      <c r="E54"/>
      <c r="F54" s="37">
        <v>1981</v>
      </c>
      <c r="G54" s="37" t="s">
        <v>113</v>
      </c>
      <c r="H54" s="40">
        <v>93.3</v>
      </c>
      <c r="I54" s="40">
        <v>93.3</v>
      </c>
      <c r="J54" s="1"/>
      <c r="K54" s="37">
        <v>1981</v>
      </c>
      <c r="L54" s="37" t="s">
        <v>113</v>
      </c>
      <c r="M54" s="1">
        <v>87</v>
      </c>
      <c r="N54" s="1">
        <v>87</v>
      </c>
      <c r="O54" s="17"/>
      <c r="P54" s="17"/>
      <c r="Q54" s="17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5">
      <c r="A55">
        <f t="shared" si="0"/>
        <v>1981</v>
      </c>
      <c r="B55" s="1">
        <f t="shared" si="1"/>
        <v>3</v>
      </c>
      <c r="C55" s="1">
        <v>88.5</v>
      </c>
      <c r="D55" s="1">
        <v>97</v>
      </c>
      <c r="E55"/>
      <c r="F55" s="37"/>
      <c r="G55" s="37" t="s">
        <v>114</v>
      </c>
      <c r="H55" s="40">
        <v>94.7</v>
      </c>
      <c r="I55" s="40">
        <v>94.7</v>
      </c>
      <c r="K55" s="37"/>
      <c r="L55" s="37" t="s">
        <v>114</v>
      </c>
      <c r="M55" s="1">
        <v>87.9</v>
      </c>
      <c r="N55" s="1">
        <v>87.9</v>
      </c>
      <c r="O55" s="15"/>
      <c r="P55" s="15"/>
      <c r="Q55" s="15"/>
    </row>
    <row r="56" spans="1:39" x14ac:dyDescent="0.25">
      <c r="A56">
        <f t="shared" si="0"/>
        <v>1981</v>
      </c>
      <c r="B56" s="1">
        <f t="shared" si="1"/>
        <v>4</v>
      </c>
      <c r="C56" s="1">
        <v>89.1</v>
      </c>
      <c r="D56" s="1">
        <v>98</v>
      </c>
      <c r="E56"/>
      <c r="F56" s="37"/>
      <c r="G56" s="37" t="s">
        <v>115</v>
      </c>
      <c r="H56" s="40">
        <v>95.9</v>
      </c>
      <c r="I56" s="40">
        <v>95.9</v>
      </c>
      <c r="K56" s="37"/>
      <c r="L56" s="37" t="s">
        <v>115</v>
      </c>
      <c r="M56" s="1">
        <v>88.5</v>
      </c>
      <c r="N56" s="1">
        <v>88.5</v>
      </c>
      <c r="O56" s="15"/>
      <c r="P56" s="15"/>
      <c r="Q56" s="15"/>
    </row>
    <row r="57" spans="1:39" x14ac:dyDescent="0.25">
      <c r="A57">
        <f t="shared" si="0"/>
        <v>1981</v>
      </c>
      <c r="B57" s="1">
        <f t="shared" si="1"/>
        <v>5</v>
      </c>
      <c r="C57" s="1">
        <v>89.8</v>
      </c>
      <c r="D57" s="1">
        <v>98.3</v>
      </c>
      <c r="E57"/>
      <c r="F57" s="37"/>
      <c r="G57" s="37" t="s">
        <v>117</v>
      </c>
      <c r="H57" s="40">
        <v>97.2</v>
      </c>
      <c r="I57" s="40">
        <v>97.2</v>
      </c>
      <c r="K57" s="37"/>
      <c r="L57" s="37" t="s">
        <v>117</v>
      </c>
      <c r="M57" s="1">
        <v>89.1</v>
      </c>
      <c r="N57" s="1">
        <v>89.1</v>
      </c>
      <c r="O57" s="15"/>
      <c r="P57" s="15"/>
      <c r="Q57" s="15"/>
    </row>
    <row r="58" spans="1:39" x14ac:dyDescent="0.25">
      <c r="A58">
        <f t="shared" si="0"/>
        <v>1981</v>
      </c>
      <c r="B58" s="1">
        <f t="shared" si="1"/>
        <v>6</v>
      </c>
      <c r="C58" s="1">
        <v>90.6</v>
      </c>
      <c r="D58" s="1">
        <v>98.5</v>
      </c>
      <c r="E58"/>
      <c r="F58" s="37"/>
      <c r="G58" s="37" t="s">
        <v>118</v>
      </c>
      <c r="H58" s="40">
        <v>97.6</v>
      </c>
      <c r="I58" s="40">
        <v>97.6</v>
      </c>
      <c r="K58" s="37"/>
      <c r="L58" s="37" t="s">
        <v>118</v>
      </c>
      <c r="M58" s="1">
        <v>89.8</v>
      </c>
      <c r="N58" s="1">
        <v>89.8</v>
      </c>
      <c r="O58" s="15"/>
      <c r="P58" s="15"/>
      <c r="Q58" s="15"/>
    </row>
    <row r="59" spans="1:39" x14ac:dyDescent="0.25">
      <c r="A59">
        <f t="shared" si="0"/>
        <v>1981</v>
      </c>
      <c r="B59" s="1">
        <f t="shared" si="1"/>
        <v>7</v>
      </c>
      <c r="C59" s="1">
        <v>91.6</v>
      </c>
      <c r="D59" s="1">
        <v>99</v>
      </c>
      <c r="E59"/>
      <c r="F59" s="37"/>
      <c r="G59" s="37" t="s">
        <v>119</v>
      </c>
      <c r="H59" s="40">
        <v>97.7</v>
      </c>
      <c r="I59" s="40">
        <v>97.7</v>
      </c>
      <c r="K59" s="37"/>
      <c r="L59" s="37" t="s">
        <v>119</v>
      </c>
      <c r="M59" s="1">
        <v>90.6</v>
      </c>
      <c r="N59" s="1">
        <v>90.6</v>
      </c>
      <c r="O59" s="15"/>
      <c r="P59" s="15"/>
      <c r="Q59" s="15"/>
    </row>
    <row r="60" spans="1:39" x14ac:dyDescent="0.25">
      <c r="A60">
        <f t="shared" si="0"/>
        <v>1981</v>
      </c>
      <c r="B60" s="1">
        <f t="shared" si="1"/>
        <v>8</v>
      </c>
      <c r="C60" s="1">
        <v>92.3</v>
      </c>
      <c r="D60" s="1">
        <v>99</v>
      </c>
      <c r="E60"/>
      <c r="F60" s="37"/>
      <c r="G60" s="37" t="s">
        <v>121</v>
      </c>
      <c r="H60" s="40">
        <v>98.1</v>
      </c>
      <c r="I60" s="40">
        <v>98.1</v>
      </c>
      <c r="K60" s="37"/>
      <c r="L60" s="37" t="s">
        <v>121</v>
      </c>
      <c r="M60" s="1">
        <v>91.6</v>
      </c>
      <c r="N60" s="1">
        <v>91.6</v>
      </c>
      <c r="O60" s="15"/>
      <c r="P60" s="15"/>
      <c r="Q60" s="15"/>
    </row>
    <row r="61" spans="1:39" x14ac:dyDescent="0.25">
      <c r="A61">
        <f t="shared" si="0"/>
        <v>1981</v>
      </c>
      <c r="B61" s="1">
        <f t="shared" si="1"/>
        <v>9</v>
      </c>
      <c r="C61" s="1">
        <v>93.2</v>
      </c>
      <c r="D61" s="1">
        <v>98.8</v>
      </c>
      <c r="E61"/>
      <c r="F61" s="37"/>
      <c r="G61" s="37" t="s">
        <v>122</v>
      </c>
      <c r="H61" s="40">
        <v>98.4</v>
      </c>
      <c r="I61" s="40">
        <v>98.4</v>
      </c>
      <c r="K61" s="37"/>
      <c r="L61" s="37" t="s">
        <v>122</v>
      </c>
      <c r="M61" s="1">
        <v>92.3</v>
      </c>
      <c r="N61" s="1">
        <v>92.3</v>
      </c>
      <c r="O61" s="15"/>
      <c r="P61" s="15"/>
      <c r="Q61" s="15"/>
    </row>
    <row r="62" spans="1:39" x14ac:dyDescent="0.25">
      <c r="A62">
        <f t="shared" si="0"/>
        <v>1981</v>
      </c>
      <c r="B62" s="1">
        <f t="shared" si="1"/>
        <v>10</v>
      </c>
      <c r="C62" s="1">
        <v>93.4</v>
      </c>
      <c r="D62" s="1">
        <v>98.9</v>
      </c>
      <c r="E62"/>
      <c r="F62" s="37"/>
      <c r="G62" s="37" t="s">
        <v>123</v>
      </c>
      <c r="H62" s="40">
        <v>98.4</v>
      </c>
      <c r="I62" s="40">
        <v>98.4</v>
      </c>
      <c r="K62" s="37"/>
      <c r="L62" s="37" t="s">
        <v>123</v>
      </c>
      <c r="M62" s="1">
        <v>93.2</v>
      </c>
      <c r="N62" s="1">
        <v>93.2</v>
      </c>
      <c r="O62" s="15"/>
      <c r="P62" s="15"/>
      <c r="Q62" s="15"/>
    </row>
    <row r="63" spans="1:39" x14ac:dyDescent="0.25">
      <c r="A63">
        <f t="shared" si="0"/>
        <v>1981</v>
      </c>
      <c r="B63" s="1">
        <f t="shared" si="1"/>
        <v>11</v>
      </c>
      <c r="C63" s="1">
        <v>93.7</v>
      </c>
      <c r="D63" s="1">
        <v>98.8</v>
      </c>
      <c r="E63"/>
      <c r="F63" s="37"/>
      <c r="G63" s="37" t="s">
        <v>125</v>
      </c>
      <c r="H63" s="40">
        <v>99</v>
      </c>
      <c r="I63" s="40">
        <v>99</v>
      </c>
      <c r="K63" s="37"/>
      <c r="L63" s="37" t="s">
        <v>125</v>
      </c>
      <c r="M63" s="1">
        <v>93.4</v>
      </c>
      <c r="N63" s="1">
        <v>93.4</v>
      </c>
      <c r="O63" s="15"/>
      <c r="P63" s="15"/>
      <c r="Q63" s="15"/>
    </row>
    <row r="64" spans="1:39" x14ac:dyDescent="0.25">
      <c r="A64">
        <f t="shared" si="0"/>
        <v>1981</v>
      </c>
      <c r="B64" s="1">
        <f t="shared" si="1"/>
        <v>12</v>
      </c>
      <c r="C64" s="1">
        <v>94</v>
      </c>
      <c r="D64" s="1">
        <v>98.8</v>
      </c>
      <c r="E64"/>
      <c r="F64" s="37"/>
      <c r="G64" s="37" t="s">
        <v>126</v>
      </c>
      <c r="H64" s="40">
        <v>99</v>
      </c>
      <c r="I64" s="40">
        <v>99</v>
      </c>
      <c r="K64" s="37"/>
      <c r="L64" s="37" t="s">
        <v>126</v>
      </c>
      <c r="M64" s="1">
        <v>93.7</v>
      </c>
      <c r="N64" s="1">
        <v>93.7</v>
      </c>
      <c r="O64" s="15"/>
      <c r="P64" s="15"/>
      <c r="Q64" s="15"/>
    </row>
    <row r="65" spans="1:39" x14ac:dyDescent="0.25">
      <c r="A65">
        <f t="shared" si="0"/>
        <v>1982</v>
      </c>
      <c r="B65" s="1">
        <f t="shared" si="1"/>
        <v>1</v>
      </c>
      <c r="C65" s="1">
        <v>94.3</v>
      </c>
      <c r="D65" s="1">
        <v>99.7</v>
      </c>
      <c r="E65"/>
      <c r="F65" s="37"/>
      <c r="G65" s="37" t="s">
        <v>127</v>
      </c>
      <c r="H65" s="40">
        <v>99.3</v>
      </c>
      <c r="I65" s="40">
        <v>99.3</v>
      </c>
      <c r="K65" s="37"/>
      <c r="L65" s="37" t="s">
        <v>127</v>
      </c>
      <c r="M65" s="1">
        <v>94</v>
      </c>
      <c r="N65" s="1">
        <v>94</v>
      </c>
      <c r="O65" s="15"/>
      <c r="P65" s="15"/>
      <c r="Q65" s="15"/>
    </row>
    <row r="66" spans="1:39" x14ac:dyDescent="0.25">
      <c r="A66">
        <f t="shared" si="0"/>
        <v>1982</v>
      </c>
      <c r="B66" s="1">
        <f t="shared" si="1"/>
        <v>2</v>
      </c>
      <c r="C66" s="1">
        <v>94.6</v>
      </c>
      <c r="D66" s="1">
        <v>99.8</v>
      </c>
      <c r="E66"/>
      <c r="F66" s="37">
        <v>1982</v>
      </c>
      <c r="G66" s="37" t="s">
        <v>113</v>
      </c>
      <c r="H66" s="40">
        <v>99.7</v>
      </c>
      <c r="I66" s="40">
        <v>99.7</v>
      </c>
      <c r="K66" s="37">
        <v>1982</v>
      </c>
      <c r="L66" s="37" t="s">
        <v>113</v>
      </c>
      <c r="M66" s="1">
        <v>94.3</v>
      </c>
      <c r="N66" s="1">
        <v>94.3</v>
      </c>
      <c r="O66" s="15"/>
      <c r="P66" s="15"/>
      <c r="Q66" s="15"/>
    </row>
    <row r="67" spans="1:39" x14ac:dyDescent="0.25">
      <c r="A67">
        <f t="shared" si="0"/>
        <v>1982</v>
      </c>
      <c r="B67" s="1">
        <f t="shared" si="1"/>
        <v>3</v>
      </c>
      <c r="C67" s="1">
        <v>94.5</v>
      </c>
      <c r="D67" s="1">
        <v>99.6</v>
      </c>
      <c r="E67"/>
      <c r="F67" s="37"/>
      <c r="G67" s="37" t="s">
        <v>114</v>
      </c>
      <c r="H67" s="40">
        <v>99.8</v>
      </c>
      <c r="I67" s="40">
        <v>99.8</v>
      </c>
      <c r="K67" s="37"/>
      <c r="L67" s="37" t="s">
        <v>114</v>
      </c>
      <c r="M67" s="1">
        <v>94.6</v>
      </c>
      <c r="N67" s="1">
        <v>94.6</v>
      </c>
      <c r="O67" s="15"/>
      <c r="P67" s="15"/>
      <c r="Q67" s="15"/>
    </row>
    <row r="68" spans="1:39" x14ac:dyDescent="0.25">
      <c r="A68">
        <f t="shared" si="0"/>
        <v>1982</v>
      </c>
      <c r="B68" s="1">
        <f t="shared" si="1"/>
        <v>4</v>
      </c>
      <c r="C68" s="1">
        <v>94.9</v>
      </c>
      <c r="D68" s="1">
        <v>99.6</v>
      </c>
      <c r="E68"/>
      <c r="F68" s="37"/>
      <c r="G68" s="37" t="s">
        <v>115</v>
      </c>
      <c r="H68" s="40">
        <v>99.6</v>
      </c>
      <c r="I68" s="40">
        <v>99.6</v>
      </c>
      <c r="K68" s="37"/>
      <c r="L68" s="37" t="s">
        <v>115</v>
      </c>
      <c r="M68" s="1">
        <v>94.5</v>
      </c>
      <c r="N68" s="1">
        <v>94.5</v>
      </c>
      <c r="O68" s="15"/>
      <c r="P68" s="15"/>
      <c r="Q68" s="15"/>
    </row>
    <row r="69" spans="1:39" x14ac:dyDescent="0.25">
      <c r="A69">
        <f t="shared" si="0"/>
        <v>1982</v>
      </c>
      <c r="B69" s="1">
        <f t="shared" si="1"/>
        <v>5</v>
      </c>
      <c r="C69" s="1">
        <v>95.8</v>
      </c>
      <c r="D69" s="1">
        <v>99.8</v>
      </c>
      <c r="E69"/>
      <c r="F69" s="37"/>
      <c r="G69" s="37" t="s">
        <v>117</v>
      </c>
      <c r="H69" s="40">
        <v>99.6</v>
      </c>
      <c r="I69" s="40">
        <v>99.6</v>
      </c>
      <c r="K69" s="37"/>
      <c r="L69" s="37" t="s">
        <v>117</v>
      </c>
      <c r="M69" s="1">
        <v>94.9</v>
      </c>
      <c r="N69" s="1">
        <v>94.9</v>
      </c>
      <c r="O69" s="15"/>
      <c r="P69" s="15"/>
      <c r="Q69" s="15"/>
    </row>
    <row r="70" spans="1:39" x14ac:dyDescent="0.25">
      <c r="A70">
        <f t="shared" si="0"/>
        <v>1982</v>
      </c>
      <c r="B70" s="1">
        <f t="shared" si="1"/>
        <v>6</v>
      </c>
      <c r="C70" s="1">
        <v>97</v>
      </c>
      <c r="D70" s="1">
        <v>100</v>
      </c>
      <c r="E70"/>
      <c r="F70" s="37"/>
      <c r="G70" s="37" t="s">
        <v>118</v>
      </c>
      <c r="H70" s="40">
        <v>99.8</v>
      </c>
      <c r="I70" s="40">
        <v>99.8</v>
      </c>
      <c r="K70" s="37"/>
      <c r="L70" s="37" t="s">
        <v>118</v>
      </c>
      <c r="M70" s="1">
        <v>95.8</v>
      </c>
      <c r="N70" s="1">
        <v>95.8</v>
      </c>
      <c r="O70" s="15"/>
      <c r="P70" s="15"/>
      <c r="Q70" s="15"/>
    </row>
    <row r="71" spans="1:39" x14ac:dyDescent="0.25">
      <c r="A71">
        <f t="shared" si="0"/>
        <v>1982</v>
      </c>
      <c r="B71" s="1">
        <f t="shared" si="1"/>
        <v>7</v>
      </c>
      <c r="C71" s="1">
        <v>97.5</v>
      </c>
      <c r="D71" s="1">
        <v>100.4</v>
      </c>
      <c r="E71"/>
      <c r="F71" s="37"/>
      <c r="G71" s="37" t="s">
        <v>119</v>
      </c>
      <c r="H71" s="40">
        <v>100</v>
      </c>
      <c r="I71" s="40">
        <v>100</v>
      </c>
      <c r="K71" s="37"/>
      <c r="L71" s="37" t="s">
        <v>119</v>
      </c>
      <c r="M71" s="1">
        <v>97</v>
      </c>
      <c r="N71" s="1">
        <v>97</v>
      </c>
      <c r="O71" s="15"/>
      <c r="P71" s="15"/>
      <c r="Q71" s="15"/>
    </row>
    <row r="72" spans="1:39" x14ac:dyDescent="0.25">
      <c r="A72">
        <f t="shared" si="0"/>
        <v>1982</v>
      </c>
      <c r="B72" s="1">
        <f t="shared" si="1"/>
        <v>8</v>
      </c>
      <c r="C72" s="1">
        <v>97.7</v>
      </c>
      <c r="D72" s="1">
        <v>100.3</v>
      </c>
      <c r="E72"/>
      <c r="F72" s="37"/>
      <c r="G72" s="37" t="s">
        <v>121</v>
      </c>
      <c r="H72" s="40">
        <v>100.4</v>
      </c>
      <c r="I72" s="40">
        <v>100.4</v>
      </c>
      <c r="K72" s="37"/>
      <c r="L72" s="37" t="s">
        <v>121</v>
      </c>
      <c r="M72" s="1">
        <v>97.5</v>
      </c>
      <c r="N72" s="1">
        <v>97.5</v>
      </c>
      <c r="O72" s="15"/>
      <c r="P72" s="15"/>
      <c r="Q72" s="15"/>
    </row>
    <row r="73" spans="1:39" x14ac:dyDescent="0.25">
      <c r="A73">
        <f t="shared" si="0"/>
        <v>1982</v>
      </c>
      <c r="B73" s="1">
        <f t="shared" si="1"/>
        <v>9</v>
      </c>
      <c r="C73" s="1">
        <v>97.9</v>
      </c>
      <c r="D73" s="1">
        <v>100</v>
      </c>
      <c r="E73"/>
      <c r="F73" s="37"/>
      <c r="G73" s="37" t="s">
        <v>122</v>
      </c>
      <c r="H73" s="40">
        <v>100.3</v>
      </c>
      <c r="I73" s="40">
        <v>100.3</v>
      </c>
      <c r="K73" s="37"/>
      <c r="L73" s="37" t="s">
        <v>122</v>
      </c>
      <c r="M73" s="1">
        <v>97.7</v>
      </c>
      <c r="N73" s="1">
        <v>97.7</v>
      </c>
      <c r="O73" s="15"/>
      <c r="P73" s="15"/>
      <c r="Q73" s="15"/>
    </row>
    <row r="74" spans="1:39" x14ac:dyDescent="0.25">
      <c r="A74">
        <f t="shared" si="0"/>
        <v>1982</v>
      </c>
      <c r="B74" s="1">
        <f t="shared" si="1"/>
        <v>10</v>
      </c>
      <c r="C74" s="1">
        <v>98.2</v>
      </c>
      <c r="D74" s="1">
        <v>100.2</v>
      </c>
      <c r="E74"/>
      <c r="F74" s="37"/>
      <c r="G74" s="37" t="s">
        <v>123</v>
      </c>
      <c r="H74" s="40">
        <v>100</v>
      </c>
      <c r="I74" s="40">
        <v>100</v>
      </c>
      <c r="K74" s="37"/>
      <c r="L74" s="37" t="s">
        <v>123</v>
      </c>
      <c r="M74" s="1">
        <v>97.9</v>
      </c>
      <c r="N74" s="1">
        <v>97.9</v>
      </c>
      <c r="O74" s="15"/>
      <c r="P74" s="15"/>
      <c r="Q74" s="15"/>
    </row>
    <row r="75" spans="1:39" x14ac:dyDescent="0.25">
      <c r="A75">
        <f t="shared" si="0"/>
        <v>1982</v>
      </c>
      <c r="B75" s="1">
        <f t="shared" si="1"/>
        <v>11</v>
      </c>
      <c r="C75" s="1">
        <v>98</v>
      </c>
      <c r="D75" s="1">
        <v>100.3</v>
      </c>
      <c r="E75"/>
      <c r="F75" s="37"/>
      <c r="G75" s="37" t="s">
        <v>125</v>
      </c>
      <c r="H75" s="40">
        <v>100.2</v>
      </c>
      <c r="I75" s="40">
        <v>100.2</v>
      </c>
      <c r="K75" s="37"/>
      <c r="L75" s="37" t="s">
        <v>125</v>
      </c>
      <c r="M75" s="1">
        <v>98.2</v>
      </c>
      <c r="N75" s="1">
        <v>98.2</v>
      </c>
      <c r="O75" s="15"/>
      <c r="P75" s="15"/>
      <c r="Q75" s="15"/>
    </row>
    <row r="76" spans="1:39" x14ac:dyDescent="0.25">
      <c r="A76">
        <f t="shared" si="0"/>
        <v>1982</v>
      </c>
      <c r="B76" s="1">
        <f t="shared" si="1"/>
        <v>12</v>
      </c>
      <c r="C76" s="1">
        <v>97.6</v>
      </c>
      <c r="D76" s="1">
        <v>100.5</v>
      </c>
      <c r="E76"/>
      <c r="F76" s="37"/>
      <c r="G76" s="37" t="s">
        <v>126</v>
      </c>
      <c r="H76" s="40">
        <v>100.3</v>
      </c>
      <c r="I76" s="40">
        <v>100.3</v>
      </c>
      <c r="K76" s="37"/>
      <c r="L76" s="37" t="s">
        <v>126</v>
      </c>
      <c r="M76" s="1">
        <v>98</v>
      </c>
      <c r="N76" s="1">
        <v>98</v>
      </c>
      <c r="O76" s="15"/>
      <c r="P76" s="15"/>
      <c r="Q76" s="15"/>
    </row>
    <row r="77" spans="1:39" x14ac:dyDescent="0.25">
      <c r="A77">
        <f t="shared" si="0"/>
        <v>1983</v>
      </c>
      <c r="B77" s="1">
        <f t="shared" si="1"/>
        <v>1</v>
      </c>
      <c r="C77" s="1">
        <v>97.8</v>
      </c>
      <c r="D77" s="1">
        <v>100.2</v>
      </c>
      <c r="E77"/>
      <c r="F77" s="37"/>
      <c r="G77" s="37" t="s">
        <v>127</v>
      </c>
      <c r="H77" s="40">
        <v>100.5</v>
      </c>
      <c r="I77" s="40">
        <v>100.5</v>
      </c>
      <c r="K77" s="37"/>
      <c r="L77" s="37" t="s">
        <v>127</v>
      </c>
      <c r="M77" s="1">
        <v>97.6</v>
      </c>
      <c r="N77" s="1">
        <v>97.6</v>
      </c>
      <c r="O77" s="15"/>
      <c r="P77" s="15"/>
      <c r="Q77" s="15"/>
    </row>
    <row r="78" spans="1:39" x14ac:dyDescent="0.25">
      <c r="A78">
        <f t="shared" si="0"/>
        <v>1983</v>
      </c>
      <c r="B78" s="1">
        <f t="shared" si="1"/>
        <v>2</v>
      </c>
      <c r="C78" s="1">
        <v>97.9</v>
      </c>
      <c r="D78" s="1">
        <v>100.5</v>
      </c>
      <c r="E78"/>
      <c r="F78" s="37">
        <v>1983</v>
      </c>
      <c r="G78" s="37" t="s">
        <v>113</v>
      </c>
      <c r="H78" s="40">
        <v>100.2</v>
      </c>
      <c r="I78" s="40">
        <v>100.2</v>
      </c>
      <c r="K78" s="37">
        <v>1983</v>
      </c>
      <c r="L78" s="37" t="s">
        <v>113</v>
      </c>
      <c r="M78" s="1">
        <v>97.8</v>
      </c>
      <c r="N78" s="1">
        <v>97.8</v>
      </c>
      <c r="O78" s="15"/>
      <c r="P78" s="15"/>
      <c r="Q78" s="15"/>
    </row>
    <row r="79" spans="1:39" s="15" customFormat="1" x14ac:dyDescent="0.25">
      <c r="A79">
        <f t="shared" si="0"/>
        <v>1983</v>
      </c>
      <c r="B79" s="1">
        <f t="shared" si="1"/>
        <v>3</v>
      </c>
      <c r="C79" s="1">
        <v>97.9</v>
      </c>
      <c r="D79" s="1">
        <v>100.4</v>
      </c>
      <c r="E79"/>
      <c r="F79" s="37"/>
      <c r="G79" s="37" t="s">
        <v>114</v>
      </c>
      <c r="H79" s="40">
        <v>100.5</v>
      </c>
      <c r="I79" s="40">
        <v>100.5</v>
      </c>
      <c r="J79" s="1"/>
      <c r="K79" s="37"/>
      <c r="L79" s="37" t="s">
        <v>114</v>
      </c>
      <c r="M79" s="1">
        <v>97.9</v>
      </c>
      <c r="N79" s="1">
        <v>97.9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8" customFormat="1" x14ac:dyDescent="0.25">
      <c r="A80">
        <f t="shared" si="0"/>
        <v>1983</v>
      </c>
      <c r="B80" s="1">
        <f t="shared" si="1"/>
        <v>4</v>
      </c>
      <c r="C80" s="1">
        <v>98.6</v>
      </c>
      <c r="D80" s="1">
        <v>100.4</v>
      </c>
      <c r="E80"/>
      <c r="F80" s="37"/>
      <c r="G80" s="37" t="s">
        <v>115</v>
      </c>
      <c r="H80" s="40">
        <v>100.4</v>
      </c>
      <c r="I80" s="40">
        <v>100.4</v>
      </c>
      <c r="J80" s="1"/>
      <c r="K80" s="37"/>
      <c r="L80" s="37" t="s">
        <v>115</v>
      </c>
      <c r="M80" s="1">
        <v>97.9</v>
      </c>
      <c r="N80" s="1">
        <v>97.9</v>
      </c>
      <c r="O80" s="15"/>
      <c r="P80" s="15"/>
      <c r="Q80" s="15"/>
      <c r="R80" s="2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8" customFormat="1" x14ac:dyDescent="0.25">
      <c r="A81">
        <f t="shared" ref="A81:A144" si="2">A69+1</f>
        <v>1983</v>
      </c>
      <c r="B81" s="1">
        <f t="shared" ref="B81:B144" si="3">B69</f>
        <v>5</v>
      </c>
      <c r="C81" s="1">
        <v>99.2</v>
      </c>
      <c r="D81" s="1">
        <v>100.8</v>
      </c>
      <c r="E81"/>
      <c r="F81" s="37"/>
      <c r="G81" s="37" t="s">
        <v>117</v>
      </c>
      <c r="H81" s="40">
        <v>100.4</v>
      </c>
      <c r="I81" s="40">
        <v>100.4</v>
      </c>
      <c r="J81" s="1"/>
      <c r="K81" s="37"/>
      <c r="L81" s="37" t="s">
        <v>117</v>
      </c>
      <c r="M81" s="1">
        <v>98.6</v>
      </c>
      <c r="N81" s="1">
        <v>98.6</v>
      </c>
      <c r="O81" s="15"/>
      <c r="P81" s="15"/>
      <c r="Q81" s="15"/>
      <c r="R81" s="2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8" customFormat="1" x14ac:dyDescent="0.25">
      <c r="A82">
        <f t="shared" si="2"/>
        <v>1983</v>
      </c>
      <c r="B82" s="1">
        <f t="shared" si="3"/>
        <v>6</v>
      </c>
      <c r="C82" s="1">
        <v>99.5</v>
      </c>
      <c r="D82" s="1">
        <v>101</v>
      </c>
      <c r="E82"/>
      <c r="F82" s="37"/>
      <c r="G82" s="37" t="s">
        <v>118</v>
      </c>
      <c r="H82" s="40">
        <v>100.8</v>
      </c>
      <c r="I82" s="40">
        <v>100.8</v>
      </c>
      <c r="J82" s="1"/>
      <c r="K82" s="37"/>
      <c r="L82" s="37" t="s">
        <v>118</v>
      </c>
      <c r="M82" s="1">
        <v>99.2</v>
      </c>
      <c r="N82" s="1">
        <v>99.2</v>
      </c>
      <c r="O82" s="15"/>
      <c r="P82" s="15"/>
      <c r="Q82" s="15"/>
      <c r="R82" s="20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8" customFormat="1" x14ac:dyDescent="0.25">
      <c r="A83">
        <f t="shared" si="2"/>
        <v>1983</v>
      </c>
      <c r="B83" s="1">
        <f t="shared" si="3"/>
        <v>7</v>
      </c>
      <c r="C83" s="1">
        <v>99.9</v>
      </c>
      <c r="D83" s="1">
        <v>101.3</v>
      </c>
      <c r="E83"/>
      <c r="F83" s="37"/>
      <c r="G83" s="37" t="s">
        <v>119</v>
      </c>
      <c r="H83" s="40">
        <v>101</v>
      </c>
      <c r="I83" s="40">
        <v>101</v>
      </c>
      <c r="J83" s="1"/>
      <c r="K83" s="37"/>
      <c r="L83" s="37" t="s">
        <v>119</v>
      </c>
      <c r="M83" s="1">
        <v>99.5</v>
      </c>
      <c r="N83" s="1">
        <v>99.5</v>
      </c>
      <c r="O83" s="15"/>
      <c r="P83" s="15"/>
      <c r="Q83" s="15"/>
      <c r="R83" s="20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5">
      <c r="A84">
        <f t="shared" si="2"/>
        <v>1983</v>
      </c>
      <c r="B84" s="1">
        <f t="shared" si="3"/>
        <v>8</v>
      </c>
      <c r="C84" s="1">
        <v>100.2</v>
      </c>
      <c r="D84" s="1">
        <v>101.8</v>
      </c>
      <c r="E84"/>
      <c r="F84" s="37"/>
      <c r="G84" s="37" t="s">
        <v>121</v>
      </c>
      <c r="H84" s="40">
        <v>101.3</v>
      </c>
      <c r="I84" s="40">
        <v>101.3</v>
      </c>
      <c r="K84" s="37"/>
      <c r="L84" s="37" t="s">
        <v>121</v>
      </c>
      <c r="M84" s="1">
        <v>99.9</v>
      </c>
      <c r="N84" s="1">
        <v>99.9</v>
      </c>
    </row>
    <row r="85" spans="1:39" x14ac:dyDescent="0.25">
      <c r="A85">
        <f t="shared" si="2"/>
        <v>1983</v>
      </c>
      <c r="B85" s="1">
        <f t="shared" si="3"/>
        <v>9</v>
      </c>
      <c r="C85" s="1">
        <v>100.7</v>
      </c>
      <c r="D85" s="1">
        <v>102</v>
      </c>
      <c r="E85"/>
      <c r="F85" s="37"/>
      <c r="G85" s="37" t="s">
        <v>122</v>
      </c>
      <c r="H85" s="40">
        <v>101.8</v>
      </c>
      <c r="I85" s="40">
        <v>101.8</v>
      </c>
      <c r="K85" s="37"/>
      <c r="L85" s="37" t="s">
        <v>122</v>
      </c>
      <c r="M85" s="1">
        <v>100.2</v>
      </c>
      <c r="N85" s="1">
        <v>100.2</v>
      </c>
    </row>
    <row r="86" spans="1:39" x14ac:dyDescent="0.25">
      <c r="A86">
        <f t="shared" si="2"/>
        <v>1983</v>
      </c>
      <c r="B86" s="1">
        <f t="shared" si="3"/>
        <v>10</v>
      </c>
      <c r="C86" s="1">
        <v>101</v>
      </c>
      <c r="D86" s="1">
        <v>102.2</v>
      </c>
      <c r="E86"/>
      <c r="F86" s="37"/>
      <c r="G86" s="37" t="s">
        <v>123</v>
      </c>
      <c r="H86" s="40">
        <v>102</v>
      </c>
      <c r="I86" s="40">
        <v>102</v>
      </c>
      <c r="K86" s="37"/>
      <c r="L86" s="37" t="s">
        <v>123</v>
      </c>
      <c r="M86" s="1">
        <v>100.7</v>
      </c>
      <c r="N86" s="1">
        <v>100.7</v>
      </c>
    </row>
    <row r="87" spans="1:39" x14ac:dyDescent="0.25">
      <c r="A87">
        <f t="shared" si="2"/>
        <v>1983</v>
      </c>
      <c r="B87" s="1">
        <f t="shared" si="3"/>
        <v>11</v>
      </c>
      <c r="C87" s="1">
        <v>101.2</v>
      </c>
      <c r="D87" s="1">
        <v>102.1</v>
      </c>
      <c r="E87"/>
      <c r="F87" s="37"/>
      <c r="G87" s="37" t="s">
        <v>125</v>
      </c>
      <c r="H87" s="40">
        <v>102.2</v>
      </c>
      <c r="I87" s="40">
        <v>102.2</v>
      </c>
      <c r="K87" s="37"/>
      <c r="L87" s="37" t="s">
        <v>125</v>
      </c>
      <c r="M87" s="1">
        <v>101</v>
      </c>
      <c r="N87" s="1">
        <v>101</v>
      </c>
    </row>
    <row r="88" spans="1:39" x14ac:dyDescent="0.25">
      <c r="A88">
        <f t="shared" si="2"/>
        <v>1983</v>
      </c>
      <c r="B88" s="1">
        <f t="shared" si="3"/>
        <v>12</v>
      </c>
      <c r="C88" s="1">
        <v>101.3</v>
      </c>
      <c r="D88" s="1">
        <v>102.3</v>
      </c>
      <c r="E88"/>
      <c r="F88" s="37"/>
      <c r="G88" s="37" t="s">
        <v>126</v>
      </c>
      <c r="H88" s="40">
        <v>102.1</v>
      </c>
      <c r="I88" s="40">
        <v>102.1</v>
      </c>
      <c r="K88" s="37"/>
      <c r="L88" s="37" t="s">
        <v>126</v>
      </c>
      <c r="M88" s="1">
        <v>101.2</v>
      </c>
      <c r="N88" s="1">
        <v>101.2</v>
      </c>
    </row>
    <row r="89" spans="1:39" x14ac:dyDescent="0.25">
      <c r="A89">
        <f t="shared" si="2"/>
        <v>1984</v>
      </c>
      <c r="B89" s="1">
        <f t="shared" si="3"/>
        <v>1</v>
      </c>
      <c r="C89" s="1">
        <v>101.9</v>
      </c>
      <c r="D89" s="1">
        <v>102.9</v>
      </c>
      <c r="E89"/>
      <c r="F89" s="37"/>
      <c r="G89" s="37" t="s">
        <v>127</v>
      </c>
      <c r="H89" s="40">
        <v>102.3</v>
      </c>
      <c r="I89" s="40">
        <v>102.3</v>
      </c>
      <c r="K89" s="37"/>
      <c r="L89" s="37" t="s">
        <v>127</v>
      </c>
      <c r="M89" s="1">
        <v>101.3</v>
      </c>
      <c r="N89" s="1">
        <v>101.3</v>
      </c>
      <c r="O89" s="15"/>
      <c r="P89" s="15"/>
      <c r="Q89" s="15"/>
      <c r="R89" s="15"/>
      <c r="S89" s="15"/>
    </row>
    <row r="90" spans="1:39" x14ac:dyDescent="0.25">
      <c r="A90">
        <f t="shared" si="2"/>
        <v>1984</v>
      </c>
      <c r="B90" s="1">
        <f t="shared" si="3"/>
        <v>2</v>
      </c>
      <c r="C90" s="1">
        <v>102.4</v>
      </c>
      <c r="D90" s="1">
        <v>103.2</v>
      </c>
      <c r="E90"/>
      <c r="F90" s="37">
        <v>1984</v>
      </c>
      <c r="G90" s="37" t="str">
        <f t="shared" ref="G90:G137" si="4">+G78</f>
        <v>Jan</v>
      </c>
      <c r="H90" s="40">
        <v>102.9</v>
      </c>
      <c r="I90" s="40">
        <v>102.9</v>
      </c>
      <c r="K90" s="37">
        <v>1984</v>
      </c>
      <c r="L90" s="37" t="str">
        <f t="shared" ref="L90:L137" si="5">+L78</f>
        <v>Jan</v>
      </c>
      <c r="M90" s="1">
        <v>101.9</v>
      </c>
      <c r="N90" s="1">
        <v>101.9</v>
      </c>
      <c r="O90" s="15"/>
      <c r="P90" s="15"/>
      <c r="Q90" s="15"/>
      <c r="R90" s="15"/>
      <c r="S90" s="15"/>
    </row>
    <row r="91" spans="1:39" x14ac:dyDescent="0.25">
      <c r="A91">
        <f t="shared" si="2"/>
        <v>1984</v>
      </c>
      <c r="B91" s="1">
        <f t="shared" si="3"/>
        <v>3</v>
      </c>
      <c r="C91" s="1">
        <v>102.6</v>
      </c>
      <c r="D91" s="1">
        <v>103.9</v>
      </c>
      <c r="E91"/>
      <c r="F91" s="37"/>
      <c r="G91" s="37" t="str">
        <f t="shared" si="4"/>
        <v>Feb</v>
      </c>
      <c r="H91" s="40">
        <v>103.2</v>
      </c>
      <c r="I91" s="40">
        <v>103.2</v>
      </c>
      <c r="K91" s="37"/>
      <c r="L91" s="37" t="str">
        <f t="shared" si="5"/>
        <v>Feb</v>
      </c>
      <c r="M91" s="1">
        <v>102.4</v>
      </c>
      <c r="N91" s="1">
        <v>102.4</v>
      </c>
      <c r="O91" s="15"/>
      <c r="P91" s="15"/>
      <c r="Q91" s="15"/>
      <c r="R91" s="15"/>
      <c r="S91" s="15"/>
    </row>
    <row r="92" spans="1:39" x14ac:dyDescent="0.25">
      <c r="A92">
        <f t="shared" si="2"/>
        <v>1984</v>
      </c>
      <c r="B92" s="1">
        <f t="shared" si="3"/>
        <v>4</v>
      </c>
      <c r="C92" s="1">
        <v>103.1</v>
      </c>
      <c r="D92" s="1">
        <v>104</v>
      </c>
      <c r="E92"/>
      <c r="F92" s="37"/>
      <c r="G92" s="37" t="str">
        <f t="shared" si="4"/>
        <v>Mar</v>
      </c>
      <c r="H92" s="40">
        <v>103.9</v>
      </c>
      <c r="I92" s="40">
        <v>103.9</v>
      </c>
      <c r="K92" s="37"/>
      <c r="L92" s="37" t="str">
        <f t="shared" si="5"/>
        <v>Mar</v>
      </c>
      <c r="M92" s="1">
        <v>102.6</v>
      </c>
      <c r="N92" s="1">
        <v>102.6</v>
      </c>
      <c r="O92" s="15"/>
      <c r="P92" s="15"/>
      <c r="Q92" s="15"/>
      <c r="R92" s="15"/>
      <c r="S92" s="15"/>
    </row>
    <row r="93" spans="1:39" x14ac:dyDescent="0.25">
      <c r="A93">
        <f t="shared" si="2"/>
        <v>1984</v>
      </c>
      <c r="B93" s="1">
        <f t="shared" si="3"/>
        <v>5</v>
      </c>
      <c r="C93" s="1">
        <v>103.4</v>
      </c>
      <c r="D93" s="1">
        <v>104.1</v>
      </c>
      <c r="E93"/>
      <c r="F93" s="37"/>
      <c r="G93" s="37" t="str">
        <f t="shared" si="4"/>
        <v>Apr</v>
      </c>
      <c r="H93" s="40">
        <v>104</v>
      </c>
      <c r="I93" s="40">
        <v>104</v>
      </c>
      <c r="K93" s="37"/>
      <c r="L93" s="37" t="str">
        <f t="shared" si="5"/>
        <v>Apr</v>
      </c>
      <c r="M93" s="1">
        <v>103.1</v>
      </c>
      <c r="N93" s="1">
        <v>103.1</v>
      </c>
      <c r="O93" s="15"/>
      <c r="P93" s="15"/>
      <c r="Q93" s="15"/>
      <c r="R93" s="15"/>
      <c r="S93" s="15"/>
    </row>
    <row r="94" spans="1:39" x14ac:dyDescent="0.25">
      <c r="A94">
        <f t="shared" si="2"/>
        <v>1984</v>
      </c>
      <c r="B94" s="1">
        <f t="shared" si="3"/>
        <v>6</v>
      </c>
      <c r="C94" s="1">
        <v>103.7</v>
      </c>
      <c r="D94" s="1">
        <v>104</v>
      </c>
      <c r="E94"/>
      <c r="F94" s="37"/>
      <c r="G94" s="37" t="str">
        <f t="shared" si="4"/>
        <v>May</v>
      </c>
      <c r="H94" s="40">
        <v>104.1</v>
      </c>
      <c r="I94" s="40">
        <v>104.1</v>
      </c>
      <c r="K94" s="37"/>
      <c r="L94" s="37" t="str">
        <f t="shared" si="5"/>
        <v>May</v>
      </c>
      <c r="M94" s="1">
        <v>103.4</v>
      </c>
      <c r="N94" s="1">
        <v>103.4</v>
      </c>
      <c r="O94" s="15"/>
      <c r="P94" s="15"/>
      <c r="Q94" s="15"/>
      <c r="R94" s="15"/>
      <c r="S94" s="15"/>
    </row>
    <row r="95" spans="1:39" ht="13.8" x14ac:dyDescent="0.3">
      <c r="A95">
        <f t="shared" si="2"/>
        <v>1984</v>
      </c>
      <c r="B95" s="1">
        <f t="shared" si="3"/>
        <v>7</v>
      </c>
      <c r="C95" s="1">
        <v>104.1</v>
      </c>
      <c r="D95" s="1">
        <v>104.2</v>
      </c>
      <c r="E95"/>
      <c r="F95" s="37"/>
      <c r="G95" s="37" t="str">
        <f t="shared" si="4"/>
        <v>Jun</v>
      </c>
      <c r="H95" s="40">
        <v>104</v>
      </c>
      <c r="I95" s="40">
        <v>104</v>
      </c>
      <c r="K95" s="37"/>
      <c r="L95" s="37" t="str">
        <f t="shared" si="5"/>
        <v>Jun</v>
      </c>
      <c r="M95" s="1">
        <v>103.7</v>
      </c>
      <c r="N95" s="1">
        <v>103.7</v>
      </c>
      <c r="O95" s="15"/>
      <c r="P95" s="15"/>
      <c r="Q95" s="15"/>
      <c r="R95" s="15"/>
      <c r="S95" s="15"/>
      <c r="T95" s="6"/>
    </row>
    <row r="96" spans="1:39" ht="13.8" x14ac:dyDescent="0.3">
      <c r="A96">
        <f t="shared" si="2"/>
        <v>1984</v>
      </c>
      <c r="B96" s="1">
        <f t="shared" si="3"/>
        <v>8</v>
      </c>
      <c r="C96" s="1">
        <v>104.5</v>
      </c>
      <c r="D96" s="1">
        <v>103.8</v>
      </c>
      <c r="E96"/>
      <c r="F96" s="37"/>
      <c r="G96" s="37" t="str">
        <f t="shared" si="4"/>
        <v>Jul</v>
      </c>
      <c r="H96" s="40">
        <v>104.2</v>
      </c>
      <c r="I96" s="40">
        <v>104.2</v>
      </c>
      <c r="K96" s="37"/>
      <c r="L96" s="37" t="str">
        <f t="shared" si="5"/>
        <v>Jul</v>
      </c>
      <c r="M96" s="1">
        <v>104.1</v>
      </c>
      <c r="N96" s="1">
        <v>104.1</v>
      </c>
      <c r="O96" s="15"/>
      <c r="P96" s="15"/>
      <c r="Q96" s="15"/>
      <c r="R96" s="15"/>
      <c r="S96" s="15"/>
      <c r="T96" s="15"/>
      <c r="U96" s="6"/>
    </row>
    <row r="97" spans="1:28" ht="13.8" x14ac:dyDescent="0.3">
      <c r="A97">
        <f t="shared" si="2"/>
        <v>1984</v>
      </c>
      <c r="B97" s="1">
        <f t="shared" si="3"/>
        <v>9</v>
      </c>
      <c r="C97" s="1">
        <v>105</v>
      </c>
      <c r="D97" s="1">
        <v>103.4</v>
      </c>
      <c r="E97"/>
      <c r="F97" s="37"/>
      <c r="G97" s="37" t="str">
        <f t="shared" si="4"/>
        <v>Aug</v>
      </c>
      <c r="H97" s="40">
        <v>103.8</v>
      </c>
      <c r="I97" s="40">
        <v>103.8</v>
      </c>
      <c r="K97" s="37"/>
      <c r="L97" s="37" t="str">
        <f t="shared" si="5"/>
        <v>Aug</v>
      </c>
      <c r="M97" s="1">
        <v>104.5</v>
      </c>
      <c r="N97" s="1">
        <v>104.5</v>
      </c>
      <c r="O97" s="15"/>
      <c r="P97" s="15"/>
      <c r="Q97" s="15"/>
      <c r="R97" s="15"/>
      <c r="S97" s="15"/>
      <c r="T97" s="15"/>
      <c r="U97" s="15"/>
      <c r="V97" s="6"/>
    </row>
    <row r="98" spans="1:28" ht="13.8" x14ac:dyDescent="0.3">
      <c r="A98">
        <f t="shared" si="2"/>
        <v>1984</v>
      </c>
      <c r="B98" s="1">
        <f t="shared" si="3"/>
        <v>10</v>
      </c>
      <c r="C98" s="1">
        <v>105.3</v>
      </c>
      <c r="D98" s="1">
        <v>103.4</v>
      </c>
      <c r="E98"/>
      <c r="F98" s="37"/>
      <c r="G98" s="37" t="str">
        <f t="shared" si="4"/>
        <v>Sep</v>
      </c>
      <c r="H98" s="40">
        <v>103.4</v>
      </c>
      <c r="I98" s="40">
        <v>103.4</v>
      </c>
      <c r="K98" s="37"/>
      <c r="L98" s="37" t="str">
        <f t="shared" si="5"/>
        <v>Sep</v>
      </c>
      <c r="M98" s="1">
        <v>105</v>
      </c>
      <c r="N98" s="1">
        <v>105</v>
      </c>
      <c r="O98" s="15"/>
      <c r="P98" s="15"/>
      <c r="Q98" s="15"/>
      <c r="R98" s="15"/>
      <c r="S98" s="15"/>
      <c r="T98" s="15"/>
      <c r="U98" s="15"/>
      <c r="V98" s="15"/>
      <c r="W98" s="6"/>
    </row>
    <row r="99" spans="1:28" ht="13.8" x14ac:dyDescent="0.3">
      <c r="A99">
        <f t="shared" si="2"/>
        <v>1984</v>
      </c>
      <c r="B99" s="1">
        <f t="shared" si="3"/>
        <v>11</v>
      </c>
      <c r="C99" s="1">
        <v>105.3</v>
      </c>
      <c r="D99" s="1">
        <v>103.7</v>
      </c>
      <c r="E99"/>
      <c r="F99" s="37"/>
      <c r="G99" s="37" t="str">
        <f t="shared" si="4"/>
        <v>Oct</v>
      </c>
      <c r="H99" s="40">
        <v>103.4</v>
      </c>
      <c r="I99" s="40">
        <v>103.4</v>
      </c>
      <c r="K99" s="37"/>
      <c r="L99" s="37" t="str">
        <f t="shared" si="5"/>
        <v>Oct</v>
      </c>
      <c r="M99" s="1">
        <v>105.3</v>
      </c>
      <c r="N99" s="1">
        <v>105.3</v>
      </c>
      <c r="O99" s="15"/>
      <c r="P99" s="15"/>
      <c r="Q99" s="15"/>
      <c r="R99" s="15"/>
      <c r="S99" s="15"/>
      <c r="T99" s="15"/>
      <c r="U99" s="15"/>
      <c r="V99" s="15"/>
      <c r="W99" s="15"/>
      <c r="X99" s="6"/>
    </row>
    <row r="100" spans="1:28" ht="13.8" x14ac:dyDescent="0.3">
      <c r="A100">
        <f t="shared" si="2"/>
        <v>1984</v>
      </c>
      <c r="B100" s="1">
        <f t="shared" si="3"/>
        <v>12</v>
      </c>
      <c r="C100" s="1">
        <v>105.3</v>
      </c>
      <c r="D100" s="1">
        <v>103.5</v>
      </c>
      <c r="E100"/>
      <c r="F100" s="37"/>
      <c r="G100" s="37" t="str">
        <f t="shared" si="4"/>
        <v>Nov</v>
      </c>
      <c r="H100" s="40">
        <v>103.7</v>
      </c>
      <c r="I100" s="40">
        <v>103.7</v>
      </c>
      <c r="K100" s="37"/>
      <c r="L100" s="37" t="str">
        <f t="shared" si="5"/>
        <v>Nov</v>
      </c>
      <c r="M100" s="1">
        <v>105.3</v>
      </c>
      <c r="N100" s="1">
        <v>105.3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6"/>
    </row>
    <row r="101" spans="1:28" ht="13.8" x14ac:dyDescent="0.3">
      <c r="A101">
        <f t="shared" si="2"/>
        <v>1985</v>
      </c>
      <c r="B101" s="1">
        <f t="shared" si="3"/>
        <v>1</v>
      </c>
      <c r="C101" s="1">
        <v>105.5</v>
      </c>
      <c r="D101" s="1">
        <v>103.4</v>
      </c>
      <c r="E101"/>
      <c r="F101" s="37"/>
      <c r="G101" s="37" t="str">
        <f t="shared" si="4"/>
        <v>Dec</v>
      </c>
      <c r="H101" s="40">
        <v>103.5</v>
      </c>
      <c r="I101" s="40">
        <v>103.5</v>
      </c>
      <c r="K101" s="37"/>
      <c r="L101" s="37" t="str">
        <f t="shared" si="5"/>
        <v>Dec</v>
      </c>
      <c r="M101" s="1">
        <v>105.3</v>
      </c>
      <c r="N101" s="1">
        <v>105.3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6"/>
    </row>
    <row r="102" spans="1:28" ht="13.8" x14ac:dyDescent="0.3">
      <c r="A102">
        <f t="shared" si="2"/>
        <v>1985</v>
      </c>
      <c r="B102" s="1">
        <f t="shared" si="3"/>
        <v>2</v>
      </c>
      <c r="C102" s="1">
        <v>106</v>
      </c>
      <c r="D102" s="1">
        <v>103.3</v>
      </c>
      <c r="E102"/>
      <c r="F102" s="37">
        <v>1985</v>
      </c>
      <c r="G102" s="37" t="str">
        <f t="shared" si="4"/>
        <v>Jan</v>
      </c>
      <c r="H102" s="40">
        <v>103.4</v>
      </c>
      <c r="I102" s="40">
        <v>103.4</v>
      </c>
      <c r="K102" s="37">
        <v>1985</v>
      </c>
      <c r="L102" s="37" t="str">
        <f t="shared" si="5"/>
        <v>Jan</v>
      </c>
      <c r="M102" s="1">
        <v>105.5</v>
      </c>
      <c r="N102" s="1">
        <v>105.5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6"/>
    </row>
    <row r="103" spans="1:28" ht="13.8" x14ac:dyDescent="0.3">
      <c r="A103">
        <f t="shared" si="2"/>
        <v>1985</v>
      </c>
      <c r="B103" s="1">
        <f t="shared" si="3"/>
        <v>3</v>
      </c>
      <c r="C103" s="1">
        <v>106.4</v>
      </c>
      <c r="D103" s="1">
        <v>103.1</v>
      </c>
      <c r="E103"/>
      <c r="F103" s="37"/>
      <c r="G103" s="37" t="str">
        <f t="shared" si="4"/>
        <v>Feb</v>
      </c>
      <c r="H103" s="40">
        <v>103.3</v>
      </c>
      <c r="I103" s="40">
        <v>103.3</v>
      </c>
      <c r="K103" s="37"/>
      <c r="L103" s="37" t="str">
        <f t="shared" si="5"/>
        <v>Feb</v>
      </c>
      <c r="M103" s="1">
        <v>106</v>
      </c>
      <c r="N103" s="1">
        <v>106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/>
    </row>
    <row r="104" spans="1:28" x14ac:dyDescent="0.25">
      <c r="A104">
        <f t="shared" si="2"/>
        <v>1985</v>
      </c>
      <c r="B104" s="1">
        <f t="shared" si="3"/>
        <v>4</v>
      </c>
      <c r="C104" s="1">
        <v>106.9</v>
      </c>
      <c r="D104" s="1">
        <v>103.3</v>
      </c>
      <c r="E104"/>
      <c r="F104" s="37"/>
      <c r="G104" s="37" t="str">
        <f t="shared" si="4"/>
        <v>Mar</v>
      </c>
      <c r="H104" s="40">
        <v>103.1</v>
      </c>
      <c r="I104" s="40">
        <v>103.1</v>
      </c>
      <c r="K104" s="37"/>
      <c r="L104" s="37" t="str">
        <f t="shared" si="5"/>
        <v>Mar</v>
      </c>
      <c r="M104" s="1">
        <v>106.4</v>
      </c>
      <c r="N104" s="1">
        <v>106.4</v>
      </c>
      <c r="O104" s="15"/>
      <c r="P104" s="15"/>
      <c r="Q104" s="15"/>
      <c r="R104" s="15"/>
      <c r="S104" s="15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>
        <f t="shared" si="2"/>
        <v>1985</v>
      </c>
      <c r="B105" s="1">
        <f t="shared" si="3"/>
        <v>5</v>
      </c>
      <c r="C105" s="1">
        <v>107.3</v>
      </c>
      <c r="D105" s="1">
        <v>103.5</v>
      </c>
      <c r="E105"/>
      <c r="F105" s="37"/>
      <c r="G105" s="37" t="str">
        <f t="shared" si="4"/>
        <v>Apr</v>
      </c>
      <c r="H105" s="40">
        <v>103.3</v>
      </c>
      <c r="I105" s="40">
        <v>103.3</v>
      </c>
      <c r="K105" s="37"/>
      <c r="L105" s="37" t="str">
        <f t="shared" si="5"/>
        <v>Apr</v>
      </c>
      <c r="M105" s="1">
        <v>106.9</v>
      </c>
      <c r="N105" s="1">
        <v>106.9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x14ac:dyDescent="0.25">
      <c r="A106">
        <f t="shared" si="2"/>
        <v>1985</v>
      </c>
      <c r="B106" s="1">
        <f t="shared" si="3"/>
        <v>6</v>
      </c>
      <c r="C106" s="1">
        <v>107.6</v>
      </c>
      <c r="D106" s="1">
        <v>103.3</v>
      </c>
      <c r="E106"/>
      <c r="F106" s="37"/>
      <c r="G106" s="37" t="str">
        <f t="shared" si="4"/>
        <v>May</v>
      </c>
      <c r="H106" s="40">
        <v>103.5</v>
      </c>
      <c r="I106" s="40">
        <v>103.5</v>
      </c>
      <c r="K106" s="37"/>
      <c r="L106" s="37" t="str">
        <f t="shared" si="5"/>
        <v>May</v>
      </c>
      <c r="M106" s="1">
        <v>107.3</v>
      </c>
      <c r="N106" s="1">
        <v>107.3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x14ac:dyDescent="0.25">
      <c r="A107">
        <f t="shared" si="2"/>
        <v>1985</v>
      </c>
      <c r="B107" s="1">
        <f t="shared" si="3"/>
        <v>7</v>
      </c>
      <c r="C107" s="1">
        <v>107.8</v>
      </c>
      <c r="D107" s="1">
        <v>103.2</v>
      </c>
      <c r="E107"/>
      <c r="F107" s="37"/>
      <c r="G107" s="37" t="str">
        <f t="shared" si="4"/>
        <v>Jun</v>
      </c>
      <c r="H107" s="40">
        <v>103.3</v>
      </c>
      <c r="I107" s="40">
        <v>103.3</v>
      </c>
      <c r="K107" s="37"/>
      <c r="L107" s="37" t="str">
        <f t="shared" si="5"/>
        <v>Jun</v>
      </c>
      <c r="M107" s="1">
        <v>107.6</v>
      </c>
      <c r="N107" s="1">
        <v>107.6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x14ac:dyDescent="0.25">
      <c r="A108">
        <f t="shared" si="2"/>
        <v>1985</v>
      </c>
      <c r="B108" s="1">
        <f t="shared" si="3"/>
        <v>8</v>
      </c>
      <c r="C108" s="1">
        <v>108</v>
      </c>
      <c r="D108" s="1">
        <v>102.7</v>
      </c>
      <c r="E108"/>
      <c r="F108" s="37"/>
      <c r="G108" s="37" t="str">
        <f t="shared" si="4"/>
        <v>Jul</v>
      </c>
      <c r="H108" s="40">
        <v>103.2</v>
      </c>
      <c r="I108" s="40">
        <v>103.2</v>
      </c>
      <c r="K108" s="37"/>
      <c r="L108" s="37" t="str">
        <f t="shared" si="5"/>
        <v>Jul</v>
      </c>
      <c r="M108" s="1">
        <v>107.8</v>
      </c>
      <c r="N108" s="1">
        <v>107.8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25">
      <c r="A109">
        <f t="shared" si="2"/>
        <v>1985</v>
      </c>
      <c r="B109" s="1">
        <f t="shared" si="3"/>
        <v>9</v>
      </c>
      <c r="C109" s="1">
        <v>108.3</v>
      </c>
      <c r="D109" s="1">
        <v>102.1</v>
      </c>
      <c r="E109"/>
      <c r="F109" s="37"/>
      <c r="G109" s="37" t="str">
        <f t="shared" si="4"/>
        <v>Aug</v>
      </c>
      <c r="H109" s="40">
        <v>102.7</v>
      </c>
      <c r="I109" s="40">
        <v>102.7</v>
      </c>
      <c r="K109" s="37"/>
      <c r="L109" s="37" t="str">
        <f t="shared" si="5"/>
        <v>Aug</v>
      </c>
      <c r="M109" s="1">
        <v>108</v>
      </c>
      <c r="N109" s="1">
        <v>108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x14ac:dyDescent="0.25">
      <c r="A110">
        <f t="shared" si="2"/>
        <v>1985</v>
      </c>
      <c r="B110" s="1">
        <f t="shared" si="3"/>
        <v>10</v>
      </c>
      <c r="C110" s="1">
        <v>108.7</v>
      </c>
      <c r="D110" s="1">
        <v>102.9</v>
      </c>
      <c r="E110"/>
      <c r="F110" s="37"/>
      <c r="G110" s="37" t="str">
        <f t="shared" si="4"/>
        <v>Sep</v>
      </c>
      <c r="H110" s="40">
        <v>102.1</v>
      </c>
      <c r="I110" s="40">
        <v>102.1</v>
      </c>
      <c r="K110" s="37"/>
      <c r="L110" s="37" t="str">
        <f t="shared" si="5"/>
        <v>Sep</v>
      </c>
      <c r="M110" s="1">
        <v>108.3</v>
      </c>
      <c r="N110" s="1">
        <v>108.3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x14ac:dyDescent="0.25">
      <c r="A111">
        <f t="shared" si="2"/>
        <v>1985</v>
      </c>
      <c r="B111" s="1">
        <f t="shared" si="3"/>
        <v>11</v>
      </c>
      <c r="C111" s="1">
        <v>109</v>
      </c>
      <c r="D111" s="1">
        <v>103.4</v>
      </c>
      <c r="E111"/>
      <c r="F111" s="37"/>
      <c r="G111" s="37" t="str">
        <f t="shared" si="4"/>
        <v>Oct</v>
      </c>
      <c r="H111" s="40">
        <v>102.9</v>
      </c>
      <c r="I111" s="40">
        <v>102.9</v>
      </c>
      <c r="K111" s="37"/>
      <c r="L111" s="37" t="str">
        <f t="shared" si="5"/>
        <v>Oct</v>
      </c>
      <c r="M111" s="1">
        <v>108.7</v>
      </c>
      <c r="N111" s="1">
        <v>108.7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x14ac:dyDescent="0.25">
      <c r="A112">
        <f t="shared" si="2"/>
        <v>1985</v>
      </c>
      <c r="B112" s="1">
        <f t="shared" si="3"/>
        <v>12</v>
      </c>
      <c r="C112" s="1">
        <v>109.3</v>
      </c>
      <c r="D112" s="1">
        <v>103.6</v>
      </c>
      <c r="E112"/>
      <c r="F112" s="37"/>
      <c r="G112" s="37" t="str">
        <f t="shared" si="4"/>
        <v>Nov</v>
      </c>
      <c r="H112" s="40">
        <v>103.4</v>
      </c>
      <c r="I112" s="40">
        <v>103.4</v>
      </c>
      <c r="K112" s="37"/>
      <c r="L112" s="37" t="str">
        <f t="shared" si="5"/>
        <v>Nov</v>
      </c>
      <c r="M112" s="1">
        <v>109</v>
      </c>
      <c r="N112" s="1">
        <v>109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x14ac:dyDescent="0.25">
      <c r="A113">
        <f t="shared" si="2"/>
        <v>1986</v>
      </c>
      <c r="B113" s="1">
        <f t="shared" si="3"/>
        <v>1</v>
      </c>
      <c r="C113" s="1">
        <v>109.6</v>
      </c>
      <c r="D113" s="1">
        <v>103.2</v>
      </c>
      <c r="E113"/>
      <c r="F113" s="37"/>
      <c r="G113" s="37" t="str">
        <f t="shared" si="4"/>
        <v>Dec</v>
      </c>
      <c r="H113" s="40">
        <v>103.6</v>
      </c>
      <c r="I113" s="40">
        <v>103.6</v>
      </c>
      <c r="K113" s="37"/>
      <c r="L113" s="37" t="str">
        <f t="shared" si="5"/>
        <v>Dec</v>
      </c>
      <c r="M113" s="1">
        <v>109.3</v>
      </c>
      <c r="N113" s="1">
        <v>109.3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x14ac:dyDescent="0.25">
      <c r="A114">
        <f t="shared" si="2"/>
        <v>1986</v>
      </c>
      <c r="B114" s="1">
        <f t="shared" si="3"/>
        <v>2</v>
      </c>
      <c r="C114" s="1">
        <v>109.3</v>
      </c>
      <c r="D114" s="1">
        <v>101.7</v>
      </c>
      <c r="E114"/>
      <c r="F114" s="37">
        <v>1986</v>
      </c>
      <c r="G114" s="37" t="str">
        <f t="shared" si="4"/>
        <v>Jan</v>
      </c>
      <c r="H114" s="40">
        <v>103.2</v>
      </c>
      <c r="I114" s="40">
        <v>103.2</v>
      </c>
      <c r="K114" s="37">
        <v>1986</v>
      </c>
      <c r="L114" s="37" t="str">
        <f t="shared" si="5"/>
        <v>Jan</v>
      </c>
      <c r="M114" s="1">
        <v>109.6</v>
      </c>
      <c r="N114" s="1">
        <v>109.6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x14ac:dyDescent="0.25">
      <c r="A115">
        <f t="shared" si="2"/>
        <v>1986</v>
      </c>
      <c r="B115" s="1">
        <f t="shared" si="3"/>
        <v>3</v>
      </c>
      <c r="C115" s="1">
        <v>108.8</v>
      </c>
      <c r="D115" s="1">
        <v>100.3</v>
      </c>
      <c r="E115"/>
      <c r="F115" s="37"/>
      <c r="G115" s="37" t="str">
        <f t="shared" si="4"/>
        <v>Feb</v>
      </c>
      <c r="H115" s="40">
        <v>101.7</v>
      </c>
      <c r="I115" s="40">
        <v>101.7</v>
      </c>
      <c r="K115" s="37"/>
      <c r="L115" s="37" t="str">
        <f t="shared" si="5"/>
        <v>Feb</v>
      </c>
      <c r="M115" s="1">
        <v>109.3</v>
      </c>
      <c r="N115" s="1">
        <v>109.3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x14ac:dyDescent="0.25">
      <c r="A116">
        <f t="shared" si="2"/>
        <v>1986</v>
      </c>
      <c r="B116" s="1">
        <f t="shared" si="3"/>
        <v>4</v>
      </c>
      <c r="C116" s="1">
        <v>108.6</v>
      </c>
      <c r="D116" s="1">
        <v>99.6</v>
      </c>
      <c r="E116"/>
      <c r="F116" s="37"/>
      <c r="G116" s="37" t="str">
        <f t="shared" si="4"/>
        <v>Mar</v>
      </c>
      <c r="H116" s="40">
        <v>100.3</v>
      </c>
      <c r="I116" s="40">
        <v>100.3</v>
      </c>
      <c r="K116" s="37"/>
      <c r="L116" s="37" t="str">
        <f t="shared" si="5"/>
        <v>Mar</v>
      </c>
      <c r="M116" s="1">
        <v>108.8</v>
      </c>
      <c r="N116" s="1">
        <v>108.8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x14ac:dyDescent="0.25">
      <c r="A117">
        <f t="shared" si="2"/>
        <v>1986</v>
      </c>
      <c r="B117" s="1">
        <f t="shared" si="3"/>
        <v>5</v>
      </c>
      <c r="C117" s="1">
        <v>108.9</v>
      </c>
      <c r="D117" s="1">
        <v>100</v>
      </c>
      <c r="E117"/>
      <c r="F117" s="37"/>
      <c r="G117" s="37" t="str">
        <f t="shared" si="4"/>
        <v>Apr</v>
      </c>
      <c r="H117" s="40">
        <v>99.6</v>
      </c>
      <c r="I117" s="40">
        <v>99.6</v>
      </c>
      <c r="K117" s="37"/>
      <c r="L117" s="37" t="str">
        <f t="shared" si="5"/>
        <v>Apr</v>
      </c>
      <c r="M117" s="1">
        <v>108.6</v>
      </c>
      <c r="N117" s="1">
        <v>108.6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x14ac:dyDescent="0.25">
      <c r="A118">
        <f t="shared" si="2"/>
        <v>1986</v>
      </c>
      <c r="B118" s="1">
        <f t="shared" si="3"/>
        <v>6</v>
      </c>
      <c r="C118" s="1">
        <v>109.5</v>
      </c>
      <c r="D118" s="1">
        <v>99.9</v>
      </c>
      <c r="E118"/>
      <c r="F118" s="37"/>
      <c r="G118" s="37" t="str">
        <f t="shared" si="4"/>
        <v>May</v>
      </c>
      <c r="H118" s="40">
        <v>100</v>
      </c>
      <c r="I118" s="40">
        <v>100</v>
      </c>
      <c r="K118" s="37"/>
      <c r="L118" s="37" t="str">
        <f t="shared" si="5"/>
        <v>May</v>
      </c>
      <c r="M118" s="1">
        <v>108.9</v>
      </c>
      <c r="N118" s="1">
        <v>108.9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x14ac:dyDescent="0.25">
      <c r="A119">
        <f t="shared" si="2"/>
        <v>1986</v>
      </c>
      <c r="B119" s="1">
        <f t="shared" si="3"/>
        <v>7</v>
      </c>
      <c r="C119" s="1">
        <v>109.5</v>
      </c>
      <c r="D119" s="1">
        <v>99.4</v>
      </c>
      <c r="E119"/>
      <c r="F119" s="37"/>
      <c r="G119" s="37" t="str">
        <f t="shared" si="4"/>
        <v>Jun</v>
      </c>
      <c r="H119" s="40">
        <v>99.9</v>
      </c>
      <c r="I119" s="40">
        <v>99.9</v>
      </c>
      <c r="K119" s="37"/>
      <c r="L119" s="37" t="str">
        <f t="shared" si="5"/>
        <v>Jun</v>
      </c>
      <c r="M119" s="1">
        <v>109.5</v>
      </c>
      <c r="N119" s="1">
        <v>109.5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x14ac:dyDescent="0.25">
      <c r="A120">
        <f t="shared" si="2"/>
        <v>1986</v>
      </c>
      <c r="B120" s="1">
        <f t="shared" si="3"/>
        <v>8</v>
      </c>
      <c r="C120" s="1">
        <v>109.7</v>
      </c>
      <c r="D120" s="1">
        <v>99.3</v>
      </c>
      <c r="E120"/>
      <c r="F120" s="37"/>
      <c r="G120" s="37" t="str">
        <f t="shared" si="4"/>
        <v>Jul</v>
      </c>
      <c r="H120" s="40">
        <v>99.4</v>
      </c>
      <c r="I120" s="40">
        <v>99.4</v>
      </c>
      <c r="K120" s="37"/>
      <c r="L120" s="37" t="str">
        <f t="shared" si="5"/>
        <v>Jul</v>
      </c>
      <c r="M120" s="1">
        <v>109.5</v>
      </c>
      <c r="N120" s="1">
        <v>109.5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x14ac:dyDescent="0.25">
      <c r="A121">
        <f t="shared" si="2"/>
        <v>1986</v>
      </c>
      <c r="B121" s="1">
        <f t="shared" si="3"/>
        <v>9</v>
      </c>
      <c r="C121" s="1">
        <v>110.2</v>
      </c>
      <c r="D121" s="1">
        <v>99.4</v>
      </c>
      <c r="E121"/>
      <c r="F121" s="37"/>
      <c r="G121" s="37" t="str">
        <f t="shared" si="4"/>
        <v>Aug</v>
      </c>
      <c r="H121" s="40">
        <v>99.3</v>
      </c>
      <c r="I121" s="40">
        <v>99.3</v>
      </c>
      <c r="K121" s="37"/>
      <c r="L121" s="37" t="str">
        <f t="shared" si="5"/>
        <v>Aug</v>
      </c>
      <c r="M121" s="1">
        <v>109.7</v>
      </c>
      <c r="N121" s="1">
        <v>109.7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x14ac:dyDescent="0.25">
      <c r="A122">
        <f t="shared" si="2"/>
        <v>1986</v>
      </c>
      <c r="B122" s="1">
        <f t="shared" si="3"/>
        <v>10</v>
      </c>
      <c r="C122" s="1">
        <v>110.3</v>
      </c>
      <c r="D122" s="1">
        <v>99.7</v>
      </c>
      <c r="E122"/>
      <c r="F122" s="37"/>
      <c r="G122" s="37" t="str">
        <f t="shared" si="4"/>
        <v>Sep</v>
      </c>
      <c r="H122" s="40">
        <v>99.4</v>
      </c>
      <c r="I122" s="40">
        <v>99.4</v>
      </c>
      <c r="K122" s="37"/>
      <c r="L122" s="37" t="str">
        <f t="shared" si="5"/>
        <v>Sep</v>
      </c>
      <c r="M122" s="1">
        <v>110.2</v>
      </c>
      <c r="N122" s="1">
        <v>110.2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x14ac:dyDescent="0.25">
      <c r="A123">
        <f t="shared" si="2"/>
        <v>1986</v>
      </c>
      <c r="B123" s="1">
        <f t="shared" si="3"/>
        <v>11</v>
      </c>
      <c r="C123" s="1">
        <v>110.4</v>
      </c>
      <c r="D123" s="1">
        <v>99.8</v>
      </c>
      <c r="E123"/>
      <c r="F123" s="37"/>
      <c r="G123" s="37" t="str">
        <f t="shared" si="4"/>
        <v>Oct</v>
      </c>
      <c r="H123" s="40">
        <v>99.7</v>
      </c>
      <c r="I123" s="40">
        <v>99.7</v>
      </c>
      <c r="K123" s="37"/>
      <c r="L123" s="37" t="str">
        <f t="shared" si="5"/>
        <v>Oct</v>
      </c>
      <c r="M123" s="1">
        <v>110.3</v>
      </c>
      <c r="N123" s="1">
        <v>110.3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x14ac:dyDescent="0.25">
      <c r="A124">
        <f t="shared" si="2"/>
        <v>1986</v>
      </c>
      <c r="B124" s="1">
        <f t="shared" si="3"/>
        <v>12</v>
      </c>
      <c r="C124" s="1">
        <v>110.5</v>
      </c>
      <c r="D124" s="1">
        <v>99.7</v>
      </c>
      <c r="E124"/>
      <c r="F124" s="37"/>
      <c r="G124" s="37" t="str">
        <f t="shared" si="4"/>
        <v>Nov</v>
      </c>
      <c r="H124" s="40">
        <v>99.8</v>
      </c>
      <c r="I124" s="40">
        <v>99.8</v>
      </c>
      <c r="K124" s="37"/>
      <c r="L124" s="37" t="str">
        <f t="shared" si="5"/>
        <v>Nov</v>
      </c>
      <c r="M124" s="1">
        <v>110.4</v>
      </c>
      <c r="N124" s="1">
        <v>110.4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x14ac:dyDescent="0.25">
      <c r="A125">
        <f t="shared" si="2"/>
        <v>1987</v>
      </c>
      <c r="B125" s="1">
        <f t="shared" si="3"/>
        <v>1</v>
      </c>
      <c r="C125" s="1">
        <v>111.2</v>
      </c>
      <c r="D125" s="1">
        <v>100.5</v>
      </c>
      <c r="E125"/>
      <c r="F125" s="37"/>
      <c r="G125" s="37" t="str">
        <f t="shared" si="4"/>
        <v>Dec</v>
      </c>
      <c r="H125" s="40">
        <v>99.7</v>
      </c>
      <c r="I125" s="40">
        <v>99.7</v>
      </c>
      <c r="K125" s="37"/>
      <c r="L125" s="37" t="str">
        <f t="shared" si="5"/>
        <v>Dec</v>
      </c>
      <c r="M125" s="1">
        <v>110.5</v>
      </c>
      <c r="N125" s="1">
        <v>110.5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x14ac:dyDescent="0.25">
      <c r="A126">
        <f t="shared" si="2"/>
        <v>1987</v>
      </c>
      <c r="B126" s="1">
        <f t="shared" si="3"/>
        <v>2</v>
      </c>
      <c r="C126" s="1">
        <v>111.6</v>
      </c>
      <c r="D126" s="1">
        <v>101</v>
      </c>
      <c r="E126"/>
      <c r="F126" s="37">
        <v>1987</v>
      </c>
      <c r="G126" s="37" t="str">
        <f t="shared" si="4"/>
        <v>Jan</v>
      </c>
      <c r="H126" s="40">
        <v>100.5</v>
      </c>
      <c r="I126" s="40">
        <v>100.5</v>
      </c>
      <c r="K126" s="37">
        <v>1987</v>
      </c>
      <c r="L126" s="37" t="str">
        <f t="shared" si="5"/>
        <v>Jan</v>
      </c>
      <c r="M126" s="1">
        <v>111.2</v>
      </c>
      <c r="N126" s="1">
        <v>111.2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x14ac:dyDescent="0.25">
      <c r="A127">
        <f t="shared" si="2"/>
        <v>1987</v>
      </c>
      <c r="B127" s="1">
        <f t="shared" si="3"/>
        <v>3</v>
      </c>
      <c r="C127" s="1">
        <v>112.1</v>
      </c>
      <c r="D127" s="1">
        <v>101.2</v>
      </c>
      <c r="E127"/>
      <c r="F127" s="37"/>
      <c r="G127" s="37" t="str">
        <f t="shared" si="4"/>
        <v>Feb</v>
      </c>
      <c r="H127" s="40">
        <v>101</v>
      </c>
      <c r="I127" s="40">
        <v>101</v>
      </c>
      <c r="K127" s="37"/>
      <c r="L127" s="37" t="str">
        <f t="shared" si="5"/>
        <v>Feb</v>
      </c>
      <c r="M127" s="1">
        <v>111.6</v>
      </c>
      <c r="N127" s="1">
        <v>111.6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x14ac:dyDescent="0.25">
      <c r="A128">
        <f t="shared" si="2"/>
        <v>1987</v>
      </c>
      <c r="B128" s="1">
        <f t="shared" si="3"/>
        <v>4</v>
      </c>
      <c r="C128" s="1">
        <v>112.7</v>
      </c>
      <c r="D128" s="1">
        <v>101.9</v>
      </c>
      <c r="E128"/>
      <c r="F128" s="37"/>
      <c r="G128" s="37" t="str">
        <f t="shared" si="4"/>
        <v>Mar</v>
      </c>
      <c r="H128" s="40">
        <v>101.2</v>
      </c>
      <c r="I128" s="40">
        <v>101.2</v>
      </c>
      <c r="K128" s="37"/>
      <c r="L128" s="37" t="str">
        <f t="shared" si="5"/>
        <v>Mar</v>
      </c>
      <c r="M128" s="1">
        <v>112.1</v>
      </c>
      <c r="N128" s="1">
        <v>112.1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x14ac:dyDescent="0.25">
      <c r="A129">
        <f t="shared" si="2"/>
        <v>1987</v>
      </c>
      <c r="B129" s="1">
        <f t="shared" si="3"/>
        <v>5</v>
      </c>
      <c r="C129" s="1">
        <v>113.1</v>
      </c>
      <c r="D129" s="1">
        <v>102.6</v>
      </c>
      <c r="E129"/>
      <c r="F129" s="37"/>
      <c r="G129" s="37" t="str">
        <f t="shared" si="4"/>
        <v>Apr</v>
      </c>
      <c r="H129" s="40">
        <v>101.9</v>
      </c>
      <c r="I129" s="40">
        <v>101.9</v>
      </c>
      <c r="K129" s="37"/>
      <c r="L129" s="37" t="str">
        <f t="shared" si="5"/>
        <v>Apr</v>
      </c>
      <c r="M129" s="1">
        <v>112.7</v>
      </c>
      <c r="N129" s="1">
        <v>112.7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25">
      <c r="A130">
        <f t="shared" si="2"/>
        <v>1987</v>
      </c>
      <c r="B130" s="1">
        <f t="shared" si="3"/>
        <v>6</v>
      </c>
      <c r="C130" s="1">
        <v>113.5</v>
      </c>
      <c r="D130" s="1">
        <v>103</v>
      </c>
      <c r="E130"/>
      <c r="F130" s="37"/>
      <c r="G130" s="37" t="str">
        <f t="shared" si="4"/>
        <v>May</v>
      </c>
      <c r="H130" s="40">
        <v>102.6</v>
      </c>
      <c r="I130" s="40">
        <v>102.6</v>
      </c>
      <c r="K130" s="37"/>
      <c r="L130" s="37" t="str">
        <f t="shared" si="5"/>
        <v>May</v>
      </c>
      <c r="M130" s="1">
        <v>113.1</v>
      </c>
      <c r="N130" s="1">
        <v>113.1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x14ac:dyDescent="0.25">
      <c r="A131">
        <f t="shared" si="2"/>
        <v>1987</v>
      </c>
      <c r="B131" s="1">
        <f t="shared" si="3"/>
        <v>7</v>
      </c>
      <c r="C131" s="1">
        <v>113.8</v>
      </c>
      <c r="D131" s="1">
        <v>103.5</v>
      </c>
      <c r="E131"/>
      <c r="F131" s="37"/>
      <c r="G131" s="37" t="str">
        <f t="shared" si="4"/>
        <v>Jun</v>
      </c>
      <c r="H131" s="40">
        <v>103</v>
      </c>
      <c r="I131" s="40">
        <v>103</v>
      </c>
      <c r="K131" s="37"/>
      <c r="L131" s="37" t="str">
        <f t="shared" si="5"/>
        <v>Jun</v>
      </c>
      <c r="M131" s="1">
        <v>113.5</v>
      </c>
      <c r="N131" s="1">
        <v>113.5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x14ac:dyDescent="0.25">
      <c r="A132">
        <f t="shared" si="2"/>
        <v>1987</v>
      </c>
      <c r="B132" s="1">
        <f t="shared" si="3"/>
        <v>8</v>
      </c>
      <c r="C132" s="1">
        <v>114.4</v>
      </c>
      <c r="D132" s="1">
        <v>103.8</v>
      </c>
      <c r="E132"/>
      <c r="F132" s="37"/>
      <c r="G132" s="37" t="str">
        <f t="shared" si="4"/>
        <v>Jul</v>
      </c>
      <c r="H132" s="40">
        <v>103.5</v>
      </c>
      <c r="I132" s="40">
        <v>103.5</v>
      </c>
      <c r="K132" s="37"/>
      <c r="L132" s="37" t="str">
        <f t="shared" si="5"/>
        <v>Jul</v>
      </c>
      <c r="M132" s="1">
        <v>113.8</v>
      </c>
      <c r="N132" s="1">
        <v>113.8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x14ac:dyDescent="0.25">
      <c r="A133">
        <f t="shared" si="2"/>
        <v>1987</v>
      </c>
      <c r="B133" s="1">
        <f t="shared" si="3"/>
        <v>9</v>
      </c>
      <c r="C133" s="1">
        <v>115</v>
      </c>
      <c r="D133" s="1">
        <v>103.7</v>
      </c>
      <c r="E133"/>
      <c r="F133" s="37"/>
      <c r="G133" s="37" t="str">
        <f t="shared" si="4"/>
        <v>Aug</v>
      </c>
      <c r="H133" s="40">
        <v>103.8</v>
      </c>
      <c r="I133" s="40">
        <v>103.8</v>
      </c>
      <c r="K133" s="37"/>
      <c r="L133" s="37" t="str">
        <f t="shared" si="5"/>
        <v>Aug</v>
      </c>
      <c r="M133" s="1">
        <v>114.4</v>
      </c>
      <c r="N133" s="1">
        <v>114.4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x14ac:dyDescent="0.25">
      <c r="A134">
        <f t="shared" si="2"/>
        <v>1987</v>
      </c>
      <c r="B134" s="1">
        <f t="shared" si="3"/>
        <v>10</v>
      </c>
      <c r="C134" s="1">
        <v>115.3</v>
      </c>
      <c r="D134" s="1">
        <v>104.1</v>
      </c>
      <c r="E134"/>
      <c r="F134" s="37"/>
      <c r="G134" s="37" t="str">
        <f t="shared" si="4"/>
        <v>Sep</v>
      </c>
      <c r="H134" s="40">
        <v>103.7</v>
      </c>
      <c r="I134" s="40">
        <v>103.7</v>
      </c>
      <c r="K134" s="37"/>
      <c r="L134" s="37" t="str">
        <f t="shared" si="5"/>
        <v>Sep</v>
      </c>
      <c r="M134" s="1">
        <v>115</v>
      </c>
      <c r="N134" s="1">
        <v>115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x14ac:dyDescent="0.25">
      <c r="A135">
        <f t="shared" si="2"/>
        <v>1987</v>
      </c>
      <c r="B135" s="1">
        <f t="shared" si="3"/>
        <v>11</v>
      </c>
      <c r="C135" s="1">
        <v>115.4</v>
      </c>
      <c r="D135" s="1">
        <v>104.2</v>
      </c>
      <c r="E135"/>
      <c r="F135" s="37"/>
      <c r="G135" s="37" t="str">
        <f t="shared" si="4"/>
        <v>Oct</v>
      </c>
      <c r="H135" s="40">
        <v>104.1</v>
      </c>
      <c r="I135" s="40">
        <v>104.1</v>
      </c>
      <c r="K135" s="37"/>
      <c r="L135" s="37" t="str">
        <f t="shared" si="5"/>
        <v>Oct</v>
      </c>
      <c r="M135" s="1">
        <v>115.3</v>
      </c>
      <c r="N135" s="1">
        <v>115.3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x14ac:dyDescent="0.25">
      <c r="A136">
        <f t="shared" si="2"/>
        <v>1987</v>
      </c>
      <c r="B136" s="1">
        <f t="shared" si="3"/>
        <v>12</v>
      </c>
      <c r="C136" s="1">
        <v>115.4</v>
      </c>
      <c r="D136" s="1">
        <v>104.2</v>
      </c>
      <c r="E136"/>
      <c r="F136" s="37"/>
      <c r="G136" s="37" t="str">
        <f t="shared" si="4"/>
        <v>Nov</v>
      </c>
      <c r="H136" s="40">
        <v>104.2</v>
      </c>
      <c r="I136" s="40">
        <v>104.2</v>
      </c>
      <c r="K136" s="37"/>
      <c r="L136" s="37" t="str">
        <f t="shared" si="5"/>
        <v>Nov</v>
      </c>
      <c r="M136" s="1">
        <v>115.4</v>
      </c>
      <c r="N136" s="1">
        <v>115.4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x14ac:dyDescent="0.25">
      <c r="A137">
        <f t="shared" si="2"/>
        <v>1988</v>
      </c>
      <c r="B137" s="1">
        <f t="shared" si="3"/>
        <v>1</v>
      </c>
      <c r="C137" s="1">
        <v>115.7</v>
      </c>
      <c r="D137" s="1">
        <v>104.6</v>
      </c>
      <c r="E137"/>
      <c r="F137" s="37"/>
      <c r="G137" s="37" t="str">
        <f t="shared" si="4"/>
        <v>Dec</v>
      </c>
      <c r="H137" s="40">
        <v>104.2</v>
      </c>
      <c r="I137" s="40">
        <v>104.2</v>
      </c>
      <c r="K137" s="37"/>
      <c r="L137" s="37" t="str">
        <f t="shared" si="5"/>
        <v>Dec</v>
      </c>
      <c r="M137" s="1">
        <v>115.4</v>
      </c>
      <c r="N137" s="1">
        <v>115.4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x14ac:dyDescent="0.25">
      <c r="A138">
        <f t="shared" si="2"/>
        <v>1988</v>
      </c>
      <c r="B138" s="1">
        <f t="shared" si="3"/>
        <v>2</v>
      </c>
      <c r="C138" s="1">
        <v>116</v>
      </c>
      <c r="D138" s="1">
        <v>104.8</v>
      </c>
      <c r="E138"/>
      <c r="F138" s="37">
        <v>1988</v>
      </c>
      <c r="G138" s="37" t="str">
        <f>+G127</f>
        <v>Feb</v>
      </c>
      <c r="H138" s="40">
        <v>104.8</v>
      </c>
      <c r="I138" s="40">
        <v>104.76666666666665</v>
      </c>
      <c r="K138" s="37">
        <v>1988</v>
      </c>
      <c r="L138" s="37" t="str">
        <f>+L127</f>
        <v>Feb</v>
      </c>
      <c r="M138" s="1">
        <v>116</v>
      </c>
      <c r="N138" s="5">
        <v>116.06666666666666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x14ac:dyDescent="0.25">
      <c r="A139">
        <f t="shared" si="2"/>
        <v>1988</v>
      </c>
      <c r="B139" s="1">
        <f t="shared" si="3"/>
        <v>3</v>
      </c>
      <c r="C139" s="1">
        <v>116.5</v>
      </c>
      <c r="D139" s="1">
        <v>104.9</v>
      </c>
      <c r="E139"/>
      <c r="F139" s="37"/>
      <c r="G139" s="37" t="str">
        <f>+G130</f>
        <v>May</v>
      </c>
      <c r="H139" s="40">
        <v>106.5</v>
      </c>
      <c r="I139" s="40">
        <v>106.5</v>
      </c>
      <c r="K139" s="37"/>
      <c r="L139" s="37" t="str">
        <f>+L130</f>
        <v>May</v>
      </c>
      <c r="M139" s="1">
        <v>117.5</v>
      </c>
      <c r="N139" s="5">
        <v>117.53333333333333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s="16" customFormat="1" x14ac:dyDescent="0.25">
      <c r="A140">
        <f t="shared" si="2"/>
        <v>1988</v>
      </c>
      <c r="B140" s="1">
        <f t="shared" si="3"/>
        <v>4</v>
      </c>
      <c r="C140" s="1">
        <v>117.1</v>
      </c>
      <c r="D140" s="1">
        <v>105.8</v>
      </c>
      <c r="E140"/>
      <c r="F140" s="37"/>
      <c r="G140" s="37" t="str">
        <f>+G133</f>
        <v>Aug</v>
      </c>
      <c r="H140" s="40">
        <v>108</v>
      </c>
      <c r="I140" s="40">
        <v>108</v>
      </c>
      <c r="J140" s="1"/>
      <c r="K140" s="37"/>
      <c r="L140" s="37" t="str">
        <f>+L133</f>
        <v>Aug</v>
      </c>
      <c r="M140" s="1">
        <v>119</v>
      </c>
      <c r="N140" s="5">
        <v>119.1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>
        <f t="shared" si="2"/>
        <v>1988</v>
      </c>
      <c r="B141" s="1">
        <f t="shared" si="3"/>
        <v>5</v>
      </c>
      <c r="C141" s="1">
        <v>117.5</v>
      </c>
      <c r="D141" s="1">
        <v>106.5</v>
      </c>
      <c r="E141"/>
      <c r="F141" s="37"/>
      <c r="G141" s="37" t="str">
        <f>+G136</f>
        <v>Nov</v>
      </c>
      <c r="H141" s="40">
        <v>108.3</v>
      </c>
      <c r="I141" s="40">
        <v>108.5</v>
      </c>
      <c r="K141" s="37"/>
      <c r="L141" s="37" t="str">
        <f>+L136</f>
        <v>Nov</v>
      </c>
      <c r="M141" s="1">
        <v>120.3</v>
      </c>
      <c r="N141" s="5">
        <v>120.33333333333333</v>
      </c>
      <c r="O141" s="19"/>
      <c r="P141" s="19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x14ac:dyDescent="0.25">
      <c r="A142">
        <f t="shared" si="2"/>
        <v>1988</v>
      </c>
      <c r="B142" s="1">
        <f t="shared" si="3"/>
        <v>6</v>
      </c>
      <c r="C142" s="1">
        <v>118</v>
      </c>
      <c r="D142" s="1">
        <v>107.2</v>
      </c>
      <c r="E142"/>
      <c r="F142" s="37">
        <v>1989</v>
      </c>
      <c r="G142" s="37" t="str">
        <f>+G138</f>
        <v>Feb</v>
      </c>
      <c r="H142" s="40">
        <v>110.8</v>
      </c>
      <c r="I142" s="40">
        <v>110.93333333333334</v>
      </c>
      <c r="K142" s="37">
        <v>1989</v>
      </c>
      <c r="L142" s="37" t="str">
        <f>+L138</f>
        <v>Feb</v>
      </c>
      <c r="M142" s="1">
        <v>121.6</v>
      </c>
      <c r="N142" s="5">
        <v>121.66666666666666</v>
      </c>
      <c r="O142" s="19"/>
      <c r="P142" s="19"/>
      <c r="Q142" s="15"/>
      <c r="R142" s="15"/>
      <c r="S142" s="15"/>
      <c r="T142" s="19"/>
      <c r="U142" s="15"/>
      <c r="V142" s="15"/>
      <c r="W142" s="15"/>
      <c r="X142" s="15"/>
      <c r="Y142" s="15"/>
      <c r="Z142" s="15"/>
      <c r="AA142" s="15"/>
      <c r="AB142" s="15"/>
    </row>
    <row r="143" spans="1:28" x14ac:dyDescent="0.25">
      <c r="A143">
        <f t="shared" si="2"/>
        <v>1988</v>
      </c>
      <c r="B143" s="1">
        <f t="shared" si="3"/>
        <v>7</v>
      </c>
      <c r="C143" s="1">
        <v>118.5</v>
      </c>
      <c r="D143" s="1">
        <v>107.9</v>
      </c>
      <c r="E143"/>
      <c r="F143" s="37"/>
      <c r="G143" s="37" t="str">
        <f>+G139</f>
        <v>May</v>
      </c>
      <c r="H143" s="40">
        <v>113.2</v>
      </c>
      <c r="I143" s="40">
        <v>112.8</v>
      </c>
      <c r="K143" s="37"/>
      <c r="L143" s="37" t="str">
        <f>+L139</f>
        <v>May</v>
      </c>
      <c r="M143" s="1">
        <v>123.8</v>
      </c>
      <c r="N143" s="5">
        <v>123.66666666666666</v>
      </c>
      <c r="O143" s="19"/>
      <c r="P143" s="19"/>
      <c r="Q143" s="15"/>
      <c r="R143" s="15"/>
      <c r="S143" s="15"/>
      <c r="T143" s="15"/>
      <c r="U143" s="19"/>
      <c r="V143" s="15"/>
      <c r="W143" s="15"/>
      <c r="X143" s="15"/>
      <c r="Y143" s="15"/>
      <c r="Z143" s="15"/>
      <c r="AA143" s="15"/>
      <c r="AB143" s="15"/>
    </row>
    <row r="144" spans="1:28" x14ac:dyDescent="0.25">
      <c r="A144">
        <f t="shared" si="2"/>
        <v>1988</v>
      </c>
      <c r="B144" s="1">
        <f t="shared" si="3"/>
        <v>8</v>
      </c>
      <c r="C144" s="1">
        <v>119</v>
      </c>
      <c r="D144" s="1">
        <v>108</v>
      </c>
      <c r="E144"/>
      <c r="F144" s="37"/>
      <c r="G144" s="37" t="str">
        <f>+G140</f>
        <v>Aug</v>
      </c>
      <c r="H144" s="40">
        <v>112</v>
      </c>
      <c r="I144" s="40">
        <v>112.4</v>
      </c>
      <c r="K144" s="37"/>
      <c r="L144" s="37" t="str">
        <f>+L140</f>
        <v>Aug</v>
      </c>
      <c r="M144" s="1">
        <v>124.6</v>
      </c>
      <c r="N144" s="5">
        <v>124.66666666666666</v>
      </c>
      <c r="O144" s="19"/>
      <c r="P144" s="19"/>
      <c r="Q144" s="15"/>
      <c r="R144" s="15"/>
      <c r="S144" s="15"/>
      <c r="T144" s="15"/>
      <c r="U144" s="15"/>
      <c r="V144" s="19"/>
      <c r="W144" s="15"/>
      <c r="X144" s="15"/>
      <c r="Y144" s="15"/>
      <c r="Z144" s="15"/>
      <c r="AA144" s="15"/>
      <c r="AB144" s="15"/>
    </row>
    <row r="145" spans="1:28" x14ac:dyDescent="0.25">
      <c r="A145">
        <f t="shared" ref="A145:A208" si="6">A133+1</f>
        <v>1988</v>
      </c>
      <c r="B145" s="1">
        <f t="shared" ref="B145:B208" si="7">B133</f>
        <v>9</v>
      </c>
      <c r="C145" s="1">
        <v>119.8</v>
      </c>
      <c r="D145" s="1">
        <v>108.1</v>
      </c>
      <c r="E145"/>
      <c r="F145" s="37"/>
      <c r="G145" s="37" t="str">
        <f>+G141</f>
        <v>Nov</v>
      </c>
      <c r="H145" s="40">
        <v>112.7</v>
      </c>
      <c r="I145" s="40">
        <v>112.83333333333333</v>
      </c>
      <c r="K145" s="37"/>
      <c r="L145" s="37" t="str">
        <f>+L141</f>
        <v>Nov</v>
      </c>
      <c r="M145" s="1">
        <v>125.9</v>
      </c>
      <c r="N145" s="5">
        <v>125.86666666666667</v>
      </c>
      <c r="O145" s="19"/>
      <c r="P145" s="19"/>
      <c r="Q145" s="15"/>
      <c r="R145" s="15"/>
      <c r="S145" s="15"/>
      <c r="T145" s="15"/>
      <c r="U145" s="15"/>
      <c r="V145" s="15"/>
      <c r="W145" s="19"/>
      <c r="X145" s="15"/>
      <c r="Y145" s="15"/>
      <c r="Z145" s="15"/>
      <c r="AA145" s="15"/>
      <c r="AB145" s="15"/>
    </row>
    <row r="146" spans="1:28" x14ac:dyDescent="0.25">
      <c r="A146">
        <f t="shared" si="6"/>
        <v>1988</v>
      </c>
      <c r="B146" s="1">
        <f t="shared" si="7"/>
        <v>10</v>
      </c>
      <c r="C146" s="1">
        <v>120.2</v>
      </c>
      <c r="D146" s="1">
        <v>108.2</v>
      </c>
      <c r="E146"/>
      <c r="F146" s="37">
        <v>1990</v>
      </c>
      <c r="G146" s="37" t="s">
        <v>138</v>
      </c>
      <c r="H146" s="40">
        <v>114.4</v>
      </c>
      <c r="I146" s="40">
        <v>114.5</v>
      </c>
      <c r="K146" s="37">
        <v>1990</v>
      </c>
      <c r="L146" s="37" t="s">
        <v>138</v>
      </c>
      <c r="M146" s="1">
        <v>128</v>
      </c>
      <c r="N146" s="5">
        <v>128.03333333333333</v>
      </c>
      <c r="O146" s="19"/>
      <c r="P146" s="19"/>
      <c r="Q146" s="15"/>
      <c r="R146" s="15"/>
      <c r="S146" s="15"/>
      <c r="T146" s="15"/>
      <c r="U146" s="15"/>
      <c r="V146" s="15"/>
      <c r="W146" s="15"/>
      <c r="X146" s="19"/>
      <c r="Y146" s="15"/>
      <c r="Z146" s="15"/>
      <c r="AA146" s="15"/>
      <c r="AB146" s="15"/>
    </row>
    <row r="147" spans="1:28" x14ac:dyDescent="0.25">
      <c r="A147">
        <f t="shared" si="6"/>
        <v>1988</v>
      </c>
      <c r="B147" s="1">
        <f t="shared" si="7"/>
        <v>11</v>
      </c>
      <c r="C147" s="1">
        <v>120.3</v>
      </c>
      <c r="D147">
        <v>108.3</v>
      </c>
      <c r="E147"/>
      <c r="F147" s="37"/>
      <c r="G147" s="37" t="s">
        <v>139</v>
      </c>
      <c r="H147" s="40">
        <v>114.6</v>
      </c>
      <c r="I147" s="40">
        <v>114.33333333333333</v>
      </c>
      <c r="K147" s="37"/>
      <c r="L147" s="37" t="s">
        <v>139</v>
      </c>
      <c r="M147" s="1">
        <v>129.19999999999999</v>
      </c>
      <c r="N147" s="5">
        <v>129.33333333333331</v>
      </c>
      <c r="O147" s="19"/>
      <c r="P147" s="19"/>
      <c r="Q147" s="15"/>
      <c r="R147" s="15"/>
      <c r="S147" s="15"/>
      <c r="T147" s="15"/>
      <c r="U147" s="15"/>
      <c r="V147" s="15"/>
      <c r="W147" s="15"/>
      <c r="X147" s="15"/>
      <c r="Y147" s="19"/>
      <c r="Z147" s="15"/>
      <c r="AA147" s="15"/>
      <c r="AB147" s="15"/>
    </row>
    <row r="148" spans="1:28" x14ac:dyDescent="0.25">
      <c r="A148">
        <f t="shared" si="6"/>
        <v>1988</v>
      </c>
      <c r="B148" s="1">
        <f t="shared" si="7"/>
        <v>12</v>
      </c>
      <c r="C148" s="1">
        <v>120.5</v>
      </c>
      <c r="D148">
        <v>109</v>
      </c>
      <c r="E148"/>
      <c r="F148" s="37"/>
      <c r="G148" s="37" t="s">
        <v>140</v>
      </c>
      <c r="H148" s="40">
        <v>116.5</v>
      </c>
      <c r="I148" s="40">
        <v>116.46666666666665</v>
      </c>
      <c r="K148" s="37"/>
      <c r="L148" s="37" t="s">
        <v>140</v>
      </c>
      <c r="M148" s="1">
        <v>131.6</v>
      </c>
      <c r="N148" s="5">
        <v>131.56666666666666</v>
      </c>
      <c r="O148" s="19"/>
      <c r="P148" s="19"/>
      <c r="Q148" s="15"/>
      <c r="R148" s="15"/>
      <c r="S148" s="15"/>
      <c r="T148" s="15"/>
      <c r="U148" s="15"/>
      <c r="V148" s="15"/>
      <c r="W148" s="15"/>
      <c r="X148" s="15"/>
      <c r="Y148" s="15"/>
      <c r="Z148" s="19"/>
      <c r="AA148" s="15"/>
      <c r="AB148" s="15"/>
    </row>
    <row r="149" spans="1:28" x14ac:dyDescent="0.25">
      <c r="A149">
        <f t="shared" si="6"/>
        <v>1989</v>
      </c>
      <c r="B149" s="1">
        <f t="shared" si="7"/>
        <v>1</v>
      </c>
      <c r="C149" s="1">
        <v>121.1</v>
      </c>
      <c r="D149">
        <v>110.5</v>
      </c>
      <c r="E149"/>
      <c r="F149" s="37"/>
      <c r="G149" s="37" t="s">
        <v>141</v>
      </c>
      <c r="H149" s="40">
        <v>120.1</v>
      </c>
      <c r="I149" s="40">
        <v>119.86666666666666</v>
      </c>
      <c r="K149" s="37"/>
      <c r="L149" s="37" t="s">
        <v>141</v>
      </c>
      <c r="M149" s="1">
        <v>133.80000000000001</v>
      </c>
      <c r="N149" s="5">
        <v>133.69999999999999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9"/>
      <c r="AB149" s="15"/>
    </row>
    <row r="150" spans="1:28" x14ac:dyDescent="0.25">
      <c r="A150">
        <f t="shared" si="6"/>
        <v>1989</v>
      </c>
      <c r="B150" s="1">
        <f t="shared" si="7"/>
        <v>2</v>
      </c>
      <c r="C150" s="1">
        <v>121.6</v>
      </c>
      <c r="D150">
        <v>110.8</v>
      </c>
      <c r="E150"/>
      <c r="F150" s="37">
        <v>1991</v>
      </c>
      <c r="G150" s="37" t="s">
        <v>138</v>
      </c>
      <c r="H150" s="40">
        <v>117.2</v>
      </c>
      <c r="I150" s="40">
        <v>117.46666666666665</v>
      </c>
      <c r="K150" s="37">
        <v>1991</v>
      </c>
      <c r="L150" s="37" t="s">
        <v>138</v>
      </c>
      <c r="M150" s="1">
        <v>134.80000000000001</v>
      </c>
      <c r="N150" s="5">
        <v>134.80000000000001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9"/>
    </row>
    <row r="151" spans="1:28" x14ac:dyDescent="0.25">
      <c r="A151">
        <f t="shared" si="6"/>
        <v>1989</v>
      </c>
      <c r="B151" s="1">
        <f t="shared" si="7"/>
        <v>3</v>
      </c>
      <c r="C151" s="1">
        <v>122.3</v>
      </c>
      <c r="D151">
        <v>111.5</v>
      </c>
      <c r="E151"/>
      <c r="F151" s="37"/>
      <c r="G151" s="37" t="s">
        <v>139</v>
      </c>
      <c r="H151" s="40">
        <v>116.5</v>
      </c>
      <c r="I151" s="40">
        <v>116.3</v>
      </c>
      <c r="K151" s="37"/>
      <c r="L151" s="37" t="s">
        <v>139</v>
      </c>
      <c r="M151" s="1">
        <v>135.6</v>
      </c>
      <c r="N151" s="5">
        <v>135.6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x14ac:dyDescent="0.25">
      <c r="A152">
        <f t="shared" si="6"/>
        <v>1989</v>
      </c>
      <c r="B152" s="1">
        <f t="shared" si="7"/>
        <v>4</v>
      </c>
      <c r="C152" s="1">
        <v>123.1</v>
      </c>
      <c r="D152" s="1">
        <v>112.3</v>
      </c>
      <c r="E152"/>
      <c r="F152" s="37"/>
      <c r="G152" s="37" t="s">
        <v>140</v>
      </c>
      <c r="H152" s="40">
        <v>116.2</v>
      </c>
      <c r="I152" s="40">
        <v>116.13333333333333</v>
      </c>
      <c r="K152" s="37"/>
      <c r="L152" s="37" t="s">
        <v>140</v>
      </c>
      <c r="M152" s="1">
        <v>136.6</v>
      </c>
      <c r="N152" s="5">
        <v>136.66666666666663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x14ac:dyDescent="0.25">
      <c r="A153">
        <f t="shared" si="6"/>
        <v>1989</v>
      </c>
      <c r="B153" s="1">
        <f t="shared" si="7"/>
        <v>5</v>
      </c>
      <c r="C153" s="1">
        <v>123.8</v>
      </c>
      <c r="D153" s="1">
        <v>113.2</v>
      </c>
      <c r="E153"/>
      <c r="F153" s="37"/>
      <c r="G153" s="37" t="s">
        <v>141</v>
      </c>
      <c r="H153" s="40">
        <v>116.4</v>
      </c>
      <c r="I153" s="40">
        <v>116.23333333333335</v>
      </c>
      <c r="K153" s="37"/>
      <c r="L153" s="37" t="s">
        <v>141</v>
      </c>
      <c r="M153" s="1">
        <v>137.80000000000001</v>
      </c>
      <c r="N153" s="5">
        <v>137.69999999999999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x14ac:dyDescent="0.25">
      <c r="A154">
        <f t="shared" si="6"/>
        <v>1989</v>
      </c>
      <c r="B154" s="1">
        <f t="shared" si="7"/>
        <v>6</v>
      </c>
      <c r="C154" s="1">
        <v>124.1</v>
      </c>
      <c r="D154" s="1">
        <v>112.9</v>
      </c>
      <c r="F154" s="37">
        <v>1992</v>
      </c>
      <c r="G154" s="37" t="s">
        <v>138</v>
      </c>
      <c r="H154" s="40">
        <v>116</v>
      </c>
      <c r="I154" s="40">
        <v>115.9</v>
      </c>
      <c r="K154" s="37">
        <v>1992</v>
      </c>
      <c r="L154" s="37" t="s">
        <v>138</v>
      </c>
      <c r="M154" s="1">
        <v>138.6</v>
      </c>
      <c r="N154" s="5">
        <v>138.66666666666666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25">
      <c r="A155">
        <f t="shared" si="6"/>
        <v>1989</v>
      </c>
      <c r="B155" s="1">
        <f t="shared" si="7"/>
        <v>7</v>
      </c>
      <c r="C155" s="1">
        <v>124.4</v>
      </c>
      <c r="D155" s="1">
        <v>112.8</v>
      </c>
      <c r="F155" s="37"/>
      <c r="G155" s="37" t="s">
        <v>139</v>
      </c>
      <c r="H155" s="40">
        <v>117.2</v>
      </c>
      <c r="I155" s="40">
        <v>117.16666666666667</v>
      </c>
      <c r="K155" s="37"/>
      <c r="L155" s="37" t="s">
        <v>139</v>
      </c>
      <c r="M155" s="1">
        <v>139.69999999999999</v>
      </c>
      <c r="N155" s="5">
        <v>139.80000000000001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25">
      <c r="A156">
        <f t="shared" si="6"/>
        <v>1989</v>
      </c>
      <c r="B156" s="1">
        <f t="shared" si="7"/>
        <v>8</v>
      </c>
      <c r="C156" s="1">
        <v>124.6</v>
      </c>
      <c r="D156" s="1">
        <v>112</v>
      </c>
      <c r="F156" s="37"/>
      <c r="G156" s="37" t="s">
        <v>140</v>
      </c>
      <c r="H156" s="40">
        <v>117.7</v>
      </c>
      <c r="I156" s="40">
        <v>117.86666666666667</v>
      </c>
      <c r="K156" s="37"/>
      <c r="L156" s="37" t="s">
        <v>140</v>
      </c>
      <c r="M156" s="1">
        <v>140.9</v>
      </c>
      <c r="N156" s="5">
        <v>140.9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x14ac:dyDescent="0.25">
      <c r="A157">
        <f t="shared" si="6"/>
        <v>1989</v>
      </c>
      <c r="B157" s="1">
        <f t="shared" si="7"/>
        <v>9</v>
      </c>
      <c r="C157" s="1">
        <v>125</v>
      </c>
      <c r="D157" s="1">
        <v>112.4</v>
      </c>
      <c r="F157" s="37"/>
      <c r="G157" s="37" t="s">
        <v>141</v>
      </c>
      <c r="H157" s="40">
        <v>117.8</v>
      </c>
      <c r="I157" s="40">
        <v>117.83333333333333</v>
      </c>
      <c r="K157" s="37"/>
      <c r="L157" s="37" t="s">
        <v>141</v>
      </c>
      <c r="M157" s="1">
        <v>142</v>
      </c>
      <c r="N157" s="5">
        <v>141.9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x14ac:dyDescent="0.25">
      <c r="A158">
        <f t="shared" si="6"/>
        <v>1989</v>
      </c>
      <c r="B158" s="1">
        <f t="shared" si="7"/>
        <v>10</v>
      </c>
      <c r="C158" s="1">
        <v>125.6</v>
      </c>
      <c r="D158" s="1">
        <v>112.8</v>
      </c>
      <c r="F158" s="37">
        <v>1993</v>
      </c>
      <c r="G158" s="37" t="s">
        <v>138</v>
      </c>
      <c r="H158" s="40">
        <v>118.4</v>
      </c>
      <c r="I158" s="40">
        <v>118.36666666666667</v>
      </c>
      <c r="K158" s="37">
        <v>1993</v>
      </c>
      <c r="L158" s="37" t="s">
        <v>138</v>
      </c>
      <c r="M158" s="1">
        <v>143.1</v>
      </c>
      <c r="N158" s="5">
        <v>143.1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x14ac:dyDescent="0.25">
      <c r="A159">
        <f t="shared" si="6"/>
        <v>1989</v>
      </c>
      <c r="B159" s="1">
        <f t="shared" si="7"/>
        <v>11</v>
      </c>
      <c r="C159" s="1">
        <v>125.9</v>
      </c>
      <c r="D159" s="1">
        <v>112.7</v>
      </c>
      <c r="F159" s="37"/>
      <c r="G159" s="37" t="s">
        <v>139</v>
      </c>
      <c r="H159" s="40">
        <v>119.7</v>
      </c>
      <c r="I159" s="40">
        <v>119.5</v>
      </c>
      <c r="K159" s="37"/>
      <c r="L159" s="37" t="s">
        <v>139</v>
      </c>
      <c r="M159" s="1">
        <v>144.19999999999999</v>
      </c>
      <c r="N159" s="5">
        <v>144.19999999999999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x14ac:dyDescent="0.25">
      <c r="A160">
        <f t="shared" si="6"/>
        <v>1989</v>
      </c>
      <c r="B160" s="1">
        <f t="shared" si="7"/>
        <v>12</v>
      </c>
      <c r="C160" s="1">
        <v>126.1</v>
      </c>
      <c r="D160" s="1">
        <v>113</v>
      </c>
      <c r="F160" s="37"/>
      <c r="G160" s="37" t="s">
        <v>140</v>
      </c>
      <c r="H160" s="40">
        <v>118.7</v>
      </c>
      <c r="I160" s="40">
        <v>118.86666666666667</v>
      </c>
      <c r="K160" s="37"/>
      <c r="L160" s="37" t="s">
        <v>140</v>
      </c>
      <c r="M160" s="1">
        <v>144.80000000000001</v>
      </c>
      <c r="N160" s="5">
        <v>144.76666666666668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x14ac:dyDescent="0.25">
      <c r="A161">
        <f t="shared" si="6"/>
        <v>1990</v>
      </c>
      <c r="B161" s="1">
        <f t="shared" si="7"/>
        <v>1</v>
      </c>
      <c r="C161" s="1">
        <v>127.4</v>
      </c>
      <c r="D161" s="1">
        <v>114.9</v>
      </c>
      <c r="F161" s="37"/>
      <c r="G161" s="37" t="s">
        <v>141</v>
      </c>
      <c r="H161" s="40">
        <v>119</v>
      </c>
      <c r="I161" s="40">
        <v>118.83333333333333</v>
      </c>
      <c r="K161" s="37"/>
      <c r="L161" s="37" t="s">
        <v>141</v>
      </c>
      <c r="M161" s="1">
        <v>145.80000000000001</v>
      </c>
      <c r="N161" s="5">
        <v>145.76666666666665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x14ac:dyDescent="0.25">
      <c r="A162">
        <f t="shared" si="6"/>
        <v>1990</v>
      </c>
      <c r="B162" s="1">
        <f t="shared" si="7"/>
        <v>2</v>
      </c>
      <c r="C162" s="1">
        <v>128</v>
      </c>
      <c r="D162" s="1">
        <v>114.4</v>
      </c>
      <c r="F162" s="37">
        <v>1994</v>
      </c>
      <c r="G162" s="37" t="s">
        <v>138</v>
      </c>
      <c r="H162" s="40">
        <v>119.3</v>
      </c>
      <c r="I162" s="40">
        <v>119.43333333333332</v>
      </c>
      <c r="K162" s="37">
        <v>1994</v>
      </c>
      <c r="L162" s="37" t="s">
        <v>138</v>
      </c>
      <c r="M162" s="1">
        <v>146.69999999999999</v>
      </c>
      <c r="N162" s="5">
        <v>146.69999999999999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x14ac:dyDescent="0.25">
      <c r="A163">
        <f t="shared" si="6"/>
        <v>1990</v>
      </c>
      <c r="B163" s="1">
        <f t="shared" si="7"/>
        <v>3</v>
      </c>
      <c r="C163" s="1">
        <v>128.69999999999999</v>
      </c>
      <c r="D163" s="1">
        <v>114.2</v>
      </c>
      <c r="F163" s="37"/>
      <c r="G163" s="37" t="s">
        <v>139</v>
      </c>
      <c r="H163" s="40">
        <v>119.9</v>
      </c>
      <c r="I163" s="40">
        <v>120.03333333333335</v>
      </c>
      <c r="K163" s="37"/>
      <c r="L163" s="37" t="s">
        <v>139</v>
      </c>
      <c r="M163" s="1">
        <v>147.5</v>
      </c>
      <c r="N163" s="5">
        <v>147.63333333333333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25">
      <c r="A164">
        <f t="shared" si="6"/>
        <v>1990</v>
      </c>
      <c r="B164" s="1">
        <f t="shared" si="7"/>
        <v>4</v>
      </c>
      <c r="C164" s="1">
        <v>128.9</v>
      </c>
      <c r="D164" s="1">
        <v>114.1</v>
      </c>
      <c r="F164" s="37"/>
      <c r="G164" s="37" t="s">
        <v>140</v>
      </c>
      <c r="H164" s="40">
        <v>121.2</v>
      </c>
      <c r="I164" s="40">
        <v>120.96666666666665</v>
      </c>
      <c r="K164" s="37"/>
      <c r="L164" s="37" t="s">
        <v>140</v>
      </c>
      <c r="M164" s="1">
        <v>149</v>
      </c>
      <c r="N164" s="5">
        <v>148.93333333333331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25">
      <c r="A165">
        <f t="shared" si="6"/>
        <v>1990</v>
      </c>
      <c r="B165" s="1">
        <f t="shared" si="7"/>
        <v>5</v>
      </c>
      <c r="C165" s="1">
        <v>129.19999999999999</v>
      </c>
      <c r="D165" s="1">
        <v>114.6</v>
      </c>
      <c r="F165" s="37"/>
      <c r="G165" s="37" t="s">
        <v>141</v>
      </c>
      <c r="H165" s="40">
        <v>121.5</v>
      </c>
      <c r="I165" s="40">
        <v>121.43333333333334</v>
      </c>
      <c r="K165" s="37"/>
      <c r="L165" s="37" t="s">
        <v>141</v>
      </c>
      <c r="M165" s="1">
        <v>149.69999999999999</v>
      </c>
      <c r="N165" s="5">
        <v>149.63333333333333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25">
      <c r="A166">
        <f t="shared" si="6"/>
        <v>1990</v>
      </c>
      <c r="B166" s="1">
        <f t="shared" si="7"/>
        <v>6</v>
      </c>
      <c r="C166" s="1">
        <v>129.9</v>
      </c>
      <c r="D166" s="1">
        <v>114.3</v>
      </c>
      <c r="F166" s="37">
        <v>1995</v>
      </c>
      <c r="G166" s="37" t="s">
        <v>138</v>
      </c>
      <c r="H166" s="40">
        <v>123.5</v>
      </c>
      <c r="I166" s="40">
        <v>123.43333333333334</v>
      </c>
      <c r="K166" s="37">
        <v>1995</v>
      </c>
      <c r="L166" s="37" t="s">
        <v>138</v>
      </c>
      <c r="M166" s="1">
        <v>150.9</v>
      </c>
      <c r="N166" s="5">
        <v>150.86666666666667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25">
      <c r="A167">
        <f t="shared" si="6"/>
        <v>1990</v>
      </c>
      <c r="B167" s="1">
        <f t="shared" si="7"/>
        <v>7</v>
      </c>
      <c r="C167" s="1">
        <v>130.4</v>
      </c>
      <c r="D167" s="1">
        <v>114.5</v>
      </c>
      <c r="F167" s="37"/>
      <c r="G167" s="37" t="s">
        <v>139</v>
      </c>
      <c r="H167" s="40">
        <v>124.9</v>
      </c>
      <c r="I167" s="40">
        <v>124.93333333333334</v>
      </c>
      <c r="K167" s="37"/>
      <c r="L167" s="37" t="s">
        <v>139</v>
      </c>
      <c r="M167" s="1">
        <v>152.19999999999999</v>
      </c>
      <c r="N167" s="5">
        <v>152.19999999999999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25">
      <c r="A168">
        <f t="shared" si="6"/>
        <v>1990</v>
      </c>
      <c r="B168" s="1">
        <f t="shared" si="7"/>
        <v>8</v>
      </c>
      <c r="C168" s="1">
        <v>131.6</v>
      </c>
      <c r="D168" s="1">
        <v>116.5</v>
      </c>
      <c r="F168" s="37"/>
      <c r="G168" s="37" t="s">
        <v>140</v>
      </c>
      <c r="H168" s="40">
        <v>125.1</v>
      </c>
      <c r="I168" s="40">
        <v>125.2</v>
      </c>
      <c r="K168" s="37"/>
      <c r="L168" s="37" t="s">
        <v>140</v>
      </c>
      <c r="M168" s="1">
        <v>152.9</v>
      </c>
      <c r="N168" s="5">
        <v>152.86666666666665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x14ac:dyDescent="0.25">
      <c r="A169">
        <f t="shared" si="6"/>
        <v>1990</v>
      </c>
      <c r="B169" s="1">
        <f t="shared" si="7"/>
        <v>9</v>
      </c>
      <c r="C169" s="1">
        <v>132.69999999999999</v>
      </c>
      <c r="D169" s="1">
        <v>118.4</v>
      </c>
      <c r="F169" s="37"/>
      <c r="G169" s="37" t="s">
        <v>141</v>
      </c>
      <c r="H169" s="40">
        <v>125.4</v>
      </c>
      <c r="I169" s="40">
        <v>125.46666666666665</v>
      </c>
      <c r="K169" s="37"/>
      <c r="L169" s="37" t="s">
        <v>141</v>
      </c>
      <c r="M169" s="1">
        <v>153.6</v>
      </c>
      <c r="N169" s="5">
        <v>153.6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25">
      <c r="A170">
        <f t="shared" si="6"/>
        <v>1990</v>
      </c>
      <c r="B170" s="1">
        <f t="shared" si="7"/>
        <v>10</v>
      </c>
      <c r="C170" s="1">
        <v>133.5</v>
      </c>
      <c r="D170" s="1">
        <v>120.8</v>
      </c>
      <c r="F170" s="37">
        <v>1996</v>
      </c>
      <c r="G170" s="37" t="s">
        <v>138</v>
      </c>
      <c r="H170" s="40">
        <v>126.3</v>
      </c>
      <c r="I170" s="40">
        <v>126.3</v>
      </c>
      <c r="K170" s="37">
        <v>1996</v>
      </c>
      <c r="L170" s="37" t="s">
        <v>138</v>
      </c>
      <c r="M170" s="1">
        <v>154.9</v>
      </c>
      <c r="N170" s="5">
        <v>155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x14ac:dyDescent="0.25">
      <c r="A171">
        <f t="shared" si="6"/>
        <v>1990</v>
      </c>
      <c r="B171" s="1">
        <f t="shared" si="7"/>
        <v>11</v>
      </c>
      <c r="C171" s="1">
        <v>133.80000000000001</v>
      </c>
      <c r="D171" s="1">
        <v>120.1</v>
      </c>
      <c r="F171" s="37"/>
      <c r="G171" s="37" t="s">
        <v>139</v>
      </c>
      <c r="H171" s="40">
        <v>127.83333333333333</v>
      </c>
      <c r="I171" s="40">
        <v>127.83333333333333</v>
      </c>
      <c r="K171" s="37"/>
      <c r="L171" s="37" t="s">
        <v>139</v>
      </c>
      <c r="M171" s="1">
        <v>156.6</v>
      </c>
      <c r="N171" s="5">
        <v>156.5333333333333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25">
      <c r="A172">
        <f t="shared" si="6"/>
        <v>1990</v>
      </c>
      <c r="B172" s="1">
        <f t="shared" si="7"/>
        <v>12</v>
      </c>
      <c r="C172" s="1">
        <v>133.80000000000001</v>
      </c>
      <c r="D172" s="1">
        <v>118.7</v>
      </c>
      <c r="F172" s="37"/>
      <c r="G172" s="37" t="s">
        <v>140</v>
      </c>
      <c r="H172" s="40">
        <v>128.16666666666666</v>
      </c>
      <c r="I172" s="40">
        <v>128.16666666666666</v>
      </c>
      <c r="K172" s="37"/>
      <c r="L172" s="37" t="s">
        <v>140</v>
      </c>
      <c r="M172" s="1">
        <v>157.30000000000001</v>
      </c>
      <c r="N172" s="5">
        <v>157.36666666666667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x14ac:dyDescent="0.25">
      <c r="A173">
        <f t="shared" si="6"/>
        <v>1991</v>
      </c>
      <c r="B173" s="1">
        <f t="shared" si="7"/>
        <v>1</v>
      </c>
      <c r="C173" s="1">
        <v>134.6</v>
      </c>
      <c r="D173" s="5">
        <v>119</v>
      </c>
      <c r="F173" s="37"/>
      <c r="G173" s="37" t="s">
        <v>141</v>
      </c>
      <c r="H173" s="40">
        <v>128.33333333333334</v>
      </c>
      <c r="I173" s="40">
        <v>128.33333333333334</v>
      </c>
      <c r="K173" s="37"/>
      <c r="L173" s="37" t="s">
        <v>141</v>
      </c>
      <c r="M173" s="1">
        <v>158.6</v>
      </c>
      <c r="N173" s="5">
        <v>158.5</v>
      </c>
      <c r="O173" s="1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25">
      <c r="A174">
        <f t="shared" si="6"/>
        <v>1991</v>
      </c>
      <c r="B174" s="1">
        <f t="shared" si="7"/>
        <v>2</v>
      </c>
      <c r="C174" s="1">
        <v>134.80000000000001</v>
      </c>
      <c r="D174" s="5">
        <v>117.2</v>
      </c>
      <c r="F174" s="44" t="s">
        <v>142</v>
      </c>
      <c r="G174" s="40" t="s">
        <v>138</v>
      </c>
      <c r="H174" s="40">
        <v>128.5</v>
      </c>
      <c r="I174" s="40">
        <v>128.5</v>
      </c>
      <c r="J174" s="5"/>
      <c r="K174" s="44" t="s">
        <v>142</v>
      </c>
      <c r="L174" s="40" t="s">
        <v>138</v>
      </c>
      <c r="M174" s="5">
        <v>159.6</v>
      </c>
      <c r="N174" s="5">
        <v>159.56666666666666</v>
      </c>
      <c r="P174" s="19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x14ac:dyDescent="0.25">
      <c r="A175">
        <f t="shared" si="6"/>
        <v>1991</v>
      </c>
      <c r="B175" s="1">
        <f t="shared" si="7"/>
        <v>3</v>
      </c>
      <c r="C175" s="1">
        <v>135</v>
      </c>
      <c r="D175" s="5">
        <v>116.2</v>
      </c>
      <c r="E175" s="5"/>
      <c r="F175" s="40"/>
      <c r="G175" s="40" t="s">
        <v>139</v>
      </c>
      <c r="H175" s="40">
        <v>127.4</v>
      </c>
      <c r="I175" s="40">
        <v>127.2</v>
      </c>
      <c r="J175" s="5"/>
      <c r="K175" s="40"/>
      <c r="L175" s="40" t="s">
        <v>139</v>
      </c>
      <c r="M175" s="5">
        <v>160.1</v>
      </c>
      <c r="N175" s="5">
        <v>160.19999999999999</v>
      </c>
      <c r="Q175" s="19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25">
      <c r="A176">
        <f t="shared" si="6"/>
        <v>1991</v>
      </c>
      <c r="B176" s="1">
        <f t="shared" si="7"/>
        <v>4</v>
      </c>
      <c r="C176" s="1">
        <v>135.19999999999999</v>
      </c>
      <c r="D176" s="5">
        <v>116</v>
      </c>
      <c r="E176" s="5"/>
      <c r="F176" s="40"/>
      <c r="G176" s="40" t="s">
        <v>140</v>
      </c>
      <c r="H176" s="40">
        <v>127.2</v>
      </c>
      <c r="I176" s="40">
        <v>127.2</v>
      </c>
      <c r="J176" s="5"/>
      <c r="K176" s="40"/>
      <c r="L176" s="40" t="s">
        <v>140</v>
      </c>
      <c r="M176" s="5">
        <v>160.80000000000001</v>
      </c>
      <c r="N176" s="5">
        <v>160.83333333333331</v>
      </c>
      <c r="R176" s="19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x14ac:dyDescent="0.25">
      <c r="A177">
        <f t="shared" si="6"/>
        <v>1991</v>
      </c>
      <c r="B177" s="1">
        <f t="shared" si="7"/>
        <v>5</v>
      </c>
      <c r="C177" s="1">
        <v>135.6</v>
      </c>
      <c r="D177" s="5">
        <v>116.5</v>
      </c>
      <c r="E177" s="5"/>
      <c r="F177" s="40"/>
      <c r="G177" s="40" t="s">
        <v>141</v>
      </c>
      <c r="H177" s="40">
        <v>127.9</v>
      </c>
      <c r="I177" s="40">
        <v>127.5</v>
      </c>
      <c r="J177" s="5"/>
      <c r="K177" s="40"/>
      <c r="L177" s="40" t="s">
        <v>141</v>
      </c>
      <c r="M177" s="5">
        <v>161.5</v>
      </c>
      <c r="N177" s="5">
        <v>161.46666666666667</v>
      </c>
      <c r="S177" s="19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25">
      <c r="A178">
        <f t="shared" si="6"/>
        <v>1991</v>
      </c>
      <c r="B178" s="1">
        <f t="shared" si="7"/>
        <v>6</v>
      </c>
      <c r="C178" s="1">
        <v>136</v>
      </c>
      <c r="D178" s="5">
        <v>116.4</v>
      </c>
      <c r="E178" s="5"/>
      <c r="F178" s="41">
        <v>1998</v>
      </c>
      <c r="G178" s="40" t="s">
        <v>138</v>
      </c>
      <c r="H178" s="40">
        <v>125</v>
      </c>
      <c r="I178" s="40">
        <v>125.03</v>
      </c>
      <c r="J178" s="5"/>
      <c r="K178" s="41">
        <v>1998</v>
      </c>
      <c r="L178" s="40" t="s">
        <v>138</v>
      </c>
      <c r="M178" s="5">
        <v>161.9</v>
      </c>
      <c r="N178" s="5">
        <v>161.9</v>
      </c>
      <c r="T178" s="19"/>
      <c r="U178" s="15"/>
      <c r="V178" s="15"/>
      <c r="W178" s="15"/>
      <c r="X178" s="15"/>
      <c r="Y178" s="15"/>
      <c r="Z178" s="15"/>
      <c r="AA178" s="15"/>
      <c r="AB178" s="15"/>
    </row>
    <row r="179" spans="1:28" x14ac:dyDescent="0.25">
      <c r="A179">
        <f t="shared" si="6"/>
        <v>1991</v>
      </c>
      <c r="B179" s="1">
        <f t="shared" si="7"/>
        <v>7</v>
      </c>
      <c r="C179" s="1">
        <v>136.19999999999999</v>
      </c>
      <c r="D179" s="5">
        <v>116.1</v>
      </c>
      <c r="E179" s="5"/>
      <c r="F179" s="41"/>
      <c r="G179" s="40" t="s">
        <v>139</v>
      </c>
      <c r="H179" s="40">
        <v>125.1</v>
      </c>
      <c r="I179" s="40">
        <v>124.93</v>
      </c>
      <c r="J179" s="5"/>
      <c r="K179" s="41"/>
      <c r="L179" s="40" t="s">
        <v>139</v>
      </c>
      <c r="M179" s="5">
        <v>162.80000000000001</v>
      </c>
      <c r="N179" s="5">
        <v>162.76666666666665</v>
      </c>
      <c r="U179" s="19"/>
      <c r="V179" s="15"/>
      <c r="W179" s="15"/>
      <c r="X179" s="15"/>
      <c r="Y179" s="15"/>
      <c r="Z179" s="15"/>
      <c r="AA179" s="15"/>
      <c r="AB179" s="15"/>
    </row>
    <row r="180" spans="1:28" x14ac:dyDescent="0.25">
      <c r="A180">
        <f t="shared" si="6"/>
        <v>1991</v>
      </c>
      <c r="B180" s="1">
        <f t="shared" si="7"/>
        <v>8</v>
      </c>
      <c r="C180" s="1">
        <v>136.6</v>
      </c>
      <c r="D180" s="5">
        <v>116.2</v>
      </c>
      <c r="E180" s="5"/>
      <c r="F180" s="41"/>
      <c r="G180" s="40" t="s">
        <v>140</v>
      </c>
      <c r="H180" s="40">
        <v>124.2</v>
      </c>
      <c r="I180" s="40">
        <v>124.33</v>
      </c>
      <c r="J180" s="5"/>
      <c r="K180" s="41"/>
      <c r="L180" s="40" t="s">
        <v>140</v>
      </c>
      <c r="M180" s="5">
        <v>163.4</v>
      </c>
      <c r="N180" s="5">
        <v>163.4</v>
      </c>
      <c r="V180" s="19"/>
      <c r="W180" s="15"/>
      <c r="X180" s="15"/>
      <c r="Y180" s="15"/>
      <c r="Z180" s="15"/>
      <c r="AA180" s="15"/>
      <c r="AB180" s="15"/>
    </row>
    <row r="181" spans="1:28" x14ac:dyDescent="0.25">
      <c r="A181">
        <f t="shared" si="6"/>
        <v>1991</v>
      </c>
      <c r="B181" s="1">
        <f t="shared" si="7"/>
        <v>9</v>
      </c>
      <c r="C181" s="1">
        <v>137.19999999999999</v>
      </c>
      <c r="D181" s="5">
        <v>116.1</v>
      </c>
      <c r="E181" s="5"/>
      <c r="F181" s="41"/>
      <c r="G181" s="40" t="s">
        <v>141</v>
      </c>
      <c r="H181" s="40">
        <v>123.5</v>
      </c>
      <c r="I181" s="40">
        <v>123.4</v>
      </c>
      <c r="J181" s="5"/>
      <c r="K181" s="41"/>
      <c r="L181" s="40" t="s">
        <v>141</v>
      </c>
      <c r="M181" s="5">
        <v>164</v>
      </c>
      <c r="N181" s="5">
        <v>163.96666666666664</v>
      </c>
      <c r="W181" s="19"/>
      <c r="X181" s="15"/>
      <c r="Y181" s="15"/>
      <c r="Z181" s="15"/>
      <c r="AA181" s="15"/>
      <c r="AB181" s="15"/>
    </row>
    <row r="182" spans="1:28" x14ac:dyDescent="0.25">
      <c r="A182">
        <f t="shared" si="6"/>
        <v>1991</v>
      </c>
      <c r="B182" s="1">
        <f t="shared" si="7"/>
        <v>10</v>
      </c>
      <c r="C182" s="1">
        <v>137.4</v>
      </c>
      <c r="D182" s="5">
        <v>116.4</v>
      </c>
      <c r="E182" s="5"/>
      <c r="F182" s="41">
        <v>1999</v>
      </c>
      <c r="G182" s="40" t="s">
        <v>138</v>
      </c>
      <c r="H182" s="40">
        <v>122.3</v>
      </c>
      <c r="I182" s="40">
        <v>122.6</v>
      </c>
      <c r="J182" s="5"/>
      <c r="K182" s="41">
        <v>1999</v>
      </c>
      <c r="L182" s="40" t="s">
        <v>138</v>
      </c>
      <c r="M182" s="5">
        <v>164.5</v>
      </c>
      <c r="N182" s="5">
        <v>164.6</v>
      </c>
      <c r="X182" s="19"/>
      <c r="Y182" s="15"/>
      <c r="Z182" s="15"/>
      <c r="AA182" s="15"/>
      <c r="AB182" s="15"/>
    </row>
    <row r="183" spans="1:28" x14ac:dyDescent="0.25">
      <c r="A183">
        <f t="shared" si="6"/>
        <v>1991</v>
      </c>
      <c r="B183" s="1">
        <f t="shared" si="7"/>
        <v>11</v>
      </c>
      <c r="C183" s="1">
        <v>137.80000000000001</v>
      </c>
      <c r="D183" s="5">
        <v>116.4</v>
      </c>
      <c r="E183" s="5"/>
      <c r="F183" s="41"/>
      <c r="G183" s="40" t="s">
        <v>139</v>
      </c>
      <c r="H183" s="40">
        <v>124.7</v>
      </c>
      <c r="I183" s="40">
        <v>124.5</v>
      </c>
      <c r="J183" s="5"/>
      <c r="K183" s="41"/>
      <c r="L183" s="40" t="s">
        <v>139</v>
      </c>
      <c r="M183" s="5">
        <v>166.2</v>
      </c>
      <c r="N183" s="5">
        <v>166.2</v>
      </c>
      <c r="Y183" s="19"/>
      <c r="Z183" s="15"/>
      <c r="AA183" s="15"/>
      <c r="AB183" s="15"/>
    </row>
    <row r="184" spans="1:28" x14ac:dyDescent="0.25">
      <c r="A184">
        <f t="shared" si="6"/>
        <v>1991</v>
      </c>
      <c r="B184" s="1">
        <f t="shared" si="7"/>
        <v>12</v>
      </c>
      <c r="C184" s="1">
        <v>137.9</v>
      </c>
      <c r="D184" s="5">
        <v>115.9</v>
      </c>
      <c r="E184" s="5"/>
      <c r="F184" s="41"/>
      <c r="G184" s="40" t="s">
        <v>140</v>
      </c>
      <c r="H184" s="40">
        <v>126.8</v>
      </c>
      <c r="I184" s="40">
        <v>125.7</v>
      </c>
      <c r="J184" s="5"/>
      <c r="K184" s="41"/>
      <c r="L184" s="40" t="s">
        <v>140</v>
      </c>
      <c r="M184" s="5">
        <v>167.1</v>
      </c>
      <c r="N184" s="5">
        <v>167.23333333333329</v>
      </c>
      <c r="Z184" s="19"/>
      <c r="AA184" s="15"/>
      <c r="AB184" s="15"/>
    </row>
    <row r="185" spans="1:28" x14ac:dyDescent="0.25">
      <c r="A185">
        <f t="shared" si="6"/>
        <v>1992</v>
      </c>
      <c r="B185" s="1">
        <f t="shared" si="7"/>
        <v>1</v>
      </c>
      <c r="C185" s="1">
        <v>138.1</v>
      </c>
      <c r="D185" s="5">
        <v>115.6</v>
      </c>
      <c r="E185" s="5"/>
      <c r="F185" s="41"/>
      <c r="G185" s="37" t="s">
        <v>141</v>
      </c>
      <c r="H185" s="40">
        <v>128.30000000000001</v>
      </c>
      <c r="I185" s="40">
        <v>127.93333333333334</v>
      </c>
      <c r="J185" s="5"/>
      <c r="K185" s="41"/>
      <c r="L185" s="37" t="s">
        <v>141</v>
      </c>
      <c r="M185" s="5">
        <v>168.3</v>
      </c>
      <c r="N185" s="5">
        <v>168.26666666666665</v>
      </c>
      <c r="AA185" s="19"/>
      <c r="AB185" s="15"/>
    </row>
    <row r="186" spans="1:28" x14ac:dyDescent="0.25">
      <c r="A186">
        <f t="shared" si="6"/>
        <v>1992</v>
      </c>
      <c r="B186" s="1">
        <f t="shared" si="7"/>
        <v>2</v>
      </c>
      <c r="C186" s="1">
        <v>138.6</v>
      </c>
      <c r="D186" s="5">
        <v>116</v>
      </c>
      <c r="E186" s="5"/>
      <c r="F186" s="41">
        <v>2000</v>
      </c>
      <c r="G186" s="40" t="s">
        <v>138</v>
      </c>
      <c r="H186" s="40">
        <v>129.80000000000001</v>
      </c>
      <c r="I186" s="40">
        <v>129.63333333333335</v>
      </c>
      <c r="J186" s="5"/>
      <c r="K186" s="41">
        <v>2000</v>
      </c>
      <c r="L186" s="40" t="s">
        <v>138</v>
      </c>
      <c r="M186" s="5">
        <v>169.8</v>
      </c>
      <c r="N186" s="5">
        <v>169.93333333333334</v>
      </c>
      <c r="AB186" s="19"/>
    </row>
    <row r="187" spans="1:28" x14ac:dyDescent="0.25">
      <c r="A187">
        <f t="shared" si="6"/>
        <v>1992</v>
      </c>
      <c r="B187" s="1">
        <f t="shared" si="7"/>
        <v>3</v>
      </c>
      <c r="C187" s="1">
        <v>139.30000000000001</v>
      </c>
      <c r="D187" s="5">
        <v>116.1</v>
      </c>
      <c r="E187" s="5"/>
      <c r="F187" s="41"/>
      <c r="G187" s="40" t="s">
        <v>139</v>
      </c>
      <c r="H187" s="40">
        <v>131.6</v>
      </c>
      <c r="I187" s="40">
        <v>132.03333333333333</v>
      </c>
      <c r="J187" s="5"/>
      <c r="K187" s="41"/>
      <c r="L187" s="40" t="s">
        <v>139</v>
      </c>
      <c r="M187" s="5">
        <v>171.5</v>
      </c>
      <c r="N187" s="5">
        <v>171.73333333333335</v>
      </c>
    </row>
    <row r="188" spans="1:28" x14ac:dyDescent="0.25">
      <c r="A188">
        <f t="shared" si="6"/>
        <v>1992</v>
      </c>
      <c r="B188" s="1">
        <f t="shared" si="7"/>
        <v>4</v>
      </c>
      <c r="C188" s="1">
        <v>139.5</v>
      </c>
      <c r="D188" s="5">
        <v>116.3</v>
      </c>
      <c r="E188" s="5"/>
      <c r="F188" s="41"/>
      <c r="G188" s="40" t="s">
        <v>140</v>
      </c>
      <c r="H188" s="40">
        <v>132.9</v>
      </c>
      <c r="I188" s="40">
        <v>133.76666666666668</v>
      </c>
      <c r="J188" s="5"/>
      <c r="K188" s="41"/>
      <c r="L188" s="40" t="s">
        <v>140</v>
      </c>
      <c r="M188" s="5">
        <v>172.8</v>
      </c>
      <c r="N188" s="5">
        <v>173.1</v>
      </c>
    </row>
    <row r="189" spans="1:28" x14ac:dyDescent="0.25">
      <c r="A189">
        <f t="shared" si="6"/>
        <v>1992</v>
      </c>
      <c r="B189" s="1">
        <f t="shared" si="7"/>
        <v>5</v>
      </c>
      <c r="C189" s="1">
        <v>139.69999999999999</v>
      </c>
      <c r="D189" s="5">
        <v>117.2</v>
      </c>
      <c r="E189" s="5"/>
      <c r="F189" s="41"/>
      <c r="G189" s="37" t="s">
        <v>141</v>
      </c>
      <c r="H189" s="40">
        <v>135</v>
      </c>
      <c r="I189" s="40">
        <v>135.53333333333333</v>
      </c>
      <c r="J189" s="5"/>
      <c r="K189" s="41"/>
      <c r="L189" s="37" t="s">
        <v>141</v>
      </c>
      <c r="M189" s="5">
        <v>174.1</v>
      </c>
      <c r="N189" s="5">
        <v>174.03333333333333</v>
      </c>
    </row>
    <row r="190" spans="1:28" x14ac:dyDescent="0.25">
      <c r="A190">
        <f t="shared" si="6"/>
        <v>1992</v>
      </c>
      <c r="B190" s="1">
        <f t="shared" si="7"/>
        <v>6</v>
      </c>
      <c r="C190" s="1">
        <v>140.19999999999999</v>
      </c>
      <c r="D190" s="5">
        <v>118</v>
      </c>
      <c r="E190" s="5"/>
      <c r="F190" s="41">
        <v>2001</v>
      </c>
      <c r="G190" s="40" t="s">
        <v>138</v>
      </c>
      <c r="H190" s="40">
        <v>137.4</v>
      </c>
      <c r="I190" s="40">
        <v>137.76666666666665</v>
      </c>
      <c r="J190" s="5"/>
      <c r="K190" s="41">
        <v>2001</v>
      </c>
      <c r="L190" s="40" t="s">
        <v>138</v>
      </c>
      <c r="M190" s="5">
        <v>175.8</v>
      </c>
      <c r="N190" s="5">
        <v>175.7</v>
      </c>
    </row>
    <row r="191" spans="1:28" x14ac:dyDescent="0.25">
      <c r="A191">
        <f t="shared" si="6"/>
        <v>1992</v>
      </c>
      <c r="B191" s="1">
        <f t="shared" si="7"/>
        <v>7</v>
      </c>
      <c r="C191" s="1">
        <v>140.5</v>
      </c>
      <c r="D191" s="5">
        <v>117.9</v>
      </c>
      <c r="E191" s="5"/>
      <c r="F191" s="41"/>
      <c r="G191" s="40" t="s">
        <v>139</v>
      </c>
      <c r="H191" s="40">
        <v>136.80000000000001</v>
      </c>
      <c r="I191" s="40">
        <v>136.23333333333335</v>
      </c>
      <c r="J191" s="5"/>
      <c r="K191" s="41"/>
      <c r="L191" s="40" t="s">
        <v>139</v>
      </c>
      <c r="M191" s="5">
        <v>177.7</v>
      </c>
      <c r="N191" s="5">
        <v>177.53333333333333</v>
      </c>
    </row>
    <row r="192" spans="1:28" x14ac:dyDescent="0.25">
      <c r="A192">
        <f t="shared" si="6"/>
        <v>1992</v>
      </c>
      <c r="B192" s="1">
        <f t="shared" si="7"/>
        <v>8</v>
      </c>
      <c r="C192" s="1">
        <v>140.9</v>
      </c>
      <c r="D192" s="5">
        <v>117.7</v>
      </c>
      <c r="E192" s="5"/>
      <c r="F192" s="41"/>
      <c r="G192" s="40" t="s">
        <v>140</v>
      </c>
      <c r="H192" s="40">
        <v>133.4</v>
      </c>
      <c r="I192" s="40">
        <v>133.36666666666667</v>
      </c>
      <c r="J192" s="5"/>
      <c r="K192" s="41"/>
      <c r="L192" s="40" t="s">
        <v>140</v>
      </c>
      <c r="M192" s="5">
        <v>177.5</v>
      </c>
      <c r="N192" s="5">
        <v>177.76666666666665</v>
      </c>
    </row>
    <row r="193" spans="1:50" x14ac:dyDescent="0.25">
      <c r="A193">
        <f t="shared" si="6"/>
        <v>1992</v>
      </c>
      <c r="B193" s="1">
        <f t="shared" si="7"/>
        <v>9</v>
      </c>
      <c r="C193" s="1">
        <v>141.30000000000001</v>
      </c>
      <c r="D193" s="5">
        <v>118</v>
      </c>
      <c r="E193" s="5"/>
      <c r="F193" s="41"/>
      <c r="G193" s="37" t="s">
        <v>141</v>
      </c>
      <c r="H193" s="40">
        <v>129.80000000000001</v>
      </c>
      <c r="I193" s="40">
        <v>129.4</v>
      </c>
      <c r="J193" s="5"/>
      <c r="K193" s="41"/>
      <c r="L193" s="37" t="s">
        <v>141</v>
      </c>
      <c r="M193" s="5">
        <v>177.4</v>
      </c>
      <c r="N193" s="5">
        <v>177.26666666666665</v>
      </c>
    </row>
    <row r="194" spans="1:50" x14ac:dyDescent="0.25">
      <c r="A194">
        <f t="shared" si="6"/>
        <v>1992</v>
      </c>
      <c r="B194" s="1">
        <f t="shared" si="7"/>
        <v>10</v>
      </c>
      <c r="C194" s="1">
        <v>141.80000000000001</v>
      </c>
      <c r="D194" s="5">
        <v>118.1</v>
      </c>
      <c r="E194" s="5"/>
      <c r="F194" s="41">
        <v>2002</v>
      </c>
      <c r="G194" s="37" t="s">
        <v>138</v>
      </c>
      <c r="H194" s="40">
        <v>128.4</v>
      </c>
      <c r="I194" s="40">
        <v>128.9</v>
      </c>
      <c r="J194" s="5"/>
      <c r="K194" s="41">
        <v>2002</v>
      </c>
      <c r="L194" s="37" t="s">
        <v>138</v>
      </c>
      <c r="M194" s="5">
        <v>177.8</v>
      </c>
      <c r="N194" s="5">
        <v>177.9</v>
      </c>
    </row>
    <row r="195" spans="1:50" x14ac:dyDescent="0.25">
      <c r="A195">
        <f t="shared" si="6"/>
        <v>1992</v>
      </c>
      <c r="B195" s="1">
        <f t="shared" si="7"/>
        <v>11</v>
      </c>
      <c r="C195" s="1">
        <v>142</v>
      </c>
      <c r="D195" s="5">
        <v>117.8</v>
      </c>
      <c r="E195" s="5"/>
      <c r="F195" s="41"/>
      <c r="G195" s="37" t="s">
        <v>139</v>
      </c>
      <c r="H195" s="40">
        <v>130.80000000000001</v>
      </c>
      <c r="I195" s="40">
        <v>130.83333333333334</v>
      </c>
      <c r="J195" s="5"/>
      <c r="K195" s="41"/>
      <c r="L195" s="37" t="s">
        <v>139</v>
      </c>
      <c r="M195" s="5">
        <v>179.8</v>
      </c>
      <c r="N195" s="5">
        <v>179.83333333333331</v>
      </c>
    </row>
    <row r="196" spans="1:50" x14ac:dyDescent="0.25">
      <c r="A196">
        <f t="shared" si="6"/>
        <v>1992</v>
      </c>
      <c r="B196" s="1">
        <f t="shared" si="7"/>
        <v>12</v>
      </c>
      <c r="C196" s="1">
        <v>141.9</v>
      </c>
      <c r="D196" s="5">
        <v>117.6</v>
      </c>
      <c r="E196" s="5"/>
      <c r="F196" s="41"/>
      <c r="G196" s="40" t="s">
        <v>140</v>
      </c>
      <c r="H196" s="40">
        <v>131.5</v>
      </c>
      <c r="I196" s="40">
        <v>131.66666666666666</v>
      </c>
      <c r="J196" s="5"/>
      <c r="K196" s="41"/>
      <c r="L196" s="40" t="s">
        <v>140</v>
      </c>
      <c r="M196" s="5">
        <v>180.7</v>
      </c>
      <c r="N196" s="5">
        <v>180.6</v>
      </c>
    </row>
    <row r="197" spans="1:50" x14ac:dyDescent="0.25">
      <c r="A197">
        <f t="shared" si="6"/>
        <v>1993</v>
      </c>
      <c r="B197" s="1">
        <f t="shared" si="7"/>
        <v>1</v>
      </c>
      <c r="C197" s="1">
        <v>142.6</v>
      </c>
      <c r="D197" s="5">
        <v>118</v>
      </c>
      <c r="E197" s="5"/>
      <c r="F197" s="41"/>
      <c r="G197" s="37" t="s">
        <v>141</v>
      </c>
      <c r="H197" s="40">
        <v>133.1</v>
      </c>
      <c r="I197" s="40">
        <v>133.06666666666663</v>
      </c>
      <c r="J197" s="5"/>
      <c r="K197" s="41"/>
      <c r="L197" s="37" t="s">
        <v>141</v>
      </c>
      <c r="M197" s="5">
        <v>181.3</v>
      </c>
      <c r="N197" s="5">
        <v>181.16666666666666</v>
      </c>
    </row>
    <row r="198" spans="1:50" x14ac:dyDescent="0.25">
      <c r="A198">
        <f t="shared" si="6"/>
        <v>1993</v>
      </c>
      <c r="B198" s="1">
        <f t="shared" si="7"/>
        <v>2</v>
      </c>
      <c r="C198" s="1">
        <v>143.1</v>
      </c>
      <c r="D198" s="5">
        <v>118.4</v>
      </c>
      <c r="E198" s="5"/>
      <c r="F198" s="41">
        <v>2003</v>
      </c>
      <c r="G198" s="37" t="s">
        <v>138</v>
      </c>
      <c r="H198" s="40">
        <v>137.6</v>
      </c>
      <c r="I198" s="40">
        <v>138.03333333333333</v>
      </c>
      <c r="J198" s="5"/>
      <c r="K198" s="41">
        <v>2003</v>
      </c>
      <c r="L198" s="37" t="s">
        <v>138</v>
      </c>
      <c r="M198" s="5">
        <v>183.1</v>
      </c>
      <c r="N198" s="5">
        <v>183</v>
      </c>
    </row>
    <row r="199" spans="1:50" x14ac:dyDescent="0.25">
      <c r="A199">
        <f t="shared" si="6"/>
        <v>1993</v>
      </c>
      <c r="B199" s="1">
        <f t="shared" si="7"/>
        <v>3</v>
      </c>
      <c r="C199" s="1">
        <v>143.6</v>
      </c>
      <c r="D199" s="5">
        <v>118.7</v>
      </c>
      <c r="E199" s="5"/>
      <c r="F199" s="41"/>
      <c r="G199" s="37" t="s">
        <v>139</v>
      </c>
      <c r="H199" s="40">
        <v>136.69999999999999</v>
      </c>
      <c r="I199" s="40">
        <v>137.16666666666666</v>
      </c>
      <c r="J199" s="5"/>
      <c r="K199" s="41"/>
      <c r="L199" s="37" t="s">
        <v>139</v>
      </c>
      <c r="M199" s="5">
        <v>183.5</v>
      </c>
      <c r="N199" s="5">
        <v>183.66666666666666</v>
      </c>
    </row>
    <row r="200" spans="1:50" x14ac:dyDescent="0.25">
      <c r="A200">
        <f t="shared" si="6"/>
        <v>1993</v>
      </c>
      <c r="B200" s="1">
        <f t="shared" si="7"/>
        <v>4</v>
      </c>
      <c r="C200" s="1">
        <v>144</v>
      </c>
      <c r="D200" s="5">
        <v>119.3</v>
      </c>
      <c r="E200" s="5"/>
      <c r="F200" s="41"/>
      <c r="G200" s="40" t="s">
        <v>140</v>
      </c>
      <c r="H200" s="40">
        <v>138</v>
      </c>
      <c r="I200" s="40">
        <v>138.06666666666666</v>
      </c>
      <c r="J200" s="5"/>
      <c r="K200" s="41"/>
      <c r="L200" s="40" t="s">
        <v>140</v>
      </c>
      <c r="M200" s="5">
        <v>184.6</v>
      </c>
      <c r="N200" s="5">
        <v>184.56666666666666</v>
      </c>
    </row>
    <row r="201" spans="1:50" x14ac:dyDescent="0.25">
      <c r="A201">
        <f t="shared" si="6"/>
        <v>1993</v>
      </c>
      <c r="B201" s="1">
        <f t="shared" si="7"/>
        <v>5</v>
      </c>
      <c r="C201" s="1">
        <v>144.19999999999999</v>
      </c>
      <c r="D201" s="5">
        <v>119.7</v>
      </c>
      <c r="E201" s="5"/>
      <c r="F201" s="41"/>
      <c r="G201" s="37" t="s">
        <v>141</v>
      </c>
      <c r="H201" s="40">
        <v>138.9</v>
      </c>
      <c r="I201" s="40">
        <v>139.23333333333335</v>
      </c>
      <c r="J201" s="5"/>
      <c r="K201" s="41"/>
      <c r="L201" s="37" t="s">
        <v>141</v>
      </c>
      <c r="M201" s="5">
        <v>184.5</v>
      </c>
      <c r="N201" s="5">
        <v>184.6</v>
      </c>
    </row>
    <row r="202" spans="1:50" x14ac:dyDescent="0.25">
      <c r="A202">
        <f t="shared" si="6"/>
        <v>1993</v>
      </c>
      <c r="B202" s="1">
        <f t="shared" si="7"/>
        <v>6</v>
      </c>
      <c r="C202" s="1">
        <v>144.4</v>
      </c>
      <c r="D202" s="5">
        <v>119.5</v>
      </c>
      <c r="E202" s="5"/>
      <c r="F202" s="41">
        <v>2004</v>
      </c>
      <c r="G202" s="37" t="s">
        <v>138</v>
      </c>
      <c r="H202" s="40">
        <v>142.1</v>
      </c>
      <c r="I202" s="40">
        <v>142.19999999999999</v>
      </c>
      <c r="J202" s="5"/>
      <c r="K202" s="41">
        <v>2004</v>
      </c>
      <c r="L202" s="37" t="s">
        <v>138</v>
      </c>
      <c r="M202" s="5">
        <v>186.2</v>
      </c>
      <c r="N202" s="5">
        <v>186.26666666666665</v>
      </c>
    </row>
    <row r="203" spans="1:50" x14ac:dyDescent="0.25">
      <c r="A203">
        <f t="shared" si="6"/>
        <v>1993</v>
      </c>
      <c r="B203" s="1">
        <f t="shared" si="7"/>
        <v>7</v>
      </c>
      <c r="C203" s="1">
        <v>144.4</v>
      </c>
      <c r="D203" s="5">
        <v>119.2</v>
      </c>
      <c r="E203" s="5"/>
      <c r="F203" s="41"/>
      <c r="G203" s="37" t="s">
        <v>139</v>
      </c>
      <c r="H203" s="40">
        <v>146.80000000000001</v>
      </c>
      <c r="I203" s="40">
        <v>146.26666666666668</v>
      </c>
      <c r="J203" s="5"/>
      <c r="K203" s="41"/>
      <c r="L203" s="37" t="s">
        <v>139</v>
      </c>
      <c r="M203" s="5">
        <v>189.1</v>
      </c>
      <c r="N203" s="5">
        <v>188.93333333333331</v>
      </c>
    </row>
    <row r="204" spans="1:50" x14ac:dyDescent="0.25">
      <c r="A204">
        <f t="shared" si="6"/>
        <v>1993</v>
      </c>
      <c r="B204" s="1">
        <f t="shared" si="7"/>
        <v>8</v>
      </c>
      <c r="C204" s="1">
        <v>144.80000000000001</v>
      </c>
      <c r="D204" s="5">
        <v>118.7</v>
      </c>
      <c r="E204" s="5"/>
      <c r="F204" s="41"/>
      <c r="G204" s="40" t="s">
        <v>140</v>
      </c>
      <c r="H204" s="40">
        <v>148</v>
      </c>
      <c r="I204" s="40">
        <v>147.69999999999999</v>
      </c>
      <c r="J204" s="5"/>
      <c r="K204" s="41"/>
      <c r="L204" s="40" t="s">
        <v>140</v>
      </c>
      <c r="M204" s="5">
        <v>189.5</v>
      </c>
      <c r="N204" s="5">
        <v>189.6</v>
      </c>
    </row>
    <row r="205" spans="1:50" x14ac:dyDescent="0.25">
      <c r="A205">
        <f t="shared" si="6"/>
        <v>1993</v>
      </c>
      <c r="B205" s="1">
        <f t="shared" si="7"/>
        <v>9</v>
      </c>
      <c r="C205" s="1">
        <v>145.1</v>
      </c>
      <c r="D205" s="5">
        <v>118.7</v>
      </c>
      <c r="E205" s="5"/>
      <c r="F205" s="41"/>
      <c r="G205" s="37" t="s">
        <v>141</v>
      </c>
      <c r="H205" s="40">
        <v>151.4</v>
      </c>
      <c r="I205" s="40">
        <v>150.53333333333333</v>
      </c>
      <c r="J205" s="5"/>
      <c r="K205" s="41"/>
      <c r="L205" s="37" t="s">
        <v>141</v>
      </c>
      <c r="M205" s="5">
        <v>191</v>
      </c>
      <c r="N205" s="5">
        <v>190.73333333333335</v>
      </c>
    </row>
    <row r="206" spans="1:50" x14ac:dyDescent="0.25">
      <c r="A206">
        <f t="shared" si="6"/>
        <v>1993</v>
      </c>
      <c r="B206" s="1">
        <f t="shared" si="7"/>
        <v>10</v>
      </c>
      <c r="C206" s="1">
        <v>145.69999999999999</v>
      </c>
      <c r="D206" s="1">
        <v>119.1</v>
      </c>
      <c r="E206" s="5"/>
      <c r="F206" s="41">
        <v>2005</v>
      </c>
      <c r="G206" s="37" t="s">
        <v>138</v>
      </c>
      <c r="H206" s="40">
        <v>151.6</v>
      </c>
      <c r="I206" s="40">
        <v>152.06666666666666</v>
      </c>
      <c r="J206" s="5"/>
      <c r="K206" s="41">
        <v>2005</v>
      </c>
      <c r="L206" s="37" t="s">
        <v>138</v>
      </c>
      <c r="M206" s="5">
        <v>191.8</v>
      </c>
      <c r="N206" s="5">
        <v>191.93333333333331</v>
      </c>
    </row>
    <row r="207" spans="1:50" x14ac:dyDescent="0.25">
      <c r="A207">
        <f t="shared" si="6"/>
        <v>1993</v>
      </c>
      <c r="B207" s="1">
        <f t="shared" si="7"/>
        <v>11</v>
      </c>
      <c r="C207" s="1">
        <v>145.80000000000001</v>
      </c>
      <c r="D207" s="1">
        <v>119</v>
      </c>
      <c r="E207" s="5"/>
      <c r="F207" s="41"/>
      <c r="G207" s="37" t="s">
        <v>139</v>
      </c>
      <c r="H207" s="40">
        <v>154.30000000000001</v>
      </c>
      <c r="I207" s="40">
        <v>154.53333333333333</v>
      </c>
      <c r="J207" s="5"/>
      <c r="K207" s="41"/>
      <c r="L207" s="37" t="s">
        <v>139</v>
      </c>
      <c r="M207" s="5">
        <v>194.4</v>
      </c>
      <c r="N207" s="5">
        <v>194.5</v>
      </c>
    </row>
    <row r="208" spans="1:50" ht="13.8" x14ac:dyDescent="0.3">
      <c r="A208">
        <f t="shared" si="6"/>
        <v>1993</v>
      </c>
      <c r="B208" s="1">
        <f t="shared" si="7"/>
        <v>12</v>
      </c>
      <c r="C208" s="1">
        <v>145.80000000000001</v>
      </c>
      <c r="D208" s="1">
        <v>118.6</v>
      </c>
      <c r="E208" s="5"/>
      <c r="F208" s="41"/>
      <c r="G208" s="40" t="s">
        <v>140</v>
      </c>
      <c r="H208" s="40">
        <v>157.6</v>
      </c>
      <c r="I208" s="40">
        <v>158.69999999999999</v>
      </c>
      <c r="J208" s="5"/>
      <c r="K208" s="41"/>
      <c r="L208" s="40" t="s">
        <v>140</v>
      </c>
      <c r="M208" s="5">
        <v>196.4</v>
      </c>
      <c r="N208" s="5">
        <v>196.86666666666667</v>
      </c>
      <c r="U208" s="21"/>
      <c r="V208" s="21"/>
      <c r="W208" s="21"/>
      <c r="X208" s="23"/>
      <c r="Y208" s="21"/>
      <c r="Z208" s="21"/>
      <c r="AA208" s="21"/>
      <c r="AB208" s="25"/>
      <c r="AC208" s="25"/>
      <c r="AD208" s="25"/>
      <c r="AE208" s="25"/>
      <c r="AF208" s="25"/>
      <c r="AG208" s="25"/>
      <c r="AH208" s="25"/>
      <c r="AI208" s="27"/>
      <c r="AJ208" s="21"/>
      <c r="AK208" s="21"/>
      <c r="AL208" s="21"/>
      <c r="AM208" s="22"/>
      <c r="AN208" s="21"/>
      <c r="AO208" s="21"/>
      <c r="AP208" s="21"/>
      <c r="AQ208" s="25"/>
      <c r="AR208" s="25"/>
      <c r="AS208" s="25"/>
      <c r="AT208" s="25"/>
      <c r="AU208" s="25"/>
      <c r="AV208" s="25"/>
      <c r="AW208" s="25"/>
      <c r="AX208" s="27"/>
    </row>
    <row r="209" spans="1:67" x14ac:dyDescent="0.25">
      <c r="A209">
        <f t="shared" ref="A209:A272" si="8">A197+1</f>
        <v>1994</v>
      </c>
      <c r="B209" s="1">
        <f t="shared" ref="B209:B272" si="9">B197</f>
        <v>1</v>
      </c>
      <c r="C209" s="1">
        <v>146.19999999999999</v>
      </c>
      <c r="D209" s="1">
        <v>119.1</v>
      </c>
      <c r="E209" s="5"/>
      <c r="F209" s="41"/>
      <c r="G209" s="37" t="s">
        <v>141</v>
      </c>
      <c r="H209" s="40">
        <v>163.69999999999999</v>
      </c>
      <c r="I209" s="40">
        <v>164.3</v>
      </c>
      <c r="J209" s="5"/>
      <c r="K209" s="41"/>
      <c r="L209" s="37" t="s">
        <v>141</v>
      </c>
      <c r="M209" s="5">
        <v>197.6</v>
      </c>
      <c r="N209" s="5">
        <v>197.86666666666665</v>
      </c>
    </row>
    <row r="210" spans="1:67" x14ac:dyDescent="0.25">
      <c r="A210">
        <f t="shared" si="8"/>
        <v>1994</v>
      </c>
      <c r="B210" s="1">
        <f t="shared" si="9"/>
        <v>2</v>
      </c>
      <c r="C210" s="1">
        <v>146.69999999999999</v>
      </c>
      <c r="D210" s="1">
        <v>119.3</v>
      </c>
      <c r="E210" s="5"/>
      <c r="F210" s="41">
        <v>2006</v>
      </c>
      <c r="G210" s="37" t="s">
        <v>138</v>
      </c>
      <c r="H210" s="40">
        <v>161.80000000000001</v>
      </c>
      <c r="I210" s="40">
        <v>162.76666666666668</v>
      </c>
      <c r="J210" s="5"/>
      <c r="K210" s="41">
        <v>2006</v>
      </c>
      <c r="L210" s="37" t="s">
        <v>138</v>
      </c>
      <c r="M210" s="5">
        <v>198.7</v>
      </c>
      <c r="N210" s="5">
        <v>198.93333333333331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</row>
    <row r="211" spans="1:67" x14ac:dyDescent="0.25">
      <c r="A211">
        <f t="shared" si="8"/>
        <v>1994</v>
      </c>
      <c r="B211" s="1">
        <f t="shared" si="9"/>
        <v>3</v>
      </c>
      <c r="C211" s="1">
        <v>147.19999999999999</v>
      </c>
      <c r="D211" s="1">
        <v>119.7</v>
      </c>
      <c r="E211" s="5"/>
      <c r="F211" s="41"/>
      <c r="G211" s="37" t="s">
        <v>139</v>
      </c>
      <c r="H211" s="40">
        <v>165.8</v>
      </c>
      <c r="I211" s="40">
        <v>165.4</v>
      </c>
      <c r="J211" s="5"/>
      <c r="K211" s="41"/>
      <c r="L211" s="37" t="s">
        <v>139</v>
      </c>
      <c r="M211" s="5">
        <v>202.5</v>
      </c>
      <c r="N211" s="5">
        <v>202.3</v>
      </c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</row>
    <row r="212" spans="1:67" x14ac:dyDescent="0.25">
      <c r="A212">
        <f t="shared" si="8"/>
        <v>1994</v>
      </c>
      <c r="B212" s="1">
        <f t="shared" si="9"/>
        <v>4</v>
      </c>
      <c r="C212" s="1">
        <v>147.4</v>
      </c>
      <c r="D212" s="1">
        <v>119.7</v>
      </c>
      <c r="E212" s="5"/>
      <c r="F212" s="41"/>
      <c r="G212" s="40" t="s">
        <v>140</v>
      </c>
      <c r="H212" s="40">
        <v>167.9</v>
      </c>
      <c r="I212" s="40">
        <v>166.7</v>
      </c>
      <c r="J212" s="5"/>
      <c r="K212" s="41"/>
      <c r="L212" s="40" t="s">
        <v>140</v>
      </c>
      <c r="M212" s="5">
        <v>203.9</v>
      </c>
      <c r="N212" s="5">
        <v>203.43333333333331</v>
      </c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</row>
    <row r="213" spans="1:67" x14ac:dyDescent="0.25">
      <c r="A213">
        <f t="shared" si="8"/>
        <v>1994</v>
      </c>
      <c r="B213" s="1">
        <f t="shared" si="9"/>
        <v>5</v>
      </c>
      <c r="C213" s="1">
        <v>147.5</v>
      </c>
      <c r="D213" s="1">
        <v>119.9</v>
      </c>
      <c r="E213" s="5"/>
      <c r="F213" s="41"/>
      <c r="G213" s="37" t="s">
        <v>141</v>
      </c>
      <c r="H213" s="40">
        <v>164.6</v>
      </c>
      <c r="I213" s="40">
        <v>164.13333333333333</v>
      </c>
      <c r="J213" s="5"/>
      <c r="K213" s="41"/>
      <c r="L213" s="37" t="s">
        <v>141</v>
      </c>
      <c r="M213" s="5">
        <v>201.5</v>
      </c>
      <c r="N213" s="5">
        <v>201.7</v>
      </c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</row>
    <row r="214" spans="1:67" x14ac:dyDescent="0.25">
      <c r="A214">
        <f t="shared" si="8"/>
        <v>1994</v>
      </c>
      <c r="B214" s="1">
        <f t="shared" si="9"/>
        <v>6</v>
      </c>
      <c r="C214" s="1">
        <v>148</v>
      </c>
      <c r="D214" s="1">
        <v>120.5</v>
      </c>
      <c r="E214" s="5"/>
      <c r="F214" s="41">
        <v>2007</v>
      </c>
      <c r="G214" s="37" t="s">
        <v>138</v>
      </c>
      <c r="H214" s="40">
        <v>166.8</v>
      </c>
      <c r="I214" s="40">
        <v>166.7</v>
      </c>
      <c r="J214" s="5"/>
      <c r="K214" s="41">
        <v>2007</v>
      </c>
      <c r="L214" s="37" t="s">
        <v>138</v>
      </c>
      <c r="M214" s="5">
        <v>203.499</v>
      </c>
      <c r="N214" s="5">
        <v>203.75566666666666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</row>
    <row r="215" spans="1:67" x14ac:dyDescent="0.25">
      <c r="A215">
        <f t="shared" si="8"/>
        <v>1994</v>
      </c>
      <c r="B215" s="1">
        <f t="shared" si="9"/>
        <v>7</v>
      </c>
      <c r="C215" s="1">
        <v>148.4</v>
      </c>
      <c r="D215" s="1">
        <v>120.7</v>
      </c>
      <c r="E215" s="5"/>
      <c r="F215" s="41"/>
      <c r="G215" s="37" t="s">
        <v>139</v>
      </c>
      <c r="H215" s="40">
        <v>173.3</v>
      </c>
      <c r="I215" s="40">
        <v>172.83333333333334</v>
      </c>
      <c r="J215" s="5"/>
      <c r="K215" s="41"/>
      <c r="L215" s="37" t="s">
        <v>139</v>
      </c>
      <c r="M215" s="5">
        <v>207.94900000000001</v>
      </c>
      <c r="N215" s="5">
        <v>207.66233333333332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</row>
    <row r="216" spans="1:67" x14ac:dyDescent="0.25">
      <c r="A216">
        <f t="shared" si="8"/>
        <v>1994</v>
      </c>
      <c r="B216" s="1">
        <f t="shared" si="9"/>
        <v>8</v>
      </c>
      <c r="C216" s="1">
        <v>149</v>
      </c>
      <c r="D216" s="1">
        <v>121.2</v>
      </c>
      <c r="E216" s="5"/>
      <c r="F216" s="41"/>
      <c r="G216" s="40" t="s">
        <v>140</v>
      </c>
      <c r="H216" s="40">
        <v>172.4</v>
      </c>
      <c r="I216" s="40">
        <v>173.66666666666666</v>
      </c>
      <c r="J216" s="5"/>
      <c r="K216" s="41"/>
      <c r="L216" s="40" t="s">
        <v>140</v>
      </c>
      <c r="M216" s="5">
        <v>207.917</v>
      </c>
      <c r="N216" s="5">
        <v>208.23533333333333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</row>
    <row r="217" spans="1:67" x14ac:dyDescent="0.25">
      <c r="A217">
        <f t="shared" si="8"/>
        <v>1994</v>
      </c>
      <c r="B217" s="1">
        <f t="shared" si="9"/>
        <v>9</v>
      </c>
      <c r="C217" s="1">
        <v>149.4</v>
      </c>
      <c r="D217" s="1">
        <v>121</v>
      </c>
      <c r="E217" s="5"/>
      <c r="F217" s="41"/>
      <c r="G217" s="37" t="s">
        <v>141</v>
      </c>
      <c r="H217" s="40">
        <v>179</v>
      </c>
      <c r="I217" s="40">
        <v>177.43333333333331</v>
      </c>
      <c r="J217" s="5"/>
      <c r="K217" s="41"/>
      <c r="L217" s="37" t="s">
        <v>141</v>
      </c>
      <c r="M217" s="5">
        <v>210.17699999999999</v>
      </c>
      <c r="N217" s="5">
        <v>209.71633333333332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</row>
    <row r="218" spans="1:67" x14ac:dyDescent="0.25">
      <c r="A218">
        <f t="shared" si="8"/>
        <v>1994</v>
      </c>
      <c r="B218" s="1">
        <f t="shared" si="9"/>
        <v>10</v>
      </c>
      <c r="C218" s="1">
        <v>149.5</v>
      </c>
      <c r="D218" s="1">
        <v>120.9</v>
      </c>
      <c r="E218" s="5"/>
      <c r="F218" s="41">
        <v>2008</v>
      </c>
      <c r="G218" s="37" t="s">
        <v>138</v>
      </c>
      <c r="H218" s="40">
        <v>182.7</v>
      </c>
      <c r="I218" s="40">
        <v>183.86666666666667</v>
      </c>
      <c r="J218" s="5"/>
      <c r="K218" s="41">
        <v>2008</v>
      </c>
      <c r="L218" s="37" t="s">
        <v>138</v>
      </c>
      <c r="M218" s="5">
        <v>211.69300000000001</v>
      </c>
      <c r="N218" s="5">
        <v>212.10033333333334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</row>
    <row r="219" spans="1:67" x14ac:dyDescent="0.25">
      <c r="A219">
        <f t="shared" si="8"/>
        <v>1994</v>
      </c>
      <c r="B219" s="1">
        <f t="shared" si="9"/>
        <v>11</v>
      </c>
      <c r="C219" s="1">
        <v>149.69999999999999</v>
      </c>
      <c r="D219" s="1">
        <v>121.5</v>
      </c>
      <c r="E219" s="5"/>
      <c r="F219" s="41"/>
      <c r="G219" s="37" t="s">
        <v>139</v>
      </c>
      <c r="H219" s="40">
        <v>196.6</v>
      </c>
      <c r="I219" s="40">
        <v>196</v>
      </c>
      <c r="J219" s="5"/>
      <c r="K219" s="41"/>
      <c r="L219" s="37" t="s">
        <v>139</v>
      </c>
      <c r="M219" s="5">
        <v>216.63200000000001</v>
      </c>
      <c r="N219" s="5">
        <v>216.75666666666666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</row>
    <row r="220" spans="1:67" x14ac:dyDescent="0.25">
      <c r="A220">
        <f t="shared" si="8"/>
        <v>1994</v>
      </c>
      <c r="B220" s="1">
        <f t="shared" si="9"/>
        <v>12</v>
      </c>
      <c r="C220" s="1">
        <v>149.69999999999999</v>
      </c>
      <c r="D220" s="1">
        <v>121.9</v>
      </c>
      <c r="E220" s="5"/>
      <c r="F220" s="41"/>
      <c r="G220" s="40" t="s">
        <v>140</v>
      </c>
      <c r="H220" s="40">
        <v>199</v>
      </c>
      <c r="I220" s="40">
        <v>200.46666666666667</v>
      </c>
      <c r="J220" s="5"/>
      <c r="K220" s="41"/>
      <c r="L220" s="40" t="s">
        <v>140</v>
      </c>
      <c r="M220" s="5">
        <v>219.08600000000001</v>
      </c>
      <c r="N220" s="5">
        <v>219.27766666666665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</row>
    <row r="221" spans="1:67" x14ac:dyDescent="0.25">
      <c r="A221">
        <f t="shared" si="8"/>
        <v>1995</v>
      </c>
      <c r="B221" s="1">
        <f t="shared" si="9"/>
        <v>1</v>
      </c>
      <c r="C221" s="1">
        <v>150.30000000000001</v>
      </c>
      <c r="D221" s="1">
        <v>122.9</v>
      </c>
      <c r="E221" s="5"/>
      <c r="F221" s="41"/>
      <c r="G221" s="37" t="s">
        <v>141</v>
      </c>
      <c r="H221" s="40">
        <v>176.8</v>
      </c>
      <c r="I221" s="40">
        <v>178.03333333333333</v>
      </c>
      <c r="J221" s="5"/>
      <c r="K221" s="41"/>
      <c r="L221" s="37" t="s">
        <v>141</v>
      </c>
      <c r="M221" s="5">
        <v>212.42500000000001</v>
      </c>
      <c r="N221" s="5">
        <v>213.07533333333336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</row>
    <row r="222" spans="1:67" x14ac:dyDescent="0.25">
      <c r="A222">
        <f t="shared" si="8"/>
        <v>1995</v>
      </c>
      <c r="B222" s="1">
        <f t="shared" si="9"/>
        <v>2</v>
      </c>
      <c r="C222" s="1">
        <v>150.9</v>
      </c>
      <c r="D222" s="1">
        <v>123.5</v>
      </c>
      <c r="E222" s="5"/>
      <c r="F222" s="41">
        <v>2009</v>
      </c>
      <c r="G222" s="37" t="s">
        <v>138</v>
      </c>
      <c r="H222" s="1">
        <v>169.3</v>
      </c>
      <c r="I222" s="40">
        <v>169.53333333333333</v>
      </c>
      <c r="J222" s="40"/>
      <c r="K222" s="41">
        <v>2009</v>
      </c>
      <c r="L222" s="37" t="s">
        <v>138</v>
      </c>
      <c r="M222" s="1">
        <v>212.19300000000001</v>
      </c>
      <c r="N222" s="5">
        <v>212.01500000000001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</row>
    <row r="223" spans="1:67" x14ac:dyDescent="0.25">
      <c r="A223">
        <f t="shared" si="8"/>
        <v>1995</v>
      </c>
      <c r="B223" s="1">
        <f t="shared" si="9"/>
        <v>3</v>
      </c>
      <c r="C223" s="1">
        <v>151.4</v>
      </c>
      <c r="D223" s="1">
        <v>123.9</v>
      </c>
      <c r="E223" s="5"/>
      <c r="F223" s="41"/>
      <c r="G223" s="37" t="s">
        <v>139</v>
      </c>
      <c r="H223" s="1">
        <v>170.8</v>
      </c>
      <c r="I223" s="40">
        <v>171.33333333333334</v>
      </c>
      <c r="J223" s="40"/>
      <c r="K223" s="41"/>
      <c r="L223" s="37" t="s">
        <v>139</v>
      </c>
      <c r="M223" s="1">
        <v>213.85599999999999</v>
      </c>
      <c r="N223" s="5">
        <v>214.26300000000001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</row>
    <row r="224" spans="1:67" x14ac:dyDescent="0.25">
      <c r="A224">
        <f t="shared" si="8"/>
        <v>1995</v>
      </c>
      <c r="B224" s="1">
        <f t="shared" si="9"/>
        <v>4</v>
      </c>
      <c r="C224" s="1">
        <v>151.9</v>
      </c>
      <c r="D224" s="1">
        <v>124.6</v>
      </c>
      <c r="E224" s="5"/>
      <c r="F224" s="41"/>
      <c r="G224" s="40" t="s">
        <v>140</v>
      </c>
      <c r="H224" s="1">
        <v>175</v>
      </c>
      <c r="I224" s="40">
        <v>173.86666666666667</v>
      </c>
      <c r="J224" s="40"/>
      <c r="K224" s="41"/>
      <c r="L224" s="40" t="s">
        <v>140</v>
      </c>
      <c r="M224" s="1">
        <v>215.834</v>
      </c>
      <c r="N224" s="5">
        <v>215.71799999999999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</row>
    <row r="225" spans="1:67" x14ac:dyDescent="0.25">
      <c r="A225">
        <f t="shared" si="8"/>
        <v>1995</v>
      </c>
      <c r="B225" s="1">
        <f t="shared" si="9"/>
        <v>5</v>
      </c>
      <c r="C225" s="1">
        <v>152.19999999999999</v>
      </c>
      <c r="D225" s="1">
        <v>124.9</v>
      </c>
      <c r="E225" s="5"/>
      <c r="F225" s="41"/>
      <c r="G225" s="37" t="s">
        <v>141</v>
      </c>
      <c r="H225" s="1">
        <v>177.4</v>
      </c>
      <c r="I225" s="40">
        <v>176.9</v>
      </c>
      <c r="J225" s="40"/>
      <c r="K225" s="41"/>
      <c r="L225" s="37" t="s">
        <v>141</v>
      </c>
      <c r="M225" s="1">
        <v>216.33</v>
      </c>
      <c r="N225" s="5">
        <v>216.15200000000002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</row>
    <row r="226" spans="1:67" x14ac:dyDescent="0.25">
      <c r="A226">
        <f t="shared" si="8"/>
        <v>1995</v>
      </c>
      <c r="B226" s="1">
        <f t="shared" si="9"/>
        <v>6</v>
      </c>
      <c r="C226" s="1">
        <v>152.5</v>
      </c>
      <c r="D226" s="1">
        <v>125.3</v>
      </c>
      <c r="E226" s="5"/>
      <c r="F226" s="41">
        <v>2010</v>
      </c>
      <c r="G226" s="37" t="s">
        <v>138</v>
      </c>
      <c r="H226" s="1">
        <v>181</v>
      </c>
      <c r="I226" s="40">
        <v>182.06666666666669</v>
      </c>
      <c r="J226" s="40"/>
      <c r="K226" s="41">
        <v>2010</v>
      </c>
      <c r="L226" s="37" t="s">
        <v>138</v>
      </c>
      <c r="M226" s="1">
        <v>216.74100000000001</v>
      </c>
      <c r="N226" s="5">
        <v>217.01966666666667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</row>
    <row r="227" spans="1:67" x14ac:dyDescent="0.25">
      <c r="A227">
        <f t="shared" si="8"/>
        <v>1995</v>
      </c>
      <c r="B227" s="1">
        <f t="shared" si="9"/>
        <v>7</v>
      </c>
      <c r="C227" s="1">
        <v>152.5</v>
      </c>
      <c r="D227" s="1">
        <v>125.3</v>
      </c>
      <c r="E227" s="5"/>
      <c r="F227" s="41"/>
      <c r="G227" s="37" t="s">
        <v>139</v>
      </c>
      <c r="H227" s="1">
        <v>184.8</v>
      </c>
      <c r="I227" s="40">
        <v>184.23333333333335</v>
      </c>
      <c r="J227" s="40"/>
      <c r="K227" s="41"/>
      <c r="L227" s="37" t="s">
        <v>139</v>
      </c>
      <c r="M227" s="1">
        <v>218.178</v>
      </c>
      <c r="N227" s="5">
        <v>218.05066666666667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</row>
    <row r="228" spans="1:67" x14ac:dyDescent="0.25">
      <c r="A228">
        <f t="shared" si="8"/>
        <v>1995</v>
      </c>
      <c r="B228" s="1">
        <f t="shared" si="9"/>
        <v>8</v>
      </c>
      <c r="C228" s="1">
        <v>152.9</v>
      </c>
      <c r="D228" s="1">
        <v>125.1</v>
      </c>
      <c r="E228" s="5"/>
      <c r="F228" s="41"/>
      <c r="G228" s="40" t="s">
        <v>140</v>
      </c>
      <c r="H228" s="1">
        <v>184.9</v>
      </c>
      <c r="I228" s="40">
        <v>184.63333333333333</v>
      </c>
      <c r="J228" s="40"/>
      <c r="K228" s="41"/>
      <c r="L228" s="40" t="s">
        <v>140</v>
      </c>
      <c r="M228" s="1">
        <v>218.31200000000001</v>
      </c>
      <c r="N228" s="5">
        <v>218.25399999999999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</row>
    <row r="229" spans="1:67" x14ac:dyDescent="0.25">
      <c r="A229">
        <f t="shared" si="8"/>
        <v>1995</v>
      </c>
      <c r="B229" s="1">
        <f t="shared" si="9"/>
        <v>9</v>
      </c>
      <c r="C229" s="1">
        <v>153.19999999999999</v>
      </c>
      <c r="D229" s="1">
        <v>125.2</v>
      </c>
      <c r="E229" s="5"/>
      <c r="F229" s="41"/>
      <c r="G229" s="37" t="s">
        <v>141</v>
      </c>
      <c r="H229" s="1">
        <v>187.7</v>
      </c>
      <c r="I229" s="40">
        <v>188</v>
      </c>
      <c r="J229" s="40"/>
      <c r="K229" s="41"/>
      <c r="L229" s="37" t="s">
        <v>141</v>
      </c>
      <c r="M229" s="1">
        <v>218.803</v>
      </c>
      <c r="N229" s="5">
        <v>218.89766666666665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</row>
    <row r="230" spans="1:67" x14ac:dyDescent="0.25">
      <c r="A230">
        <f t="shared" si="8"/>
        <v>1995</v>
      </c>
      <c r="B230" s="1">
        <f t="shared" si="9"/>
        <v>10</v>
      </c>
      <c r="C230" s="1">
        <v>153.69999999999999</v>
      </c>
      <c r="D230" s="1">
        <v>125.3</v>
      </c>
      <c r="E230" s="5"/>
      <c r="F230" s="41">
        <v>2011</v>
      </c>
      <c r="G230" s="37" t="s">
        <v>138</v>
      </c>
      <c r="H230" s="1">
        <v>195.8</v>
      </c>
      <c r="I230" s="40">
        <v>195.9</v>
      </c>
      <c r="J230" s="40"/>
      <c r="K230" s="41">
        <v>2011</v>
      </c>
      <c r="L230" s="37" t="s">
        <v>138</v>
      </c>
      <c r="M230" s="1">
        <v>221.309</v>
      </c>
      <c r="N230" s="5">
        <v>221.66633333333334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</row>
    <row r="231" spans="1:67" x14ac:dyDescent="0.25">
      <c r="A231">
        <f t="shared" si="8"/>
        <v>1995</v>
      </c>
      <c r="B231" s="1">
        <f t="shared" si="9"/>
        <v>11</v>
      </c>
      <c r="C231" s="1">
        <v>153.6</v>
      </c>
      <c r="D231" s="1">
        <v>125.4</v>
      </c>
      <c r="E231" s="5"/>
      <c r="F231" s="41"/>
      <c r="G231" s="37" t="s">
        <v>139</v>
      </c>
      <c r="H231" s="1">
        <v>204.1</v>
      </c>
      <c r="I231" s="40">
        <v>203.70000000000002</v>
      </c>
      <c r="J231" s="40"/>
      <c r="K231" s="41"/>
      <c r="L231" s="37" t="s">
        <v>139</v>
      </c>
      <c r="M231" s="1">
        <v>225.964</v>
      </c>
      <c r="N231" s="5">
        <v>225.53066666666666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</row>
    <row r="232" spans="1:67" x14ac:dyDescent="0.25">
      <c r="A232">
        <f t="shared" si="8"/>
        <v>1995</v>
      </c>
      <c r="B232" s="1">
        <f t="shared" si="9"/>
        <v>12</v>
      </c>
      <c r="C232" s="1">
        <v>153.5</v>
      </c>
      <c r="D232" s="1">
        <v>125.7</v>
      </c>
      <c r="E232" s="5"/>
      <c r="F232" s="41"/>
      <c r="G232" s="40" t="s">
        <v>140</v>
      </c>
      <c r="H232" s="1">
        <v>203.2</v>
      </c>
      <c r="I232" s="40">
        <v>203.83333333333334</v>
      </c>
      <c r="J232" s="40"/>
      <c r="K232" s="41"/>
      <c r="L232" s="40" t="s">
        <v>140</v>
      </c>
      <c r="M232" s="1">
        <v>226.54499999999999</v>
      </c>
      <c r="N232" s="5">
        <v>226.452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</row>
    <row r="233" spans="1:67" x14ac:dyDescent="0.25">
      <c r="A233">
        <f t="shared" si="8"/>
        <v>1996</v>
      </c>
      <c r="B233" s="1">
        <f t="shared" si="9"/>
        <v>1</v>
      </c>
      <c r="C233" s="1">
        <v>154.4</v>
      </c>
      <c r="D233" s="1">
        <v>126.3</v>
      </c>
      <c r="E233" s="5"/>
      <c r="F233" s="41"/>
      <c r="G233" s="37" t="s">
        <v>141</v>
      </c>
      <c r="H233" s="1">
        <v>201.4</v>
      </c>
      <c r="I233" s="40">
        <v>200.76666666666665</v>
      </c>
      <c r="J233" s="40"/>
      <c r="K233" s="41"/>
      <c r="L233" s="37" t="s">
        <v>141</v>
      </c>
      <c r="M233" s="1">
        <v>226.23</v>
      </c>
      <c r="N233" s="5">
        <v>226.10766666666666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</row>
    <row r="234" spans="1:67" x14ac:dyDescent="0.25">
      <c r="A234">
        <f t="shared" si="8"/>
        <v>1996</v>
      </c>
      <c r="B234" s="1">
        <f t="shared" si="9"/>
        <v>2</v>
      </c>
      <c r="C234" s="1">
        <v>154.9</v>
      </c>
      <c r="D234" s="1">
        <v>126.2</v>
      </c>
      <c r="E234" s="5"/>
      <c r="F234" s="41">
        <v>2012</v>
      </c>
      <c r="G234" s="37" t="s">
        <v>138</v>
      </c>
      <c r="H234" s="1">
        <v>201.6</v>
      </c>
      <c r="I234" s="40">
        <v>202.16666666666666</v>
      </c>
      <c r="J234" s="40"/>
      <c r="K234" s="41">
        <v>2012</v>
      </c>
      <c r="L234" s="37" t="s">
        <v>138</v>
      </c>
      <c r="M234" s="1">
        <v>227.66300000000001</v>
      </c>
      <c r="N234" s="5">
        <v>227.90666666666667</v>
      </c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</row>
    <row r="235" spans="1:67" x14ac:dyDescent="0.25">
      <c r="A235">
        <f t="shared" si="8"/>
        <v>1996</v>
      </c>
      <c r="B235" s="1">
        <f t="shared" si="9"/>
        <v>3</v>
      </c>
      <c r="C235" s="1">
        <v>155.69999999999999</v>
      </c>
      <c r="D235" s="1">
        <v>126.4</v>
      </c>
      <c r="E235" s="5"/>
      <c r="F235" s="41"/>
      <c r="G235" s="37" t="s">
        <v>139</v>
      </c>
      <c r="H235" s="1">
        <v>201.9</v>
      </c>
      <c r="I235" s="40">
        <v>201.80000000000004</v>
      </c>
      <c r="J235" s="40"/>
      <c r="K235" s="41"/>
      <c r="L235" s="37" t="s">
        <v>139</v>
      </c>
      <c r="M235" s="1">
        <v>229.815</v>
      </c>
      <c r="N235" s="5">
        <v>229.79266666666663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</row>
    <row r="236" spans="1:67" x14ac:dyDescent="0.25">
      <c r="A236">
        <f t="shared" si="8"/>
        <v>1996</v>
      </c>
      <c r="B236" s="1">
        <f t="shared" si="9"/>
        <v>4</v>
      </c>
      <c r="C236" s="1">
        <v>156.30000000000001</v>
      </c>
      <c r="D236" s="1">
        <v>127.4</v>
      </c>
      <c r="E236" s="5"/>
      <c r="F236" s="41"/>
      <c r="G236" s="40" t="s">
        <v>140</v>
      </c>
      <c r="H236" s="1">
        <v>202.6</v>
      </c>
      <c r="I236" s="40">
        <v>202.4</v>
      </c>
      <c r="J236" s="40"/>
      <c r="K236" s="41"/>
      <c r="L236" s="40" t="s">
        <v>140</v>
      </c>
      <c r="M236" s="1">
        <v>230.37899999999999</v>
      </c>
      <c r="N236" s="5">
        <v>230.29666666666665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</row>
    <row r="237" spans="1:67" x14ac:dyDescent="0.25">
      <c r="A237">
        <f t="shared" si="8"/>
        <v>1996</v>
      </c>
      <c r="B237" s="1">
        <f t="shared" si="9"/>
        <v>5</v>
      </c>
      <c r="C237" s="1">
        <v>156.6</v>
      </c>
      <c r="D237" s="1">
        <v>128.1</v>
      </c>
      <c r="E237" s="5"/>
      <c r="F237" s="41"/>
      <c r="G237" s="37" t="s">
        <v>141</v>
      </c>
      <c r="H237" s="1">
        <v>201.8</v>
      </c>
      <c r="I237" s="40">
        <v>202.65</v>
      </c>
      <c r="J237" s="40"/>
      <c r="K237" s="41"/>
      <c r="L237" s="37" t="s">
        <v>141</v>
      </c>
      <c r="N237" s="5">
        <v>231.31700000000001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</row>
    <row r="238" spans="1:67" x14ac:dyDescent="0.25">
      <c r="A238">
        <f t="shared" si="8"/>
        <v>1996</v>
      </c>
      <c r="B238" s="1">
        <f t="shared" si="9"/>
        <v>6</v>
      </c>
      <c r="C238" s="1">
        <v>156.69999999999999</v>
      </c>
      <c r="D238" s="1">
        <v>128</v>
      </c>
      <c r="E238" s="5"/>
      <c r="F238" s="5"/>
      <c r="G238" s="5"/>
      <c r="I238" s="5"/>
      <c r="J238" s="5"/>
      <c r="K238" s="5"/>
      <c r="L238" s="5"/>
      <c r="N238" s="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</row>
    <row r="239" spans="1:67" x14ac:dyDescent="0.25">
      <c r="A239">
        <f t="shared" si="8"/>
        <v>1996</v>
      </c>
      <c r="B239" s="1">
        <f t="shared" si="9"/>
        <v>7</v>
      </c>
      <c r="C239" s="1">
        <v>157</v>
      </c>
      <c r="D239" s="1">
        <v>128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</row>
    <row r="240" spans="1:67" x14ac:dyDescent="0.25">
      <c r="A240">
        <f t="shared" si="8"/>
        <v>1996</v>
      </c>
      <c r="B240" s="1">
        <f t="shared" si="9"/>
        <v>8</v>
      </c>
      <c r="C240" s="1">
        <v>157.30000000000001</v>
      </c>
      <c r="D240" s="1">
        <v>128.30000000000001</v>
      </c>
      <c r="I240" s="40"/>
      <c r="N240" s="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</row>
    <row r="241" spans="1:67" x14ac:dyDescent="0.25">
      <c r="A241">
        <f t="shared" si="8"/>
        <v>1996</v>
      </c>
      <c r="B241" s="1">
        <f t="shared" si="9"/>
        <v>9</v>
      </c>
      <c r="C241" s="1">
        <v>157.80000000000001</v>
      </c>
      <c r="D241" s="1">
        <v>128.19999999999999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</row>
    <row r="242" spans="1:67" x14ac:dyDescent="0.25">
      <c r="A242">
        <f t="shared" si="8"/>
        <v>1996</v>
      </c>
      <c r="B242" s="1">
        <f t="shared" si="9"/>
        <v>10</v>
      </c>
      <c r="C242" s="1">
        <v>158.30000000000001</v>
      </c>
      <c r="D242" s="1">
        <v>128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</row>
    <row r="243" spans="1:67" x14ac:dyDescent="0.25">
      <c r="A243">
        <f t="shared" si="8"/>
        <v>1996</v>
      </c>
      <c r="B243" s="1">
        <f t="shared" si="9"/>
        <v>11</v>
      </c>
      <c r="C243" s="1">
        <v>158.6</v>
      </c>
      <c r="D243" s="1">
        <v>128.19999999999999</v>
      </c>
      <c r="I243" s="40"/>
      <c r="N243" s="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</row>
    <row r="244" spans="1:67" x14ac:dyDescent="0.25">
      <c r="A244">
        <f t="shared" si="8"/>
        <v>1996</v>
      </c>
      <c r="B244" s="1">
        <f t="shared" si="9"/>
        <v>12</v>
      </c>
      <c r="C244" s="1">
        <v>158.6</v>
      </c>
      <c r="D244" s="1">
        <v>129.1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</row>
    <row r="245" spans="1:67" x14ac:dyDescent="0.25">
      <c r="A245">
        <f t="shared" si="8"/>
        <v>1997</v>
      </c>
      <c r="B245" s="1">
        <f t="shared" si="9"/>
        <v>1</v>
      </c>
      <c r="C245" s="1">
        <v>159.1</v>
      </c>
      <c r="D245" s="1">
        <v>129.69999999999999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</row>
    <row r="246" spans="1:67" x14ac:dyDescent="0.25">
      <c r="A246">
        <f t="shared" si="8"/>
        <v>1997</v>
      </c>
      <c r="B246" s="1">
        <f t="shared" si="9"/>
        <v>2</v>
      </c>
      <c r="C246" s="1">
        <v>159.6</v>
      </c>
      <c r="D246" s="1">
        <v>128.5</v>
      </c>
      <c r="I246" s="40"/>
      <c r="N246" s="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</row>
    <row r="247" spans="1:67" x14ac:dyDescent="0.25">
      <c r="A247">
        <f t="shared" si="8"/>
        <v>1997</v>
      </c>
      <c r="B247" s="1">
        <f t="shared" si="9"/>
        <v>3</v>
      </c>
      <c r="C247" s="1">
        <v>160</v>
      </c>
      <c r="D247" s="1">
        <v>127.3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</row>
    <row r="248" spans="1:67" x14ac:dyDescent="0.25">
      <c r="A248">
        <f t="shared" si="8"/>
        <v>1997</v>
      </c>
      <c r="B248" s="1">
        <f t="shared" si="9"/>
        <v>4</v>
      </c>
      <c r="C248" s="1">
        <v>160.19999999999999</v>
      </c>
      <c r="D248" s="1">
        <v>127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</row>
    <row r="249" spans="1:67" x14ac:dyDescent="0.25">
      <c r="A249">
        <f t="shared" si="8"/>
        <v>1997</v>
      </c>
      <c r="B249" s="1">
        <f t="shared" si="9"/>
        <v>5</v>
      </c>
      <c r="C249" s="1">
        <v>160.1</v>
      </c>
      <c r="D249" s="1">
        <v>127.4</v>
      </c>
      <c r="I249" s="40"/>
      <c r="N249" s="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</row>
    <row r="250" spans="1:67" x14ac:dyDescent="0.25">
      <c r="A250">
        <f t="shared" si="8"/>
        <v>1997</v>
      </c>
      <c r="B250" s="1">
        <f t="shared" si="9"/>
        <v>6</v>
      </c>
      <c r="C250" s="1">
        <v>160.30000000000001</v>
      </c>
      <c r="D250" s="1">
        <v>127.2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</row>
    <row r="251" spans="1:67" x14ac:dyDescent="0.25">
      <c r="A251">
        <f t="shared" si="8"/>
        <v>1997</v>
      </c>
      <c r="B251" s="1">
        <f t="shared" si="9"/>
        <v>7</v>
      </c>
      <c r="C251" s="1">
        <v>160.5</v>
      </c>
      <c r="D251" s="1">
        <v>126.9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</row>
    <row r="252" spans="1:67" x14ac:dyDescent="0.25">
      <c r="A252">
        <f t="shared" si="8"/>
        <v>1997</v>
      </c>
      <c r="B252" s="1">
        <f t="shared" si="9"/>
        <v>8</v>
      </c>
      <c r="C252" s="1">
        <v>160.80000000000001</v>
      </c>
      <c r="D252" s="1">
        <v>127.2</v>
      </c>
      <c r="I252" s="40"/>
      <c r="N252" s="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</row>
    <row r="253" spans="1:67" x14ac:dyDescent="0.25">
      <c r="A253">
        <f t="shared" si="8"/>
        <v>1997</v>
      </c>
      <c r="B253" s="1">
        <f t="shared" si="9"/>
        <v>9</v>
      </c>
      <c r="C253" s="1">
        <v>161.19999999999999</v>
      </c>
      <c r="D253" s="1">
        <v>127.5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</row>
    <row r="254" spans="1:67" x14ac:dyDescent="0.25">
      <c r="A254">
        <f t="shared" si="8"/>
        <v>1997</v>
      </c>
      <c r="B254" s="1">
        <f t="shared" si="9"/>
        <v>10</v>
      </c>
      <c r="C254" s="1">
        <v>161.6</v>
      </c>
      <c r="D254" s="1">
        <v>127.8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</row>
    <row r="255" spans="1:67" x14ac:dyDescent="0.25">
      <c r="A255">
        <f t="shared" si="8"/>
        <v>1997</v>
      </c>
      <c r="B255" s="1">
        <f t="shared" si="9"/>
        <v>11</v>
      </c>
      <c r="C255" s="1">
        <v>161.5</v>
      </c>
      <c r="D255" s="1">
        <v>127.9</v>
      </c>
      <c r="I255" s="40"/>
      <c r="N255" s="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</row>
    <row r="256" spans="1:67" x14ac:dyDescent="0.25">
      <c r="A256">
        <f t="shared" si="8"/>
        <v>1997</v>
      </c>
      <c r="B256" s="1">
        <f t="shared" si="9"/>
        <v>12</v>
      </c>
      <c r="C256" s="1">
        <v>161.30000000000001</v>
      </c>
      <c r="D256" s="1">
        <v>126.8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</row>
    <row r="257" spans="1:67" x14ac:dyDescent="0.25">
      <c r="A257">
        <f t="shared" si="8"/>
        <v>1998</v>
      </c>
      <c r="B257" s="1">
        <f t="shared" si="9"/>
        <v>1</v>
      </c>
      <c r="C257" s="1">
        <v>161.6</v>
      </c>
      <c r="D257" s="1">
        <v>125.4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</row>
    <row r="258" spans="1:67" x14ac:dyDescent="0.25">
      <c r="A258">
        <f t="shared" si="8"/>
        <v>1998</v>
      </c>
      <c r="B258" s="1">
        <f t="shared" si="9"/>
        <v>2</v>
      </c>
      <c r="C258" s="1">
        <v>161.9</v>
      </c>
      <c r="D258" s="1">
        <v>125</v>
      </c>
      <c r="I258" s="40"/>
      <c r="N258" s="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</row>
    <row r="259" spans="1:67" x14ac:dyDescent="0.25">
      <c r="A259">
        <f t="shared" si="8"/>
        <v>1998</v>
      </c>
      <c r="B259" s="1">
        <f t="shared" si="9"/>
        <v>3</v>
      </c>
      <c r="C259" s="1">
        <v>162.19999999999999</v>
      </c>
      <c r="D259" s="1">
        <v>124.7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</row>
    <row r="260" spans="1:67" x14ac:dyDescent="0.25">
      <c r="A260">
        <f t="shared" si="8"/>
        <v>1998</v>
      </c>
      <c r="B260" s="1">
        <f t="shared" si="9"/>
        <v>4</v>
      </c>
      <c r="C260" s="1">
        <v>162.5</v>
      </c>
      <c r="D260" s="1">
        <v>124.9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</row>
    <row r="261" spans="1:67" s="16" customFormat="1" x14ac:dyDescent="0.25">
      <c r="A261">
        <f t="shared" si="8"/>
        <v>1998</v>
      </c>
      <c r="B261" s="1">
        <f t="shared" si="9"/>
        <v>5</v>
      </c>
      <c r="C261" s="1">
        <v>162.80000000000001</v>
      </c>
      <c r="D261" s="7">
        <v>125.1</v>
      </c>
      <c r="E261" s="1"/>
      <c r="F261" s="1"/>
      <c r="G261" s="1"/>
      <c r="H261" s="1"/>
      <c r="I261" s="40"/>
      <c r="J261" s="1"/>
      <c r="K261" s="1"/>
      <c r="L261" s="1"/>
      <c r="M261" s="1"/>
      <c r="N261" s="5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x14ac:dyDescent="0.25">
      <c r="A262">
        <f t="shared" si="8"/>
        <v>1998</v>
      </c>
      <c r="B262" s="1">
        <f t="shared" si="9"/>
        <v>6</v>
      </c>
      <c r="C262" s="1">
        <v>163</v>
      </c>
      <c r="D262" s="1">
        <v>124.8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</row>
    <row r="263" spans="1:67" x14ac:dyDescent="0.25">
      <c r="A263">
        <f t="shared" si="8"/>
        <v>1998</v>
      </c>
      <c r="B263" s="1">
        <f t="shared" si="9"/>
        <v>7</v>
      </c>
      <c r="C263" s="1">
        <v>163.19999999999999</v>
      </c>
      <c r="D263" s="1">
        <v>124.9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</row>
    <row r="264" spans="1:67" x14ac:dyDescent="0.25">
      <c r="A264">
        <f t="shared" si="8"/>
        <v>1998</v>
      </c>
      <c r="B264" s="1">
        <f t="shared" si="9"/>
        <v>8</v>
      </c>
      <c r="C264" s="1">
        <v>163.4</v>
      </c>
      <c r="D264" s="1">
        <v>124.2</v>
      </c>
      <c r="I264" s="40"/>
      <c r="N264" s="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</row>
    <row r="265" spans="1:67" x14ac:dyDescent="0.25">
      <c r="A265">
        <f t="shared" si="8"/>
        <v>1998</v>
      </c>
      <c r="B265" s="1">
        <f t="shared" si="9"/>
        <v>9</v>
      </c>
      <c r="C265" s="1">
        <v>163.6</v>
      </c>
      <c r="D265" s="8">
        <v>123.8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</row>
    <row r="266" spans="1:67" x14ac:dyDescent="0.25">
      <c r="A266">
        <f t="shared" si="8"/>
        <v>1998</v>
      </c>
      <c r="B266" s="1">
        <f t="shared" si="9"/>
        <v>10</v>
      </c>
      <c r="C266" s="1">
        <v>164</v>
      </c>
      <c r="D266" s="1">
        <v>124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</row>
    <row r="267" spans="1:67" x14ac:dyDescent="0.25">
      <c r="A267">
        <f t="shared" si="8"/>
        <v>1998</v>
      </c>
      <c r="B267" s="1">
        <f t="shared" si="9"/>
        <v>11</v>
      </c>
      <c r="C267" s="1">
        <v>164</v>
      </c>
      <c r="D267" s="1">
        <v>123.6</v>
      </c>
      <c r="I267" s="40"/>
      <c r="N267" s="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</row>
    <row r="268" spans="1:67" x14ac:dyDescent="0.25">
      <c r="A268">
        <f t="shared" si="8"/>
        <v>1998</v>
      </c>
      <c r="B268" s="1">
        <f t="shared" si="9"/>
        <v>12</v>
      </c>
      <c r="C268" s="1">
        <v>163.9</v>
      </c>
      <c r="D268" s="1">
        <v>122.8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</row>
    <row r="269" spans="1:67" x14ac:dyDescent="0.25">
      <c r="A269">
        <f t="shared" si="8"/>
        <v>1999</v>
      </c>
      <c r="B269" s="1">
        <f t="shared" si="9"/>
        <v>1</v>
      </c>
      <c r="C269" s="1">
        <v>164.3</v>
      </c>
      <c r="D269" s="1">
        <v>122.9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</row>
    <row r="270" spans="1:67" x14ac:dyDescent="0.25">
      <c r="A270">
        <f t="shared" si="8"/>
        <v>1999</v>
      </c>
      <c r="B270" s="1">
        <f t="shared" si="9"/>
        <v>2</v>
      </c>
      <c r="C270" s="1">
        <v>164.5</v>
      </c>
      <c r="D270" s="1">
        <v>122.3</v>
      </c>
      <c r="N270" s="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</row>
    <row r="271" spans="1:67" x14ac:dyDescent="0.25">
      <c r="A271">
        <f t="shared" si="8"/>
        <v>1999</v>
      </c>
      <c r="B271" s="1">
        <f t="shared" si="9"/>
        <v>3</v>
      </c>
      <c r="C271" s="1">
        <v>165</v>
      </c>
      <c r="D271" s="1">
        <v>122.6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</row>
    <row r="272" spans="1:67" x14ac:dyDescent="0.25">
      <c r="A272">
        <f t="shared" si="8"/>
        <v>1999</v>
      </c>
      <c r="B272" s="1">
        <f t="shared" si="9"/>
        <v>4</v>
      </c>
      <c r="C272" s="1">
        <v>166.2</v>
      </c>
      <c r="D272" s="1">
        <v>123.6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</row>
    <row r="273" spans="1:67" x14ac:dyDescent="0.25">
      <c r="A273">
        <f t="shared" ref="A273:A304" si="10">A261+1</f>
        <v>1999</v>
      </c>
      <c r="B273" s="1">
        <f t="shared" ref="B273:B304" si="11">B261</f>
        <v>5</v>
      </c>
      <c r="C273" s="1">
        <v>166.2</v>
      </c>
      <c r="D273" s="1">
        <v>124.7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</row>
    <row r="274" spans="1:67" x14ac:dyDescent="0.25">
      <c r="A274">
        <f t="shared" si="10"/>
        <v>1999</v>
      </c>
      <c r="B274" s="1">
        <f t="shared" si="11"/>
        <v>6</v>
      </c>
      <c r="C274" s="1">
        <v>166.2</v>
      </c>
      <c r="D274" s="1">
        <v>125.2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</row>
    <row r="275" spans="1:67" x14ac:dyDescent="0.25">
      <c r="A275">
        <f t="shared" si="10"/>
        <v>1999</v>
      </c>
      <c r="B275" s="1">
        <f t="shared" si="11"/>
        <v>7</v>
      </c>
      <c r="C275" s="1">
        <v>166.7</v>
      </c>
      <c r="D275" s="1">
        <v>125.7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</row>
    <row r="276" spans="1:67" x14ac:dyDescent="0.25">
      <c r="A276">
        <f t="shared" si="10"/>
        <v>1999</v>
      </c>
      <c r="B276" s="1">
        <f t="shared" si="11"/>
        <v>8</v>
      </c>
      <c r="C276" s="1">
        <v>167.1</v>
      </c>
      <c r="D276" s="1">
        <v>126.9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</row>
    <row r="277" spans="1:67" x14ac:dyDescent="0.25">
      <c r="A277">
        <f t="shared" si="10"/>
        <v>1999</v>
      </c>
      <c r="B277" s="1">
        <f t="shared" si="11"/>
        <v>9</v>
      </c>
      <c r="C277" s="1">
        <v>167.9</v>
      </c>
      <c r="D277" s="1">
        <v>128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</row>
    <row r="278" spans="1:67" x14ac:dyDescent="0.25">
      <c r="A278">
        <f t="shared" si="10"/>
        <v>1999</v>
      </c>
      <c r="B278" s="1">
        <f t="shared" si="11"/>
        <v>10</v>
      </c>
      <c r="C278" s="1">
        <v>168.2</v>
      </c>
      <c r="D278" s="1">
        <v>127.7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</row>
    <row r="279" spans="1:67" x14ac:dyDescent="0.25">
      <c r="A279">
        <f t="shared" si="10"/>
        <v>1999</v>
      </c>
      <c r="B279" s="1">
        <f t="shared" si="11"/>
        <v>11</v>
      </c>
      <c r="C279" s="1">
        <v>168.3</v>
      </c>
      <c r="D279" s="1">
        <v>128.30000000000001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</row>
    <row r="280" spans="1:67" x14ac:dyDescent="0.25">
      <c r="A280">
        <f t="shared" si="10"/>
        <v>1999</v>
      </c>
      <c r="B280" s="1">
        <f t="shared" si="11"/>
        <v>12</v>
      </c>
      <c r="C280" s="1">
        <v>168.3</v>
      </c>
      <c r="D280" s="1">
        <v>127.8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</row>
    <row r="281" spans="1:67" x14ac:dyDescent="0.25">
      <c r="A281">
        <f t="shared" si="10"/>
        <v>2000</v>
      </c>
      <c r="B281" s="1">
        <f t="shared" si="11"/>
        <v>1</v>
      </c>
      <c r="C281" s="1">
        <v>168.8</v>
      </c>
      <c r="D281" s="1">
        <v>128.30000000000001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</row>
    <row r="282" spans="1:67" x14ac:dyDescent="0.25">
      <c r="A282">
        <f t="shared" si="10"/>
        <v>2000</v>
      </c>
      <c r="B282" s="1">
        <f t="shared" si="11"/>
        <v>2</v>
      </c>
      <c r="C282" s="1">
        <v>169.8</v>
      </c>
      <c r="D282" s="1">
        <v>129.80000000000001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</row>
    <row r="283" spans="1:67" x14ac:dyDescent="0.25">
      <c r="A283">
        <f t="shared" si="10"/>
        <v>2000</v>
      </c>
      <c r="B283" s="1">
        <f t="shared" si="11"/>
        <v>3</v>
      </c>
      <c r="C283" s="1">
        <v>171.2</v>
      </c>
      <c r="D283" s="1">
        <v>130.80000000000001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</row>
    <row r="284" spans="1:67" x14ac:dyDescent="0.25">
      <c r="A284">
        <f t="shared" si="10"/>
        <v>2000</v>
      </c>
      <c r="B284" s="1">
        <f t="shared" si="11"/>
        <v>4</v>
      </c>
      <c r="C284" s="1">
        <v>171.3</v>
      </c>
      <c r="D284" s="1">
        <v>130.69999999999999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</row>
    <row r="285" spans="1:67" x14ac:dyDescent="0.25">
      <c r="A285">
        <f t="shared" si="10"/>
        <v>2000</v>
      </c>
      <c r="B285" s="1">
        <f t="shared" si="11"/>
        <v>5</v>
      </c>
      <c r="C285" s="1">
        <v>171.5</v>
      </c>
      <c r="D285" s="1">
        <v>131.6</v>
      </c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</row>
    <row r="286" spans="1:67" x14ac:dyDescent="0.25">
      <c r="A286">
        <f t="shared" si="10"/>
        <v>2000</v>
      </c>
      <c r="B286" s="1">
        <f t="shared" si="11"/>
        <v>6</v>
      </c>
      <c r="C286" s="1">
        <v>172.4</v>
      </c>
      <c r="D286" s="1">
        <v>133.80000000000001</v>
      </c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</row>
    <row r="287" spans="1:67" x14ac:dyDescent="0.25">
      <c r="A287">
        <f t="shared" si="10"/>
        <v>2000</v>
      </c>
      <c r="B287" s="1">
        <f t="shared" si="11"/>
        <v>7</v>
      </c>
      <c r="C287" s="1">
        <v>172.8</v>
      </c>
      <c r="D287" s="1">
        <v>133.69999999999999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</row>
    <row r="288" spans="1:67" x14ac:dyDescent="0.25">
      <c r="A288">
        <f t="shared" si="10"/>
        <v>2000</v>
      </c>
      <c r="B288" s="1">
        <f t="shared" si="11"/>
        <v>8</v>
      </c>
      <c r="C288" s="1">
        <v>172.8</v>
      </c>
      <c r="D288" s="1">
        <v>132.9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</row>
    <row r="289" spans="1:67" x14ac:dyDescent="0.25">
      <c r="A289">
        <f t="shared" si="10"/>
        <v>2000</v>
      </c>
      <c r="B289" s="1">
        <f t="shared" si="11"/>
        <v>9</v>
      </c>
      <c r="C289" s="1">
        <v>173.7</v>
      </c>
      <c r="D289" s="1">
        <v>134.69999999999999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</row>
    <row r="290" spans="1:67" x14ac:dyDescent="0.25">
      <c r="A290">
        <f t="shared" si="10"/>
        <v>2000</v>
      </c>
      <c r="B290" s="1">
        <f t="shared" si="11"/>
        <v>10</v>
      </c>
      <c r="C290" s="1">
        <v>174</v>
      </c>
      <c r="D290" s="1">
        <v>135.4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</row>
    <row r="291" spans="1:67" x14ac:dyDescent="0.25">
      <c r="A291">
        <f t="shared" si="10"/>
        <v>2000</v>
      </c>
      <c r="B291" s="1">
        <f t="shared" si="11"/>
        <v>11</v>
      </c>
      <c r="C291" s="1">
        <v>174.1</v>
      </c>
      <c r="D291" s="1">
        <v>135</v>
      </c>
    </row>
    <row r="292" spans="1:67" x14ac:dyDescent="0.25">
      <c r="A292">
        <f t="shared" si="10"/>
        <v>2000</v>
      </c>
      <c r="B292" s="1">
        <f t="shared" si="11"/>
        <v>12</v>
      </c>
      <c r="C292" s="1">
        <v>174</v>
      </c>
      <c r="D292" s="1">
        <v>136.19999999999999</v>
      </c>
    </row>
    <row r="293" spans="1:67" x14ac:dyDescent="0.25">
      <c r="A293">
        <f t="shared" si="10"/>
        <v>2001</v>
      </c>
      <c r="B293" s="1">
        <f t="shared" si="11"/>
        <v>1</v>
      </c>
      <c r="C293" s="1">
        <v>175.1</v>
      </c>
      <c r="D293" s="1">
        <v>140</v>
      </c>
    </row>
    <row r="294" spans="1:67" x14ac:dyDescent="0.25">
      <c r="A294">
        <f t="shared" si="10"/>
        <v>2001</v>
      </c>
      <c r="B294" s="1">
        <f t="shared" si="11"/>
        <v>2</v>
      </c>
      <c r="C294" s="1">
        <v>175.8</v>
      </c>
      <c r="D294" s="1">
        <v>137.4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67" x14ac:dyDescent="0.25">
      <c r="A295">
        <f t="shared" si="10"/>
        <v>2001</v>
      </c>
      <c r="B295" s="1">
        <f t="shared" si="11"/>
        <v>3</v>
      </c>
      <c r="C295" s="1">
        <v>176.2</v>
      </c>
      <c r="D295" s="1">
        <v>135.9</v>
      </c>
    </row>
    <row r="296" spans="1:67" x14ac:dyDescent="0.25">
      <c r="A296">
        <f t="shared" si="10"/>
        <v>2001</v>
      </c>
      <c r="B296" s="1">
        <f t="shared" si="11"/>
        <v>4</v>
      </c>
      <c r="C296" s="1">
        <v>176.9</v>
      </c>
      <c r="D296" s="1">
        <v>136.4</v>
      </c>
    </row>
    <row r="297" spans="1:67" x14ac:dyDescent="0.25">
      <c r="A297">
        <f t="shared" si="10"/>
        <v>2001</v>
      </c>
      <c r="B297" s="1">
        <f t="shared" si="11"/>
        <v>5</v>
      </c>
      <c r="C297" s="1">
        <v>177.7</v>
      </c>
      <c r="D297" s="1">
        <v>136.80000000000001</v>
      </c>
    </row>
    <row r="298" spans="1:67" x14ac:dyDescent="0.25">
      <c r="A298">
        <f t="shared" si="10"/>
        <v>2001</v>
      </c>
      <c r="B298" s="1">
        <f t="shared" si="11"/>
        <v>6</v>
      </c>
      <c r="C298" s="1">
        <v>178</v>
      </c>
      <c r="D298" s="1">
        <v>135.5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67" x14ac:dyDescent="0.25">
      <c r="A299">
        <f t="shared" si="10"/>
        <v>2001</v>
      </c>
      <c r="B299" s="1">
        <f t="shared" si="11"/>
        <v>7</v>
      </c>
      <c r="C299" s="1">
        <v>177.5</v>
      </c>
      <c r="D299" s="1">
        <v>133.4</v>
      </c>
    </row>
    <row r="300" spans="1:67" x14ac:dyDescent="0.25">
      <c r="A300">
        <f t="shared" si="10"/>
        <v>2001</v>
      </c>
      <c r="B300" s="1">
        <f t="shared" si="11"/>
        <v>8</v>
      </c>
      <c r="C300" s="1">
        <v>177.5</v>
      </c>
      <c r="D300" s="1">
        <v>133.4</v>
      </c>
    </row>
    <row r="301" spans="1:67" x14ac:dyDescent="0.25">
      <c r="A301">
        <f t="shared" si="10"/>
        <v>2001</v>
      </c>
      <c r="B301" s="1">
        <f t="shared" si="11"/>
        <v>9</v>
      </c>
      <c r="C301" s="1">
        <v>178.3</v>
      </c>
      <c r="D301" s="1">
        <v>133.30000000000001</v>
      </c>
    </row>
    <row r="302" spans="1:67" x14ac:dyDescent="0.25">
      <c r="A302">
        <f t="shared" si="10"/>
        <v>2001</v>
      </c>
      <c r="B302" s="1">
        <f t="shared" si="11"/>
        <v>10</v>
      </c>
      <c r="C302" s="1">
        <v>177.7</v>
      </c>
      <c r="D302" s="1">
        <v>130.30000000000001</v>
      </c>
    </row>
    <row r="303" spans="1:67" x14ac:dyDescent="0.25">
      <c r="A303">
        <f t="shared" si="10"/>
        <v>2001</v>
      </c>
      <c r="B303" s="1">
        <f t="shared" si="11"/>
        <v>11</v>
      </c>
      <c r="C303" s="1">
        <v>177.4</v>
      </c>
      <c r="D303" s="1">
        <v>129.80000000000001</v>
      </c>
    </row>
    <row r="304" spans="1:67" x14ac:dyDescent="0.25">
      <c r="A304">
        <f t="shared" si="10"/>
        <v>2001</v>
      </c>
      <c r="B304" s="1">
        <f t="shared" si="11"/>
        <v>12</v>
      </c>
      <c r="C304" s="1">
        <v>176.7</v>
      </c>
      <c r="D304" s="1">
        <v>128.1</v>
      </c>
    </row>
    <row r="305" spans="1:4" x14ac:dyDescent="0.25">
      <c r="A305">
        <v>2002</v>
      </c>
      <c r="B305" s="1">
        <v>1</v>
      </c>
      <c r="C305" s="1">
        <v>177.1</v>
      </c>
      <c r="D305" s="1">
        <v>128.5</v>
      </c>
    </row>
    <row r="306" spans="1:4" x14ac:dyDescent="0.25">
      <c r="A306">
        <v>2002</v>
      </c>
      <c r="B306" s="1">
        <v>2</v>
      </c>
      <c r="C306" s="1">
        <v>177.8</v>
      </c>
      <c r="D306" s="1">
        <v>128.4</v>
      </c>
    </row>
    <row r="307" spans="1:4" x14ac:dyDescent="0.25">
      <c r="A307">
        <f t="shared" ref="A307:A338" si="12">A295+1</f>
        <v>2002</v>
      </c>
      <c r="B307" s="1">
        <f t="shared" ref="B307:B338" si="13">B295</f>
        <v>3</v>
      </c>
      <c r="C307" s="1">
        <v>178.8</v>
      </c>
      <c r="D307" s="1">
        <v>129.80000000000001</v>
      </c>
    </row>
    <row r="308" spans="1:4" x14ac:dyDescent="0.25">
      <c r="A308">
        <f t="shared" si="12"/>
        <v>2002</v>
      </c>
      <c r="B308" s="1">
        <f t="shared" si="13"/>
        <v>4</v>
      </c>
      <c r="C308" s="1">
        <v>179.8</v>
      </c>
      <c r="D308" s="1">
        <v>130.80000000000001</v>
      </c>
    </row>
    <row r="309" spans="1:4" x14ac:dyDescent="0.25">
      <c r="A309">
        <f t="shared" si="12"/>
        <v>2002</v>
      </c>
      <c r="B309" s="1">
        <f t="shared" si="13"/>
        <v>5</v>
      </c>
      <c r="C309" s="1">
        <v>179.8</v>
      </c>
      <c r="D309" s="1">
        <v>130.80000000000001</v>
      </c>
    </row>
    <row r="310" spans="1:4" x14ac:dyDescent="0.25">
      <c r="A310">
        <f t="shared" si="12"/>
        <v>2002</v>
      </c>
      <c r="B310" s="1">
        <f t="shared" si="13"/>
        <v>6</v>
      </c>
      <c r="C310" s="1">
        <v>179.9</v>
      </c>
      <c r="D310" s="1">
        <v>130.9</v>
      </c>
    </row>
    <row r="311" spans="1:4" x14ac:dyDescent="0.25">
      <c r="A311">
        <f t="shared" si="12"/>
        <v>2002</v>
      </c>
      <c r="B311" s="1">
        <f t="shared" si="13"/>
        <v>7</v>
      </c>
      <c r="C311" s="1">
        <v>180.1</v>
      </c>
      <c r="D311" s="1">
        <v>131.19999999999999</v>
      </c>
    </row>
    <row r="312" spans="1:4" x14ac:dyDescent="0.25">
      <c r="A312">
        <f t="shared" si="12"/>
        <v>2002</v>
      </c>
      <c r="B312" s="1">
        <f t="shared" si="13"/>
        <v>8</v>
      </c>
      <c r="C312" s="1">
        <v>180.7</v>
      </c>
      <c r="D312" s="1">
        <v>131.5</v>
      </c>
    </row>
    <row r="313" spans="1:4" x14ac:dyDescent="0.25">
      <c r="A313">
        <f t="shared" si="12"/>
        <v>2002</v>
      </c>
      <c r="B313" s="1">
        <f t="shared" si="13"/>
        <v>9</v>
      </c>
      <c r="C313" s="1">
        <v>181</v>
      </c>
      <c r="D313" s="1">
        <v>132.30000000000001</v>
      </c>
    </row>
    <row r="314" spans="1:4" x14ac:dyDescent="0.25">
      <c r="A314">
        <f t="shared" si="12"/>
        <v>2002</v>
      </c>
      <c r="B314" s="1">
        <f t="shared" si="13"/>
        <v>10</v>
      </c>
      <c r="C314" s="1">
        <v>181.3</v>
      </c>
      <c r="D314" s="1">
        <v>133.19999999999999</v>
      </c>
    </row>
    <row r="315" spans="1:4" x14ac:dyDescent="0.25">
      <c r="A315">
        <f t="shared" si="12"/>
        <v>2002</v>
      </c>
      <c r="B315" s="1">
        <f t="shared" si="13"/>
        <v>11</v>
      </c>
      <c r="C315" s="1">
        <v>181.3</v>
      </c>
      <c r="D315" s="1">
        <v>133.1</v>
      </c>
    </row>
    <row r="316" spans="1:4" x14ac:dyDescent="0.25">
      <c r="A316">
        <f t="shared" si="12"/>
        <v>2002</v>
      </c>
      <c r="B316" s="1">
        <f t="shared" si="13"/>
        <v>12</v>
      </c>
      <c r="C316" s="1">
        <v>180.9</v>
      </c>
      <c r="D316" s="1">
        <v>132.9</v>
      </c>
    </row>
    <row r="317" spans="1:4" x14ac:dyDescent="0.25">
      <c r="A317">
        <f t="shared" si="12"/>
        <v>2003</v>
      </c>
      <c r="B317" s="1">
        <f t="shared" si="13"/>
        <v>1</v>
      </c>
      <c r="C317" s="1">
        <v>181.7</v>
      </c>
      <c r="D317" s="1">
        <v>135.30000000000001</v>
      </c>
    </row>
    <row r="318" spans="1:4" x14ac:dyDescent="0.25">
      <c r="A318">
        <f t="shared" si="12"/>
        <v>2003</v>
      </c>
      <c r="B318" s="1">
        <f t="shared" si="13"/>
        <v>2</v>
      </c>
      <c r="C318" s="1">
        <v>183.1</v>
      </c>
      <c r="D318" s="1">
        <v>137.6</v>
      </c>
    </row>
    <row r="319" spans="1:4" x14ac:dyDescent="0.25">
      <c r="A319">
        <f t="shared" si="12"/>
        <v>2003</v>
      </c>
      <c r="B319" s="1">
        <f t="shared" si="13"/>
        <v>3</v>
      </c>
      <c r="C319" s="1">
        <v>184.2</v>
      </c>
      <c r="D319" s="1">
        <v>141.19999999999999</v>
      </c>
    </row>
    <row r="320" spans="1:4" x14ac:dyDescent="0.25">
      <c r="A320">
        <f t="shared" si="12"/>
        <v>2003</v>
      </c>
      <c r="B320" s="1">
        <f t="shared" si="13"/>
        <v>4</v>
      </c>
      <c r="C320" s="1">
        <v>183.8</v>
      </c>
      <c r="D320" s="1">
        <v>136.80000000000001</v>
      </c>
    </row>
    <row r="321" spans="1:4" x14ac:dyDescent="0.25">
      <c r="A321">
        <f t="shared" si="12"/>
        <v>2003</v>
      </c>
      <c r="B321" s="1">
        <f t="shared" si="13"/>
        <v>5</v>
      </c>
      <c r="C321" s="1">
        <v>183.5</v>
      </c>
      <c r="D321" s="1">
        <v>136.69999999999999</v>
      </c>
    </row>
    <row r="322" spans="1:4" x14ac:dyDescent="0.25">
      <c r="A322">
        <f t="shared" si="12"/>
        <v>2003</v>
      </c>
      <c r="B322" s="1">
        <f t="shared" si="13"/>
        <v>6</v>
      </c>
      <c r="C322" s="1">
        <v>183.7</v>
      </c>
      <c r="D322" s="1">
        <v>138</v>
      </c>
    </row>
    <row r="323" spans="1:4" x14ac:dyDescent="0.25">
      <c r="A323">
        <f t="shared" si="12"/>
        <v>2003</v>
      </c>
      <c r="B323" s="1">
        <f t="shared" si="13"/>
        <v>7</v>
      </c>
      <c r="C323" s="1">
        <v>183.9</v>
      </c>
      <c r="D323" s="1">
        <v>137.69999999999999</v>
      </c>
    </row>
    <row r="324" spans="1:4" x14ac:dyDescent="0.25">
      <c r="A324">
        <f t="shared" si="12"/>
        <v>2003</v>
      </c>
      <c r="B324" s="1">
        <f t="shared" si="13"/>
        <v>8</v>
      </c>
      <c r="C324" s="1">
        <v>184.6</v>
      </c>
      <c r="D324" s="1">
        <v>138</v>
      </c>
    </row>
    <row r="325" spans="1:4" x14ac:dyDescent="0.25">
      <c r="A325">
        <f t="shared" si="12"/>
        <v>2003</v>
      </c>
      <c r="B325" s="1">
        <f t="shared" si="13"/>
        <v>9</v>
      </c>
      <c r="C325" s="1">
        <v>185.2</v>
      </c>
      <c r="D325" s="1">
        <v>138.5</v>
      </c>
    </row>
    <row r="326" spans="1:4" x14ac:dyDescent="0.25">
      <c r="A326">
        <f t="shared" si="12"/>
        <v>2003</v>
      </c>
      <c r="B326" s="1">
        <f t="shared" si="13"/>
        <v>10</v>
      </c>
      <c r="C326" s="1">
        <v>185</v>
      </c>
      <c r="D326" s="1">
        <v>139.30000000000001</v>
      </c>
    </row>
    <row r="327" spans="1:4" x14ac:dyDescent="0.25">
      <c r="A327">
        <f t="shared" si="12"/>
        <v>2003</v>
      </c>
      <c r="B327" s="1">
        <f t="shared" si="13"/>
        <v>11</v>
      </c>
      <c r="C327" s="1">
        <v>184.5</v>
      </c>
      <c r="D327" s="1">
        <v>138.9</v>
      </c>
    </row>
    <row r="328" spans="1:4" x14ac:dyDescent="0.25">
      <c r="A328">
        <f t="shared" si="12"/>
        <v>2003</v>
      </c>
      <c r="B328" s="1">
        <f t="shared" si="13"/>
        <v>12</v>
      </c>
      <c r="C328" s="1">
        <v>184.3</v>
      </c>
      <c r="D328" s="1">
        <v>139.5</v>
      </c>
    </row>
    <row r="329" spans="1:4" x14ac:dyDescent="0.25">
      <c r="A329">
        <f t="shared" si="12"/>
        <v>2004</v>
      </c>
      <c r="B329" s="1">
        <f t="shared" si="13"/>
        <v>1</v>
      </c>
      <c r="C329" s="1">
        <v>185.2</v>
      </c>
      <c r="D329" s="1">
        <v>141.4</v>
      </c>
    </row>
    <row r="330" spans="1:4" x14ac:dyDescent="0.25">
      <c r="A330">
        <f t="shared" si="12"/>
        <v>2004</v>
      </c>
      <c r="B330" s="1">
        <f t="shared" si="13"/>
        <v>2</v>
      </c>
      <c r="C330" s="1">
        <v>186.2</v>
      </c>
      <c r="D330" s="1">
        <v>142.1</v>
      </c>
    </row>
    <row r="331" spans="1:4" x14ac:dyDescent="0.25">
      <c r="A331">
        <f t="shared" si="12"/>
        <v>2004</v>
      </c>
      <c r="B331" s="1">
        <f t="shared" si="13"/>
        <v>3</v>
      </c>
      <c r="C331" s="1">
        <v>187.4</v>
      </c>
      <c r="D331" s="1">
        <v>143.1</v>
      </c>
    </row>
    <row r="332" spans="1:4" x14ac:dyDescent="0.25">
      <c r="A332">
        <f t="shared" si="12"/>
        <v>2004</v>
      </c>
      <c r="B332" s="1">
        <f t="shared" si="13"/>
        <v>4</v>
      </c>
      <c r="C332" s="1">
        <v>188</v>
      </c>
      <c r="D332" s="1">
        <v>144.80000000000001</v>
      </c>
    </row>
    <row r="333" spans="1:4" x14ac:dyDescent="0.25">
      <c r="A333">
        <f t="shared" si="12"/>
        <v>2004</v>
      </c>
      <c r="B333" s="1">
        <f t="shared" si="13"/>
        <v>5</v>
      </c>
      <c r="C333" s="1">
        <v>189.1</v>
      </c>
      <c r="D333" s="1">
        <v>146.80000000000001</v>
      </c>
    </row>
    <row r="334" spans="1:4" x14ac:dyDescent="0.25">
      <c r="A334">
        <f t="shared" si="12"/>
        <v>2004</v>
      </c>
      <c r="B334" s="1">
        <f t="shared" si="13"/>
        <v>6</v>
      </c>
      <c r="C334" s="1">
        <v>189.7</v>
      </c>
      <c r="D334" s="1">
        <v>147.19999999999999</v>
      </c>
    </row>
    <row r="335" spans="1:4" x14ac:dyDescent="0.25">
      <c r="A335">
        <f t="shared" si="12"/>
        <v>2004</v>
      </c>
      <c r="B335" s="1">
        <f t="shared" si="13"/>
        <v>7</v>
      </c>
      <c r="C335" s="1">
        <v>189.4</v>
      </c>
      <c r="D335" s="1">
        <v>147.4</v>
      </c>
    </row>
    <row r="336" spans="1:4" x14ac:dyDescent="0.25">
      <c r="A336">
        <f t="shared" si="12"/>
        <v>2004</v>
      </c>
      <c r="B336" s="1">
        <f t="shared" si="13"/>
        <v>8</v>
      </c>
      <c r="C336" s="1">
        <v>189.5</v>
      </c>
      <c r="D336" s="1">
        <v>148</v>
      </c>
    </row>
    <row r="337" spans="1:4" x14ac:dyDescent="0.25">
      <c r="A337">
        <f t="shared" si="12"/>
        <v>2004</v>
      </c>
      <c r="B337" s="1">
        <f t="shared" si="13"/>
        <v>9</v>
      </c>
      <c r="C337" s="1">
        <v>189.9</v>
      </c>
      <c r="D337" s="1">
        <v>147.69999999999999</v>
      </c>
    </row>
    <row r="338" spans="1:4" x14ac:dyDescent="0.25">
      <c r="A338">
        <f t="shared" si="12"/>
        <v>2004</v>
      </c>
      <c r="B338" s="1">
        <f t="shared" si="13"/>
        <v>10</v>
      </c>
      <c r="C338" s="1">
        <v>190.9</v>
      </c>
      <c r="D338" s="1">
        <v>150</v>
      </c>
    </row>
    <row r="339" spans="1:4" x14ac:dyDescent="0.25">
      <c r="A339">
        <f t="shared" ref="A339:A370" si="14">A327+1</f>
        <v>2004</v>
      </c>
      <c r="B339" s="1">
        <f t="shared" ref="B339:B370" si="15">B327</f>
        <v>11</v>
      </c>
      <c r="C339" s="1">
        <v>191</v>
      </c>
      <c r="D339" s="1">
        <v>151.4</v>
      </c>
    </row>
    <row r="340" spans="1:4" x14ac:dyDescent="0.25">
      <c r="A340">
        <f t="shared" si="14"/>
        <v>2004</v>
      </c>
      <c r="B340" s="1">
        <f t="shared" si="15"/>
        <v>12</v>
      </c>
      <c r="C340" s="1">
        <v>190.3</v>
      </c>
      <c r="D340" s="1">
        <v>150.19999999999999</v>
      </c>
    </row>
    <row r="341" spans="1:4" x14ac:dyDescent="0.25">
      <c r="A341">
        <f t="shared" si="14"/>
        <v>2005</v>
      </c>
      <c r="B341" s="1">
        <f t="shared" si="15"/>
        <v>1</v>
      </c>
      <c r="C341" s="1">
        <v>190.7</v>
      </c>
      <c r="D341" s="1">
        <v>150.9</v>
      </c>
    </row>
    <row r="342" spans="1:4" x14ac:dyDescent="0.25">
      <c r="A342">
        <f t="shared" si="14"/>
        <v>2005</v>
      </c>
      <c r="B342" s="1">
        <f t="shared" si="15"/>
        <v>2</v>
      </c>
      <c r="C342" s="1">
        <v>191.8</v>
      </c>
      <c r="D342" s="1">
        <v>151.6</v>
      </c>
    </row>
    <row r="343" spans="1:4" x14ac:dyDescent="0.25">
      <c r="A343">
        <f t="shared" si="14"/>
        <v>2005</v>
      </c>
      <c r="B343" s="1">
        <f t="shared" si="15"/>
        <v>3</v>
      </c>
      <c r="C343" s="1">
        <v>193.3</v>
      </c>
      <c r="D343" s="1">
        <v>153.69999999999999</v>
      </c>
    </row>
    <row r="344" spans="1:4" x14ac:dyDescent="0.25">
      <c r="A344">
        <f t="shared" si="14"/>
        <v>2005</v>
      </c>
      <c r="B344" s="1">
        <f t="shared" si="15"/>
        <v>4</v>
      </c>
      <c r="C344" s="1">
        <v>194.6</v>
      </c>
      <c r="D344" s="1">
        <v>155</v>
      </c>
    </row>
    <row r="345" spans="1:4" x14ac:dyDescent="0.25">
      <c r="A345">
        <f t="shared" si="14"/>
        <v>2005</v>
      </c>
      <c r="B345" s="1">
        <f t="shared" si="15"/>
        <v>5</v>
      </c>
      <c r="C345" s="1">
        <v>194.4</v>
      </c>
      <c r="D345" s="1">
        <v>154.30000000000001</v>
      </c>
    </row>
    <row r="346" spans="1:4" x14ac:dyDescent="0.25">
      <c r="A346">
        <f t="shared" si="14"/>
        <v>2005</v>
      </c>
      <c r="B346" s="1">
        <f t="shared" si="15"/>
        <v>6</v>
      </c>
      <c r="C346" s="1">
        <v>194.5</v>
      </c>
      <c r="D346" s="1">
        <v>154.30000000000001</v>
      </c>
    </row>
    <row r="347" spans="1:4" x14ac:dyDescent="0.25">
      <c r="A347">
        <f t="shared" si="14"/>
        <v>2005</v>
      </c>
      <c r="B347" s="1">
        <f t="shared" si="15"/>
        <v>7</v>
      </c>
      <c r="C347" s="1">
        <v>195.4</v>
      </c>
      <c r="D347" s="1">
        <v>156.30000000000001</v>
      </c>
    </row>
    <row r="348" spans="1:4" x14ac:dyDescent="0.25">
      <c r="A348">
        <f t="shared" si="14"/>
        <v>2005</v>
      </c>
      <c r="B348" s="1">
        <f t="shared" si="15"/>
        <v>8</v>
      </c>
      <c r="C348" s="1">
        <v>196.4</v>
      </c>
      <c r="D348" s="1">
        <v>157.6</v>
      </c>
    </row>
    <row r="349" spans="1:4" x14ac:dyDescent="0.25">
      <c r="A349">
        <f t="shared" si="14"/>
        <v>2005</v>
      </c>
      <c r="B349" s="1">
        <f t="shared" si="15"/>
        <v>9</v>
      </c>
      <c r="C349" s="1">
        <v>198.8</v>
      </c>
      <c r="D349" s="1">
        <v>162.19999999999999</v>
      </c>
    </row>
    <row r="350" spans="1:4" x14ac:dyDescent="0.25">
      <c r="A350">
        <f t="shared" si="14"/>
        <v>2005</v>
      </c>
      <c r="B350" s="1">
        <f t="shared" si="15"/>
        <v>10</v>
      </c>
      <c r="C350" s="1">
        <v>199.2</v>
      </c>
      <c r="D350" s="1">
        <v>166.2</v>
      </c>
    </row>
    <row r="351" spans="1:4" x14ac:dyDescent="0.25">
      <c r="A351">
        <f t="shared" si="14"/>
        <v>2005</v>
      </c>
      <c r="B351" s="1">
        <f t="shared" si="15"/>
        <v>11</v>
      </c>
      <c r="C351" s="1">
        <v>197.6</v>
      </c>
      <c r="D351" s="1">
        <v>163.69999999999999</v>
      </c>
    </row>
    <row r="352" spans="1:4" x14ac:dyDescent="0.25">
      <c r="A352">
        <f t="shared" si="14"/>
        <v>2005</v>
      </c>
      <c r="B352" s="1">
        <f t="shared" si="15"/>
        <v>12</v>
      </c>
      <c r="C352" s="1">
        <v>196.8</v>
      </c>
      <c r="D352" s="1">
        <v>163</v>
      </c>
    </row>
    <row r="353" spans="1:4" x14ac:dyDescent="0.25">
      <c r="A353">
        <f t="shared" si="14"/>
        <v>2006</v>
      </c>
      <c r="B353" s="1">
        <f t="shared" si="15"/>
        <v>1</v>
      </c>
      <c r="C353" s="1">
        <v>198.3</v>
      </c>
      <c r="D353" s="1">
        <v>164.3</v>
      </c>
    </row>
    <row r="354" spans="1:4" x14ac:dyDescent="0.25">
      <c r="A354">
        <f t="shared" si="14"/>
        <v>2006</v>
      </c>
      <c r="B354" s="1">
        <f t="shared" si="15"/>
        <v>2</v>
      </c>
      <c r="C354" s="1">
        <v>198.7</v>
      </c>
      <c r="D354" s="1">
        <v>161.80000000000001</v>
      </c>
    </row>
    <row r="355" spans="1:4" x14ac:dyDescent="0.25">
      <c r="A355">
        <f t="shared" si="14"/>
        <v>2006</v>
      </c>
      <c r="B355" s="1">
        <f t="shared" si="15"/>
        <v>3</v>
      </c>
      <c r="C355" s="1">
        <v>199.8</v>
      </c>
      <c r="D355" s="1">
        <v>162.19999999999999</v>
      </c>
    </row>
    <row r="356" spans="1:4" x14ac:dyDescent="0.25">
      <c r="A356">
        <f t="shared" si="14"/>
        <v>2006</v>
      </c>
      <c r="B356" s="1">
        <f t="shared" si="15"/>
        <v>4</v>
      </c>
      <c r="C356" s="1">
        <v>201.5</v>
      </c>
      <c r="D356" s="1">
        <v>164.3</v>
      </c>
    </row>
    <row r="357" spans="1:4" x14ac:dyDescent="0.25">
      <c r="A357">
        <f t="shared" si="14"/>
        <v>2006</v>
      </c>
      <c r="B357" s="1">
        <f t="shared" si="15"/>
        <v>5</v>
      </c>
      <c r="C357" s="1">
        <v>202.5</v>
      </c>
      <c r="D357" s="1">
        <v>165.8</v>
      </c>
    </row>
    <row r="358" spans="1:4" x14ac:dyDescent="0.25">
      <c r="A358">
        <f t="shared" si="14"/>
        <v>2006</v>
      </c>
      <c r="B358" s="1">
        <f t="shared" si="15"/>
        <v>6</v>
      </c>
      <c r="C358" s="1">
        <v>202.9</v>
      </c>
      <c r="D358" s="1">
        <v>166.1</v>
      </c>
    </row>
    <row r="359" spans="1:4" x14ac:dyDescent="0.25">
      <c r="A359">
        <f t="shared" si="14"/>
        <v>2006</v>
      </c>
      <c r="B359" s="1">
        <f t="shared" si="15"/>
        <v>7</v>
      </c>
      <c r="C359" s="1">
        <v>203.5</v>
      </c>
      <c r="D359" s="1">
        <v>166.8</v>
      </c>
    </row>
    <row r="360" spans="1:4" x14ac:dyDescent="0.25">
      <c r="A360">
        <f t="shared" si="14"/>
        <v>2006</v>
      </c>
      <c r="B360" s="1">
        <f t="shared" si="15"/>
        <v>8</v>
      </c>
      <c r="C360" s="1">
        <v>203.9</v>
      </c>
      <c r="D360" s="1">
        <v>167.9</v>
      </c>
    </row>
    <row r="361" spans="1:4" x14ac:dyDescent="0.25">
      <c r="A361">
        <f t="shared" si="14"/>
        <v>2006</v>
      </c>
      <c r="B361" s="1">
        <f t="shared" si="15"/>
        <v>9</v>
      </c>
      <c r="C361" s="1">
        <v>202.9</v>
      </c>
      <c r="D361" s="1">
        <v>165.4</v>
      </c>
    </row>
    <row r="362" spans="1:4" x14ac:dyDescent="0.25">
      <c r="A362">
        <f t="shared" si="14"/>
        <v>2006</v>
      </c>
      <c r="B362" s="1">
        <f t="shared" si="15"/>
        <v>10</v>
      </c>
      <c r="C362" s="1">
        <v>201.8</v>
      </c>
      <c r="D362" s="1">
        <v>162.19999999999999</v>
      </c>
    </row>
    <row r="363" spans="1:4" x14ac:dyDescent="0.25">
      <c r="A363">
        <f t="shared" si="14"/>
        <v>2006</v>
      </c>
      <c r="B363" s="1">
        <f t="shared" si="15"/>
        <v>11</v>
      </c>
      <c r="C363" s="1">
        <v>201.5</v>
      </c>
      <c r="D363" s="1">
        <v>164.6</v>
      </c>
    </row>
    <row r="364" spans="1:4" x14ac:dyDescent="0.25">
      <c r="A364">
        <f t="shared" si="14"/>
        <v>2006</v>
      </c>
      <c r="B364" s="1">
        <f t="shared" si="15"/>
        <v>12</v>
      </c>
      <c r="C364" s="1">
        <v>201.8</v>
      </c>
      <c r="D364" s="1">
        <v>165.6</v>
      </c>
    </row>
    <row r="365" spans="1:4" x14ac:dyDescent="0.25">
      <c r="A365">
        <f t="shared" si="14"/>
        <v>2007</v>
      </c>
      <c r="B365" s="1">
        <f t="shared" si="15"/>
        <v>1</v>
      </c>
      <c r="C365" s="1">
        <v>202.416</v>
      </c>
      <c r="D365" s="1">
        <v>164</v>
      </c>
    </row>
    <row r="366" spans="1:4" x14ac:dyDescent="0.25">
      <c r="A366">
        <f t="shared" si="14"/>
        <v>2007</v>
      </c>
      <c r="B366" s="1">
        <f t="shared" si="15"/>
        <v>2</v>
      </c>
      <c r="C366" s="1">
        <v>203.499</v>
      </c>
      <c r="D366" s="1">
        <v>166.8</v>
      </c>
    </row>
    <row r="367" spans="1:4" x14ac:dyDescent="0.25">
      <c r="A367">
        <f t="shared" si="14"/>
        <v>2007</v>
      </c>
      <c r="B367" s="1">
        <f t="shared" si="15"/>
        <v>3</v>
      </c>
      <c r="C367" s="1">
        <v>205.352</v>
      </c>
      <c r="D367" s="1">
        <v>169.3</v>
      </c>
    </row>
    <row r="368" spans="1:4" x14ac:dyDescent="0.25">
      <c r="A368">
        <f t="shared" si="14"/>
        <v>2007</v>
      </c>
      <c r="B368" s="1">
        <f t="shared" si="15"/>
        <v>4</v>
      </c>
      <c r="C368" s="1">
        <v>206.68600000000001</v>
      </c>
      <c r="D368" s="1">
        <v>171.4</v>
      </c>
    </row>
    <row r="369" spans="1:4" x14ac:dyDescent="0.25">
      <c r="A369">
        <f t="shared" si="14"/>
        <v>2007</v>
      </c>
      <c r="B369" s="1">
        <f t="shared" si="15"/>
        <v>5</v>
      </c>
      <c r="C369" s="1">
        <v>207.94900000000001</v>
      </c>
      <c r="D369" s="1">
        <v>173.3</v>
      </c>
    </row>
    <row r="370" spans="1:4" x14ac:dyDescent="0.25">
      <c r="A370">
        <f t="shared" si="14"/>
        <v>2007</v>
      </c>
      <c r="B370" s="1">
        <f t="shared" si="15"/>
        <v>6</v>
      </c>
      <c r="C370" s="1">
        <v>208.352</v>
      </c>
      <c r="D370" s="1">
        <v>173.8</v>
      </c>
    </row>
    <row r="371" spans="1:4" x14ac:dyDescent="0.25">
      <c r="A371">
        <f t="shared" ref="A371:A402" si="16">A359+1</f>
        <v>2007</v>
      </c>
      <c r="B371" s="1">
        <f t="shared" ref="B371:B402" si="17">B359</f>
        <v>7</v>
      </c>
      <c r="C371" s="1">
        <v>208.29900000000001</v>
      </c>
      <c r="D371" s="1">
        <v>175.1</v>
      </c>
    </row>
    <row r="372" spans="1:4" x14ac:dyDescent="0.25">
      <c r="A372">
        <f t="shared" si="16"/>
        <v>2007</v>
      </c>
      <c r="B372" s="1">
        <f t="shared" si="17"/>
        <v>8</v>
      </c>
      <c r="C372" s="1">
        <v>207.917</v>
      </c>
      <c r="D372" s="1">
        <v>172.4</v>
      </c>
    </row>
    <row r="373" spans="1:4" x14ac:dyDescent="0.25">
      <c r="A373">
        <f t="shared" si="16"/>
        <v>2007</v>
      </c>
      <c r="B373" s="1">
        <f t="shared" si="17"/>
        <v>9</v>
      </c>
      <c r="C373" s="1">
        <v>208.49</v>
      </c>
      <c r="D373" s="1">
        <v>173.5</v>
      </c>
    </row>
    <row r="374" spans="1:4" x14ac:dyDescent="0.25">
      <c r="A374">
        <f t="shared" si="16"/>
        <v>2007</v>
      </c>
      <c r="B374" s="1">
        <f t="shared" si="17"/>
        <v>10</v>
      </c>
      <c r="C374" s="1">
        <v>208.93600000000001</v>
      </c>
      <c r="D374" s="1">
        <v>174.7</v>
      </c>
    </row>
    <row r="375" spans="1:4" x14ac:dyDescent="0.25">
      <c r="A375">
        <f t="shared" si="16"/>
        <v>2007</v>
      </c>
      <c r="B375" s="1">
        <f t="shared" si="17"/>
        <v>11</v>
      </c>
      <c r="C375" s="1">
        <v>210.17699999999999</v>
      </c>
      <c r="D375" s="1">
        <v>179</v>
      </c>
    </row>
    <row r="376" spans="1:4" x14ac:dyDescent="0.25">
      <c r="A376">
        <f t="shared" si="16"/>
        <v>2007</v>
      </c>
      <c r="B376" s="1">
        <f t="shared" si="17"/>
        <v>12</v>
      </c>
      <c r="C376" s="1">
        <v>210.036</v>
      </c>
      <c r="D376" s="1">
        <v>178.6</v>
      </c>
    </row>
    <row r="377" spans="1:4" x14ac:dyDescent="0.25">
      <c r="A377">
        <f t="shared" si="16"/>
        <v>2008</v>
      </c>
      <c r="B377" s="1">
        <f t="shared" si="17"/>
        <v>1</v>
      </c>
      <c r="C377" s="1">
        <v>211.08</v>
      </c>
      <c r="D377" s="1">
        <v>181</v>
      </c>
    </row>
    <row r="378" spans="1:4" x14ac:dyDescent="0.25">
      <c r="A378">
        <f t="shared" si="16"/>
        <v>2008</v>
      </c>
      <c r="B378" s="1">
        <f t="shared" si="17"/>
        <v>2</v>
      </c>
      <c r="C378" s="1">
        <v>211.69300000000001</v>
      </c>
      <c r="D378" s="1">
        <v>182.7</v>
      </c>
    </row>
    <row r="379" spans="1:4" x14ac:dyDescent="0.25">
      <c r="A379">
        <f t="shared" si="16"/>
        <v>2008</v>
      </c>
      <c r="B379" s="1">
        <f t="shared" si="17"/>
        <v>3</v>
      </c>
      <c r="C379" s="1">
        <v>213.52799999999999</v>
      </c>
      <c r="D379" s="1">
        <v>187.9</v>
      </c>
    </row>
    <row r="380" spans="1:4" x14ac:dyDescent="0.25">
      <c r="A380">
        <f t="shared" si="16"/>
        <v>2008</v>
      </c>
      <c r="B380" s="1">
        <f t="shared" si="17"/>
        <v>4</v>
      </c>
      <c r="C380" s="1">
        <v>214.82300000000001</v>
      </c>
      <c r="D380" s="1">
        <v>190.9</v>
      </c>
    </row>
    <row r="381" spans="1:4" x14ac:dyDescent="0.25">
      <c r="A381">
        <f t="shared" si="16"/>
        <v>2008</v>
      </c>
      <c r="B381" s="1">
        <f t="shared" si="17"/>
        <v>5</v>
      </c>
      <c r="C381" s="1">
        <v>216.63200000000001</v>
      </c>
      <c r="D381" s="1">
        <v>196.6</v>
      </c>
    </row>
    <row r="382" spans="1:4" x14ac:dyDescent="0.25">
      <c r="A382">
        <f t="shared" si="16"/>
        <v>2008</v>
      </c>
      <c r="B382" s="1">
        <f t="shared" si="17"/>
        <v>6</v>
      </c>
      <c r="C382" s="1">
        <v>218.815</v>
      </c>
      <c r="D382" s="1">
        <v>200.5</v>
      </c>
    </row>
    <row r="383" spans="1:4" x14ac:dyDescent="0.25">
      <c r="A383">
        <f t="shared" si="16"/>
        <v>2008</v>
      </c>
      <c r="B383" s="1">
        <f t="shared" si="17"/>
        <v>7</v>
      </c>
      <c r="C383" s="1">
        <v>219.964</v>
      </c>
      <c r="D383" s="1">
        <v>205.5</v>
      </c>
    </row>
    <row r="384" spans="1:4" x14ac:dyDescent="0.25">
      <c r="A384">
        <f t="shared" si="16"/>
        <v>2008</v>
      </c>
      <c r="B384" s="1">
        <f t="shared" si="17"/>
        <v>8</v>
      </c>
      <c r="C384" s="1">
        <v>219.08600000000001</v>
      </c>
      <c r="D384" s="1">
        <v>199</v>
      </c>
    </row>
    <row r="385" spans="1:4" x14ac:dyDescent="0.25">
      <c r="A385">
        <f t="shared" si="16"/>
        <v>2008</v>
      </c>
      <c r="B385" s="1">
        <f t="shared" si="17"/>
        <v>9</v>
      </c>
      <c r="C385" s="1">
        <v>218.78299999999999</v>
      </c>
      <c r="D385" s="1">
        <v>196.9</v>
      </c>
    </row>
    <row r="386" spans="1:4" x14ac:dyDescent="0.25">
      <c r="A386">
        <f t="shared" si="16"/>
        <v>2008</v>
      </c>
      <c r="B386" s="1">
        <f t="shared" si="17"/>
        <v>10</v>
      </c>
      <c r="C386" s="1">
        <v>216.57300000000001</v>
      </c>
      <c r="D386" s="1">
        <v>186.4</v>
      </c>
    </row>
    <row r="387" spans="1:4" x14ac:dyDescent="0.25">
      <c r="A387">
        <f t="shared" si="16"/>
        <v>2008</v>
      </c>
      <c r="B387" s="1">
        <f t="shared" si="17"/>
        <v>11</v>
      </c>
      <c r="C387" s="1">
        <v>212.42500000000001</v>
      </c>
      <c r="D387" s="1">
        <v>176.8</v>
      </c>
    </row>
    <row r="388" spans="1:4" x14ac:dyDescent="0.25">
      <c r="A388">
        <f t="shared" si="16"/>
        <v>2008</v>
      </c>
      <c r="B388" s="1">
        <f t="shared" si="17"/>
        <v>12</v>
      </c>
      <c r="C388" s="1">
        <v>210.22800000000001</v>
      </c>
      <c r="D388" s="1">
        <v>170.9</v>
      </c>
    </row>
    <row r="389" spans="1:4" x14ac:dyDescent="0.25">
      <c r="A389">
        <f t="shared" si="16"/>
        <v>2009</v>
      </c>
      <c r="B389" s="1">
        <f t="shared" si="17"/>
        <v>1</v>
      </c>
      <c r="C389" s="1">
        <v>211.143</v>
      </c>
      <c r="D389" s="1">
        <v>171.2</v>
      </c>
    </row>
    <row r="390" spans="1:4" x14ac:dyDescent="0.25">
      <c r="A390">
        <f t="shared" si="16"/>
        <v>2009</v>
      </c>
      <c r="B390" s="1">
        <f t="shared" si="17"/>
        <v>2</v>
      </c>
      <c r="C390" s="1">
        <v>212.19300000000001</v>
      </c>
      <c r="D390" s="1">
        <v>169.3</v>
      </c>
    </row>
    <row r="391" spans="1:4" x14ac:dyDescent="0.25">
      <c r="A391">
        <f t="shared" si="16"/>
        <v>2009</v>
      </c>
      <c r="B391" s="1">
        <f t="shared" si="17"/>
        <v>3</v>
      </c>
      <c r="C391" s="1">
        <v>212.709</v>
      </c>
      <c r="D391" s="1">
        <v>168.1</v>
      </c>
    </row>
    <row r="392" spans="1:4" x14ac:dyDescent="0.25">
      <c r="A392">
        <f t="shared" si="16"/>
        <v>2009</v>
      </c>
      <c r="B392" s="1">
        <f t="shared" si="17"/>
        <v>4</v>
      </c>
      <c r="C392" s="1">
        <v>213.24</v>
      </c>
      <c r="D392" s="1">
        <v>169.1</v>
      </c>
    </row>
    <row r="393" spans="1:4" x14ac:dyDescent="0.25">
      <c r="A393">
        <f t="shared" si="16"/>
        <v>2009</v>
      </c>
      <c r="B393" s="1">
        <f t="shared" si="17"/>
        <v>5</v>
      </c>
      <c r="C393" s="1">
        <v>213.85599999999999</v>
      </c>
      <c r="D393" s="1">
        <v>170.8</v>
      </c>
    </row>
    <row r="394" spans="1:4" x14ac:dyDescent="0.25">
      <c r="A394">
        <f t="shared" si="16"/>
        <v>2009</v>
      </c>
      <c r="B394" s="1">
        <f t="shared" si="17"/>
        <v>6</v>
      </c>
      <c r="C394" s="1">
        <v>215.69300000000001</v>
      </c>
      <c r="D394" s="1">
        <v>174.1</v>
      </c>
    </row>
    <row r="395" spans="1:4" x14ac:dyDescent="0.25">
      <c r="A395">
        <f t="shared" si="16"/>
        <v>2009</v>
      </c>
      <c r="B395" s="1">
        <f t="shared" si="17"/>
        <v>7</v>
      </c>
      <c r="C395" s="1">
        <v>215.351</v>
      </c>
      <c r="D395" s="1">
        <v>172.5</v>
      </c>
    </row>
    <row r="396" spans="1:4" x14ac:dyDescent="0.25">
      <c r="A396">
        <f t="shared" si="16"/>
        <v>2009</v>
      </c>
      <c r="B396" s="1">
        <f t="shared" si="17"/>
        <v>8</v>
      </c>
      <c r="C396" s="1">
        <v>215.834</v>
      </c>
      <c r="D396" s="1">
        <v>175</v>
      </c>
    </row>
    <row r="397" spans="1:4" x14ac:dyDescent="0.25">
      <c r="A397">
        <f t="shared" si="16"/>
        <v>2009</v>
      </c>
      <c r="B397" s="1">
        <f t="shared" si="17"/>
        <v>9</v>
      </c>
      <c r="C397" s="1">
        <v>215.96899999999999</v>
      </c>
      <c r="D397" s="1">
        <v>174.1</v>
      </c>
    </row>
    <row r="398" spans="1:4" x14ac:dyDescent="0.25">
      <c r="A398">
        <f t="shared" si="16"/>
        <v>2009</v>
      </c>
      <c r="B398" s="1">
        <f t="shared" si="17"/>
        <v>10</v>
      </c>
      <c r="C398" s="1">
        <v>216.17699999999999</v>
      </c>
      <c r="D398" s="1">
        <v>175.2</v>
      </c>
    </row>
    <row r="399" spans="1:4" x14ac:dyDescent="0.25">
      <c r="A399">
        <f t="shared" si="16"/>
        <v>2009</v>
      </c>
      <c r="B399" s="1">
        <f t="shared" si="17"/>
        <v>11</v>
      </c>
      <c r="C399" s="1">
        <v>216.33</v>
      </c>
      <c r="D399" s="1">
        <v>177.4</v>
      </c>
    </row>
    <row r="400" spans="1:4" x14ac:dyDescent="0.25">
      <c r="A400">
        <f t="shared" si="16"/>
        <v>2009</v>
      </c>
      <c r="B400" s="1">
        <f t="shared" si="17"/>
        <v>12</v>
      </c>
      <c r="C400" s="1">
        <v>215.94900000000001</v>
      </c>
      <c r="D400" s="1">
        <v>178.1</v>
      </c>
    </row>
    <row r="401" spans="1:4" x14ac:dyDescent="0.25">
      <c r="A401">
        <f t="shared" si="16"/>
        <v>2010</v>
      </c>
      <c r="B401" s="1">
        <f t="shared" si="17"/>
        <v>1</v>
      </c>
      <c r="C401" s="1">
        <v>216.68700000000001</v>
      </c>
      <c r="D401" s="1">
        <v>181.9</v>
      </c>
    </row>
    <row r="402" spans="1:4" x14ac:dyDescent="0.25">
      <c r="A402">
        <f t="shared" si="16"/>
        <v>2010</v>
      </c>
      <c r="B402" s="1">
        <f t="shared" si="17"/>
        <v>2</v>
      </c>
      <c r="C402" s="1">
        <v>216.74100000000001</v>
      </c>
      <c r="D402" s="1">
        <v>181</v>
      </c>
    </row>
    <row r="403" spans="1:4" x14ac:dyDescent="0.25">
      <c r="A403">
        <f t="shared" ref="A403:A434" si="18">A391+1</f>
        <v>2010</v>
      </c>
      <c r="B403" s="1">
        <f t="shared" ref="B403:B434" si="19">B391</f>
        <v>3</v>
      </c>
      <c r="C403" s="1">
        <v>217.631</v>
      </c>
      <c r="D403" s="1">
        <v>183.3</v>
      </c>
    </row>
    <row r="404" spans="1:4" x14ac:dyDescent="0.25">
      <c r="A404">
        <f t="shared" si="18"/>
        <v>2010</v>
      </c>
      <c r="B404" s="1">
        <f t="shared" si="19"/>
        <v>4</v>
      </c>
      <c r="C404" s="1">
        <v>218.00899999999999</v>
      </c>
      <c r="D404" s="1">
        <v>184.4</v>
      </c>
    </row>
    <row r="405" spans="1:4" x14ac:dyDescent="0.25">
      <c r="A405">
        <f t="shared" si="18"/>
        <v>2010</v>
      </c>
      <c r="B405" s="1">
        <f t="shared" si="19"/>
        <v>5</v>
      </c>
      <c r="C405" s="1">
        <v>218.178</v>
      </c>
      <c r="D405" s="1">
        <v>184.8</v>
      </c>
    </row>
    <row r="406" spans="1:4" x14ac:dyDescent="0.25">
      <c r="A406">
        <f t="shared" si="18"/>
        <v>2010</v>
      </c>
      <c r="B406" s="1">
        <f t="shared" si="19"/>
        <v>6</v>
      </c>
      <c r="C406" s="1">
        <v>217.965</v>
      </c>
      <c r="D406" s="1">
        <v>183.5</v>
      </c>
    </row>
    <row r="407" spans="1:4" x14ac:dyDescent="0.25">
      <c r="A407">
        <f t="shared" si="18"/>
        <v>2010</v>
      </c>
      <c r="B407" s="1">
        <f t="shared" si="19"/>
        <v>7</v>
      </c>
      <c r="C407" s="1">
        <v>218.011</v>
      </c>
      <c r="D407" s="1">
        <v>184.1</v>
      </c>
    </row>
    <row r="408" spans="1:4" x14ac:dyDescent="0.25">
      <c r="A408">
        <f t="shared" si="18"/>
        <v>2010</v>
      </c>
      <c r="B408" s="1">
        <f t="shared" si="19"/>
        <v>8</v>
      </c>
      <c r="C408" s="1">
        <v>218.31200000000001</v>
      </c>
      <c r="D408" s="1">
        <v>184.9</v>
      </c>
    </row>
    <row r="409" spans="1:4" x14ac:dyDescent="0.25">
      <c r="A409">
        <f t="shared" si="18"/>
        <v>2010</v>
      </c>
      <c r="B409" s="1">
        <f t="shared" si="19"/>
        <v>9</v>
      </c>
      <c r="C409" s="1">
        <v>218.43899999999999</v>
      </c>
      <c r="D409" s="1">
        <v>184.9</v>
      </c>
    </row>
    <row r="410" spans="1:4" x14ac:dyDescent="0.25">
      <c r="A410">
        <f t="shared" si="18"/>
        <v>2010</v>
      </c>
      <c r="B410" s="1">
        <f t="shared" si="19"/>
        <v>10</v>
      </c>
      <c r="C410" s="1">
        <v>218.71100000000001</v>
      </c>
      <c r="D410" s="1">
        <v>186.6</v>
      </c>
    </row>
    <row r="411" spans="1:4" x14ac:dyDescent="0.25">
      <c r="A411">
        <f t="shared" si="18"/>
        <v>2010</v>
      </c>
      <c r="B411" s="1">
        <f t="shared" si="19"/>
        <v>11</v>
      </c>
      <c r="C411" s="1">
        <v>218.803</v>
      </c>
      <c r="D411" s="1">
        <v>187.7</v>
      </c>
    </row>
    <row r="412" spans="1:4" x14ac:dyDescent="0.25">
      <c r="A412">
        <f t="shared" si="18"/>
        <v>2010</v>
      </c>
      <c r="B412" s="1">
        <f t="shared" si="19"/>
        <v>12</v>
      </c>
      <c r="C412" s="1">
        <v>219.179</v>
      </c>
      <c r="D412" s="1">
        <v>189.7</v>
      </c>
    </row>
    <row r="413" spans="1:4" x14ac:dyDescent="0.25">
      <c r="A413">
        <f t="shared" si="18"/>
        <v>2011</v>
      </c>
      <c r="B413" s="1">
        <f t="shared" si="19"/>
        <v>1</v>
      </c>
      <c r="C413" s="1">
        <v>220.22300000000001</v>
      </c>
      <c r="D413" s="1">
        <v>192.7</v>
      </c>
    </row>
    <row r="414" spans="1:4" x14ac:dyDescent="0.25">
      <c r="A414">
        <f t="shared" si="18"/>
        <v>2011</v>
      </c>
      <c r="B414" s="1">
        <f t="shared" si="19"/>
        <v>2</v>
      </c>
      <c r="C414" s="1">
        <v>221.309</v>
      </c>
      <c r="D414" s="1">
        <v>195.8</v>
      </c>
    </row>
    <row r="415" spans="1:4" x14ac:dyDescent="0.25">
      <c r="A415">
        <f t="shared" si="18"/>
        <v>2011</v>
      </c>
      <c r="B415" s="1">
        <f t="shared" si="19"/>
        <v>3</v>
      </c>
      <c r="C415" s="1">
        <v>223.46700000000001</v>
      </c>
      <c r="D415" s="1">
        <v>199.2</v>
      </c>
    </row>
    <row r="416" spans="1:4" x14ac:dyDescent="0.25">
      <c r="A416">
        <f t="shared" si="18"/>
        <v>2011</v>
      </c>
      <c r="B416" s="1">
        <f t="shared" si="19"/>
        <v>4</v>
      </c>
      <c r="C416" s="1">
        <v>224.90600000000001</v>
      </c>
      <c r="D416" s="1">
        <v>203.1</v>
      </c>
    </row>
    <row r="417" spans="1:5" x14ac:dyDescent="0.25">
      <c r="A417">
        <f t="shared" si="18"/>
        <v>2011</v>
      </c>
      <c r="B417" s="1">
        <f t="shared" si="19"/>
        <v>5</v>
      </c>
      <c r="C417" s="1">
        <v>225.964</v>
      </c>
      <c r="D417" s="1">
        <v>204.1</v>
      </c>
    </row>
    <row r="418" spans="1:5" x14ac:dyDescent="0.25">
      <c r="A418">
        <f t="shared" si="18"/>
        <v>2011</v>
      </c>
      <c r="B418" s="1">
        <f t="shared" si="19"/>
        <v>6</v>
      </c>
      <c r="C418" s="1">
        <v>225.72200000000001</v>
      </c>
      <c r="D418" s="1">
        <v>203.9</v>
      </c>
    </row>
    <row r="419" spans="1:5" x14ac:dyDescent="0.25">
      <c r="A419">
        <f t="shared" si="18"/>
        <v>2011</v>
      </c>
      <c r="B419" s="1">
        <f t="shared" si="19"/>
        <v>7</v>
      </c>
      <c r="C419" s="1">
        <v>225.922</v>
      </c>
      <c r="D419" s="1">
        <v>204.6</v>
      </c>
    </row>
    <row r="420" spans="1:5" x14ac:dyDescent="0.25">
      <c r="A420">
        <f t="shared" si="18"/>
        <v>2011</v>
      </c>
      <c r="B420" s="1">
        <f t="shared" si="19"/>
        <v>8</v>
      </c>
      <c r="C420" s="1">
        <v>226.54499999999999</v>
      </c>
      <c r="D420" s="1">
        <v>203.2</v>
      </c>
    </row>
    <row r="421" spans="1:5" x14ac:dyDescent="0.25">
      <c r="A421">
        <f t="shared" si="18"/>
        <v>2011</v>
      </c>
      <c r="B421" s="1">
        <f t="shared" si="19"/>
        <v>9</v>
      </c>
      <c r="C421" s="1">
        <v>226.88900000000001</v>
      </c>
      <c r="D421" s="1">
        <v>203.7</v>
      </c>
    </row>
    <row r="422" spans="1:5" x14ac:dyDescent="0.25">
      <c r="A422">
        <f t="shared" si="18"/>
        <v>2011</v>
      </c>
      <c r="B422" s="1">
        <f t="shared" si="19"/>
        <v>10</v>
      </c>
      <c r="C422" s="1">
        <v>226.42099999999999</v>
      </c>
      <c r="D422" s="1">
        <v>201.1</v>
      </c>
    </row>
    <row r="423" spans="1:5" x14ac:dyDescent="0.25">
      <c r="A423">
        <f t="shared" si="18"/>
        <v>2011</v>
      </c>
      <c r="B423" s="1">
        <f t="shared" si="19"/>
        <v>11</v>
      </c>
      <c r="C423" s="1">
        <v>226.23</v>
      </c>
      <c r="D423" s="1">
        <v>201.4</v>
      </c>
    </row>
    <row r="424" spans="1:5" x14ac:dyDescent="0.25">
      <c r="A424">
        <f t="shared" si="18"/>
        <v>2011</v>
      </c>
      <c r="B424" s="1">
        <f t="shared" si="19"/>
        <v>12</v>
      </c>
      <c r="C424" s="1">
        <v>225.672</v>
      </c>
      <c r="D424" s="1">
        <v>199.8</v>
      </c>
    </row>
    <row r="425" spans="1:5" x14ac:dyDescent="0.25">
      <c r="A425">
        <f t="shared" si="18"/>
        <v>2012</v>
      </c>
      <c r="B425" s="1">
        <f t="shared" si="19"/>
        <v>1</v>
      </c>
      <c r="C425" s="1">
        <v>226.66499999999999</v>
      </c>
      <c r="D425" s="1">
        <v>200.7</v>
      </c>
    </row>
    <row r="426" spans="1:5" x14ac:dyDescent="0.25">
      <c r="A426">
        <f t="shared" si="18"/>
        <v>2012</v>
      </c>
      <c r="B426" s="1">
        <f t="shared" si="19"/>
        <v>2</v>
      </c>
      <c r="C426" s="1">
        <v>227.66300000000001</v>
      </c>
      <c r="D426" s="1">
        <v>201.6</v>
      </c>
    </row>
    <row r="427" spans="1:5" x14ac:dyDescent="0.25">
      <c r="A427">
        <f t="shared" si="18"/>
        <v>2012</v>
      </c>
      <c r="B427" s="1">
        <f t="shared" si="19"/>
        <v>3</v>
      </c>
      <c r="C427" s="1">
        <v>229.392</v>
      </c>
      <c r="D427" s="1">
        <v>204.2</v>
      </c>
    </row>
    <row r="428" spans="1:5" x14ac:dyDescent="0.25">
      <c r="A428">
        <f t="shared" si="18"/>
        <v>2012</v>
      </c>
      <c r="B428" s="1">
        <f t="shared" si="19"/>
        <v>4</v>
      </c>
      <c r="C428" s="1">
        <v>230.08500000000001</v>
      </c>
      <c r="D428" s="1">
        <v>203.7</v>
      </c>
    </row>
    <row r="429" spans="1:5" x14ac:dyDescent="0.25">
      <c r="A429">
        <f t="shared" si="18"/>
        <v>2012</v>
      </c>
      <c r="B429" s="1">
        <f t="shared" si="19"/>
        <v>5</v>
      </c>
      <c r="C429" s="1">
        <v>229.815</v>
      </c>
      <c r="D429" s="1">
        <v>201.9</v>
      </c>
    </row>
    <row r="430" spans="1:5" x14ac:dyDescent="0.25">
      <c r="A430">
        <f t="shared" si="18"/>
        <v>2012</v>
      </c>
      <c r="B430" s="1">
        <f t="shared" si="19"/>
        <v>6</v>
      </c>
      <c r="C430" s="1">
        <v>229.47800000000001</v>
      </c>
      <c r="D430" s="1">
        <v>199.8</v>
      </c>
    </row>
    <row r="431" spans="1:5" x14ac:dyDescent="0.25">
      <c r="A431">
        <f t="shared" si="18"/>
        <v>2012</v>
      </c>
      <c r="B431" s="1">
        <f t="shared" si="19"/>
        <v>7</v>
      </c>
      <c r="C431" s="1">
        <v>229.10400000000001</v>
      </c>
      <c r="D431" s="1">
        <v>200.1</v>
      </c>
    </row>
    <row r="432" spans="1:5" x14ac:dyDescent="0.25">
      <c r="A432">
        <f t="shared" si="18"/>
        <v>2012</v>
      </c>
      <c r="B432" s="1">
        <f t="shared" si="19"/>
        <v>8</v>
      </c>
      <c r="C432" s="1">
        <v>230.37899999999999</v>
      </c>
      <c r="D432" s="1">
        <v>202.6</v>
      </c>
      <c r="E432" s="1" t="s">
        <v>198</v>
      </c>
    </row>
    <row r="433" spans="1:14" x14ac:dyDescent="0.25">
      <c r="A433">
        <f t="shared" si="18"/>
        <v>2012</v>
      </c>
      <c r="B433" s="1">
        <f t="shared" si="19"/>
        <v>9</v>
      </c>
      <c r="C433" s="1">
        <v>231.40700000000001</v>
      </c>
      <c r="D433" s="1">
        <v>204.5</v>
      </c>
      <c r="E433" s="1" t="s">
        <v>198</v>
      </c>
    </row>
    <row r="434" spans="1:14" x14ac:dyDescent="0.25">
      <c r="A434">
        <f t="shared" si="18"/>
        <v>2012</v>
      </c>
      <c r="B434" s="1">
        <f t="shared" si="19"/>
        <v>10</v>
      </c>
      <c r="C434" s="1">
        <v>231.31700000000001</v>
      </c>
      <c r="D434" s="1">
        <v>203.5</v>
      </c>
      <c r="E434" s="1" t="s">
        <v>198</v>
      </c>
    </row>
    <row r="435" spans="1:14" x14ac:dyDescent="0.25">
      <c r="A435">
        <f>A423+1</f>
        <v>2012</v>
      </c>
      <c r="B435" s="1">
        <f>B423</f>
        <v>11</v>
      </c>
      <c r="C435"/>
      <c r="D435" s="1">
        <v>201.8</v>
      </c>
      <c r="E435" s="1" t="s">
        <v>198</v>
      </c>
    </row>
    <row r="436" spans="1:14" x14ac:dyDescent="0.25">
      <c r="B436"/>
      <c r="C436"/>
    </row>
    <row r="437" spans="1:14" x14ac:dyDescent="0.25">
      <c r="B437"/>
      <c r="C437"/>
    </row>
    <row r="438" spans="1:14" x14ac:dyDescent="0.25">
      <c r="B438"/>
      <c r="C438"/>
    </row>
    <row r="439" spans="1:14" x14ac:dyDescent="0.25">
      <c r="B439"/>
      <c r="C439"/>
    </row>
    <row r="440" spans="1:14" x14ac:dyDescent="0.25">
      <c r="B440"/>
      <c r="C440"/>
    </row>
    <row r="441" spans="1:14" x14ac:dyDescent="0.25">
      <c r="B441"/>
      <c r="C441"/>
    </row>
    <row r="442" spans="1:14" x14ac:dyDescent="0.25">
      <c r="B442"/>
      <c r="C442"/>
    </row>
    <row r="443" spans="1:14" x14ac:dyDescent="0.25">
      <c r="B443"/>
      <c r="C443"/>
    </row>
    <row r="444" spans="1:14" x14ac:dyDescent="0.25">
      <c r="B444"/>
      <c r="C44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x14ac:dyDescent="0.25">
      <c r="B445"/>
      <c r="C445"/>
    </row>
    <row r="446" spans="1:14" x14ac:dyDescent="0.25">
      <c r="B446"/>
      <c r="C446"/>
    </row>
    <row r="447" spans="1:14" x14ac:dyDescent="0.25">
      <c r="B447"/>
      <c r="C447"/>
    </row>
    <row r="448" spans="1:14" x14ac:dyDescent="0.25">
      <c r="B448"/>
      <c r="C44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</sheetData>
  <phoneticPr fontId="0" type="noConversion"/>
  <pageMargins left="0.75" right="0.75" top="1" bottom="1" header="0.5" footer="0.5"/>
  <pageSetup orientation="portrait" horizontalDpi="120" verticalDpi="144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Q703"/>
  <sheetViews>
    <sheetView workbookViewId="0">
      <selection activeCell="C6" sqref="C6"/>
    </sheetView>
  </sheetViews>
  <sheetFormatPr defaultColWidth="8.88671875" defaultRowHeight="13.2" x14ac:dyDescent="0.25"/>
  <cols>
    <col min="1" max="1" width="14.88671875" style="37" customWidth="1"/>
    <col min="2" max="2" width="9" style="37" customWidth="1"/>
    <col min="3" max="4" width="9.88671875" style="37" customWidth="1"/>
    <col min="5" max="5" width="10.33203125" style="1" customWidth="1"/>
    <col min="6" max="6" width="12.109375" style="1" customWidth="1"/>
    <col min="7" max="7" width="15.6640625" style="1" bestFit="1" customWidth="1"/>
    <col min="8" max="8" width="20.44140625" style="1" bestFit="1" customWidth="1"/>
    <col min="9" max="9" width="20.44140625" style="1" customWidth="1"/>
    <col min="10" max="10" width="13.6640625" style="1" customWidth="1"/>
    <col min="11" max="11" width="9" style="1" customWidth="1"/>
    <col min="12" max="14" width="9.88671875" style="1" customWidth="1"/>
    <col min="15" max="15" width="12.109375" style="1" customWidth="1"/>
    <col min="16" max="16" width="15.109375" style="1" bestFit="1" customWidth="1"/>
    <col min="17" max="17" width="19.33203125" style="1" bestFit="1" customWidth="1"/>
  </cols>
  <sheetData>
    <row r="2" spans="1:17" ht="16.2" thickBot="1" x14ac:dyDescent="0.35">
      <c r="A2" s="48" t="s">
        <v>1</v>
      </c>
      <c r="B2" s="49"/>
      <c r="C2" s="49"/>
      <c r="D2" s="49"/>
      <c r="E2" s="49"/>
      <c r="F2" s="49"/>
      <c r="G2"/>
      <c r="H2"/>
      <c r="I2"/>
      <c r="J2" s="48" t="s">
        <v>2</v>
      </c>
      <c r="K2" s="49"/>
      <c r="L2" s="49"/>
      <c r="M2" s="49"/>
      <c r="N2" s="49"/>
      <c r="O2" s="49"/>
    </row>
    <row r="3" spans="1:17" x14ac:dyDescent="0.25">
      <c r="A3" s="38"/>
      <c r="B3" s="38"/>
      <c r="C3" s="25" t="s">
        <v>6</v>
      </c>
      <c r="D3" s="25" t="s">
        <v>7</v>
      </c>
      <c r="E3" s="25" t="s">
        <v>8</v>
      </c>
      <c r="F3" s="46" t="s">
        <v>9</v>
      </c>
      <c r="G3" s="25" t="s">
        <v>164</v>
      </c>
      <c r="H3" s="25" t="s">
        <v>165</v>
      </c>
      <c r="I3" s="25"/>
      <c r="J3" s="38"/>
      <c r="K3" s="38"/>
      <c r="L3" s="25" t="s">
        <v>6</v>
      </c>
      <c r="M3" s="25" t="s">
        <v>7</v>
      </c>
      <c r="N3" s="25" t="s">
        <v>8</v>
      </c>
      <c r="O3" s="46" t="s">
        <v>9</v>
      </c>
      <c r="P3" s="57" t="s">
        <v>164</v>
      </c>
      <c r="Q3" s="25" t="s">
        <v>165</v>
      </c>
    </row>
    <row r="4" spans="1:17" ht="13.8" thickBot="1" x14ac:dyDescent="0.3">
      <c r="A4" s="50" t="s">
        <v>26</v>
      </c>
      <c r="B4" s="50" t="s">
        <v>27</v>
      </c>
      <c r="C4" s="51" t="s">
        <v>28</v>
      </c>
      <c r="D4" s="51" t="s">
        <v>28</v>
      </c>
      <c r="E4" s="51" t="s">
        <v>28</v>
      </c>
      <c r="F4" s="52"/>
      <c r="G4"/>
      <c r="H4"/>
      <c r="I4"/>
      <c r="J4" s="50" t="s">
        <v>26</v>
      </c>
      <c r="K4" s="50" t="s">
        <v>27</v>
      </c>
      <c r="L4" s="51" t="s">
        <v>28</v>
      </c>
      <c r="M4" s="51" t="s">
        <v>28</v>
      </c>
      <c r="N4" s="51" t="s">
        <v>28</v>
      </c>
      <c r="O4" s="52"/>
      <c r="P4" s="58"/>
      <c r="Q4"/>
    </row>
    <row r="5" spans="1:17" x14ac:dyDescent="0.25">
      <c r="A5" s="38" t="s">
        <v>111</v>
      </c>
      <c r="B5" s="25">
        <v>1</v>
      </c>
      <c r="C5" s="45">
        <v>0.50304478532336405</v>
      </c>
      <c r="D5" s="45">
        <v>0.49695521467663617</v>
      </c>
      <c r="E5" s="45">
        <v>0</v>
      </c>
      <c r="F5" s="1">
        <v>632.65</v>
      </c>
      <c r="G5" s="58">
        <f>(F5/(F5+F6))</f>
        <v>0.42634274546802342</v>
      </c>
      <c r="H5" s="58">
        <f>F5/(SUM(F$5:F$42))</f>
        <v>6.0283958263852494E-2</v>
      </c>
      <c r="I5" s="58"/>
      <c r="J5" s="38" t="s">
        <v>111</v>
      </c>
      <c r="K5" s="25">
        <v>1</v>
      </c>
      <c r="L5" s="45">
        <v>0.51512532411408818</v>
      </c>
      <c r="M5" s="45">
        <v>0.48487467588591188</v>
      </c>
      <c r="N5" s="45">
        <v>0</v>
      </c>
      <c r="O5" s="1">
        <v>57.05</v>
      </c>
      <c r="P5" s="58">
        <f>(O5/(O5+O6))</f>
        <v>0.55014464802314367</v>
      </c>
      <c r="Q5" s="58">
        <f>O5/(SUM(O$5:O$42))</f>
        <v>7.4429223744292242E-2</v>
      </c>
    </row>
    <row r="6" spans="1:17" x14ac:dyDescent="0.25">
      <c r="A6" s="38"/>
      <c r="B6" s="25">
        <v>2</v>
      </c>
      <c r="C6" s="45">
        <v>0</v>
      </c>
      <c r="D6" s="45">
        <v>0.45118228075426514</v>
      </c>
      <c r="E6" s="45">
        <v>0.54881771924573475</v>
      </c>
      <c r="F6" s="1">
        <v>851.25</v>
      </c>
      <c r="G6" s="58">
        <f>(F6/(F5+F6))</f>
        <v>0.57365725453197647</v>
      </c>
      <c r="H6" s="58">
        <f>F6/(SUM(F$5:F$42))</f>
        <v>8.1113916813569012E-2</v>
      </c>
      <c r="I6" s="58"/>
      <c r="J6" s="38"/>
      <c r="K6" s="25">
        <v>2</v>
      </c>
      <c r="L6" s="45">
        <v>0</v>
      </c>
      <c r="M6" s="45">
        <v>0.47655398037077429</v>
      </c>
      <c r="N6" s="45">
        <v>0.52344601962922577</v>
      </c>
      <c r="O6" s="1">
        <v>46.65</v>
      </c>
      <c r="P6" s="58">
        <f>(O6/(O5+O6))</f>
        <v>0.44985535197685633</v>
      </c>
      <c r="Q6" s="58">
        <f>O6/(SUM(O$5:O$42))</f>
        <v>6.0861056751467718E-2</v>
      </c>
    </row>
    <row r="7" spans="1:17" x14ac:dyDescent="0.25">
      <c r="A7" s="38"/>
      <c r="B7" s="25"/>
      <c r="C7" s="45"/>
      <c r="D7" s="45"/>
      <c r="E7" s="45"/>
      <c r="G7" s="58"/>
      <c r="H7" s="58"/>
      <c r="I7" s="58"/>
      <c r="J7" s="38"/>
      <c r="K7" s="25"/>
      <c r="L7" s="45"/>
      <c r="M7" s="45"/>
      <c r="N7" s="45"/>
      <c r="P7" s="58"/>
      <c r="Q7" s="58"/>
    </row>
    <row r="8" spans="1:17" x14ac:dyDescent="0.25">
      <c r="A8" s="38" t="s">
        <v>116</v>
      </c>
      <c r="B8" s="25">
        <v>1</v>
      </c>
      <c r="C8" s="45">
        <v>0.84684921888713338</v>
      </c>
      <c r="D8" s="45">
        <v>0.15244865718799366</v>
      </c>
      <c r="E8" s="45">
        <v>7.0212392487274005E-4</v>
      </c>
      <c r="F8" s="1">
        <v>1139.4000000000001</v>
      </c>
      <c r="G8" s="58">
        <f>(F8/(F8+F9))</f>
        <v>0.96953710006807359</v>
      </c>
      <c r="H8" s="58">
        <f>F8/(SUM(F$5:F$42))</f>
        <v>0.10857115631997714</v>
      </c>
      <c r="I8" s="58"/>
      <c r="J8" s="38" t="s">
        <v>116</v>
      </c>
      <c r="K8" s="25">
        <v>1</v>
      </c>
      <c r="L8" s="45">
        <v>0.74821852731591454</v>
      </c>
      <c r="M8" s="45">
        <v>0.25178147268408552</v>
      </c>
      <c r="N8" s="45">
        <v>0</v>
      </c>
      <c r="O8" s="1">
        <v>42.1</v>
      </c>
      <c r="P8" s="58">
        <f>(O8/(O8+O9))</f>
        <v>0.91521739130434787</v>
      </c>
      <c r="Q8" s="58">
        <f>O8/(SUM(O$5:O$42))</f>
        <v>5.4924983692106986E-2</v>
      </c>
    </row>
    <row r="9" spans="1:17" x14ac:dyDescent="0.25">
      <c r="A9" s="38"/>
      <c r="B9" s="25">
        <v>2</v>
      </c>
      <c r="C9" s="45">
        <v>0</v>
      </c>
      <c r="D9" s="45">
        <v>1</v>
      </c>
      <c r="E9" s="45">
        <v>0</v>
      </c>
      <c r="F9" s="1">
        <v>35.799999999999997</v>
      </c>
      <c r="G9" s="58">
        <f>(F9/(F8+F9))</f>
        <v>3.0462899931926479E-2</v>
      </c>
      <c r="H9" s="58">
        <f>F9/(SUM(F$5:F$42))</f>
        <v>3.4113106865500975E-3</v>
      </c>
      <c r="I9" s="58"/>
      <c r="J9" s="38"/>
      <c r="K9" s="25">
        <v>2</v>
      </c>
      <c r="L9" s="45">
        <v>0</v>
      </c>
      <c r="M9" s="45">
        <v>1</v>
      </c>
      <c r="N9" s="45">
        <v>0</v>
      </c>
      <c r="O9" s="1">
        <v>3.9</v>
      </c>
      <c r="P9" s="58">
        <f>(O9/(O8+O9))</f>
        <v>8.478260869565217E-2</v>
      </c>
      <c r="Q9" s="58">
        <f>O9/(SUM(O$5:O$42))</f>
        <v>5.0880626223091981E-3</v>
      </c>
    </row>
    <row r="10" spans="1:17" x14ac:dyDescent="0.25">
      <c r="A10" s="38"/>
      <c r="B10" s="25"/>
      <c r="C10" s="45"/>
      <c r="D10" s="45"/>
      <c r="E10" s="45"/>
      <c r="G10" s="58"/>
      <c r="H10" s="58"/>
      <c r="I10" s="58"/>
      <c r="J10" s="38"/>
      <c r="K10" s="25"/>
      <c r="L10" s="45"/>
      <c r="M10" s="45"/>
      <c r="N10" s="45"/>
      <c r="P10" s="58"/>
      <c r="Q10" s="58"/>
    </row>
    <row r="11" spans="1:17" x14ac:dyDescent="0.25">
      <c r="A11" s="38" t="s">
        <v>120</v>
      </c>
      <c r="B11" s="25">
        <v>1</v>
      </c>
      <c r="C11" s="45">
        <v>1</v>
      </c>
      <c r="D11" s="45">
        <v>0</v>
      </c>
      <c r="E11" s="45">
        <v>0</v>
      </c>
      <c r="F11" s="1">
        <v>624.79999999999995</v>
      </c>
      <c r="G11" s="58">
        <f>(F11/(F11+F12))</f>
        <v>0.56496970793019252</v>
      </c>
      <c r="H11" s="58">
        <f>F11/(SUM(F$5:F$42))</f>
        <v>5.9535947401019577E-2</v>
      </c>
      <c r="I11" s="58"/>
      <c r="J11" s="38" t="s">
        <v>120</v>
      </c>
      <c r="K11" s="25">
        <v>1</v>
      </c>
      <c r="L11" s="45">
        <v>1</v>
      </c>
      <c r="M11" s="45">
        <v>0</v>
      </c>
      <c r="N11" s="45">
        <v>0</v>
      </c>
      <c r="O11" s="1">
        <v>117.4</v>
      </c>
      <c r="P11" s="58">
        <f>(O11/(O11+O12))</f>
        <v>0.61854583772391991</v>
      </c>
      <c r="Q11" s="58">
        <f>O11/(SUM(O$5:O$42))</f>
        <v>0.15316373124592306</v>
      </c>
    </row>
    <row r="12" spans="1:17" x14ac:dyDescent="0.25">
      <c r="A12" s="38"/>
      <c r="B12" s="25">
        <v>2</v>
      </c>
      <c r="C12" s="45">
        <v>0.10995635003117854</v>
      </c>
      <c r="D12" s="45">
        <v>0</v>
      </c>
      <c r="E12" s="45">
        <v>0.89004364996882146</v>
      </c>
      <c r="F12" s="1">
        <v>481.1</v>
      </c>
      <c r="G12" s="58">
        <f>(F12/(F11+F12))</f>
        <v>0.43503029206980737</v>
      </c>
      <c r="H12" s="58">
        <f>F12/(SUM(F$5:F$42))</f>
        <v>4.58430606508171E-2</v>
      </c>
      <c r="I12" s="58"/>
      <c r="J12" s="38"/>
      <c r="K12" s="25">
        <v>2</v>
      </c>
      <c r="L12" s="45">
        <v>0.28038674033149175</v>
      </c>
      <c r="M12" s="45">
        <v>0</v>
      </c>
      <c r="N12" s="45">
        <v>0.71961325966850842</v>
      </c>
      <c r="O12" s="1">
        <v>72.400000000000006</v>
      </c>
      <c r="P12" s="58">
        <f>(O12/(O11+O12))</f>
        <v>0.38145416227608009</v>
      </c>
      <c r="Q12" s="58">
        <f>O12/(SUM(O$5:O$42))</f>
        <v>9.4455316373124612E-2</v>
      </c>
    </row>
    <row r="13" spans="1:17" x14ac:dyDescent="0.25">
      <c r="A13" s="38"/>
      <c r="B13" s="25"/>
      <c r="C13" s="45"/>
      <c r="D13" s="45"/>
      <c r="E13" s="45"/>
      <c r="G13" s="58"/>
      <c r="H13" s="58"/>
      <c r="I13" s="58"/>
      <c r="J13" s="38"/>
      <c r="K13" s="25"/>
      <c r="L13" s="45"/>
      <c r="M13" s="45"/>
      <c r="N13" s="45"/>
      <c r="P13" s="58"/>
      <c r="Q13" s="58"/>
    </row>
    <row r="14" spans="1:17" x14ac:dyDescent="0.25">
      <c r="A14" s="38" t="s">
        <v>124</v>
      </c>
      <c r="B14" s="25">
        <v>1</v>
      </c>
      <c r="C14" s="45">
        <v>0.76281964551481518</v>
      </c>
      <c r="D14" s="45">
        <v>0.23718035448518465</v>
      </c>
      <c r="E14" s="45">
        <v>0</v>
      </c>
      <c r="F14" s="1">
        <v>369.55</v>
      </c>
      <c r="G14" s="58">
        <f>(F14/(F14+F15))</f>
        <v>0.30480864401187724</v>
      </c>
      <c r="H14" s="58">
        <f>F14/(SUM(F$5:F$42))</f>
        <v>3.5213683357949402E-2</v>
      </c>
      <c r="I14" s="58"/>
      <c r="J14" s="38" t="s">
        <v>124</v>
      </c>
      <c r="K14" s="25">
        <v>1</v>
      </c>
      <c r="L14" s="45">
        <v>0.76221498371335505</v>
      </c>
      <c r="M14" s="45">
        <v>0.23778501628664492</v>
      </c>
      <c r="N14" s="45">
        <v>0</v>
      </c>
      <c r="O14" s="1">
        <v>30.7</v>
      </c>
      <c r="P14" s="58">
        <f>(O14/(O14+O15))</f>
        <v>0.34111111111111109</v>
      </c>
      <c r="Q14" s="58">
        <f>O14/(SUM(O$5:O$42))</f>
        <v>4.0052185257664713E-2</v>
      </c>
    </row>
    <row r="15" spans="1:17" x14ac:dyDescent="0.25">
      <c r="A15" s="38"/>
      <c r="B15" s="25">
        <v>2</v>
      </c>
      <c r="C15" s="45">
        <v>0</v>
      </c>
      <c r="D15" s="45">
        <v>0.55282671887049861</v>
      </c>
      <c r="E15" s="45">
        <v>0.44717328112950094</v>
      </c>
      <c r="F15" s="1">
        <v>842.85</v>
      </c>
      <c r="G15" s="58">
        <f>(F15/(F14+F15))</f>
        <v>0.69519135598812265</v>
      </c>
      <c r="H15" s="58">
        <f>F15/(SUM(F$5:F$42))</f>
        <v>8.0313497546333795E-2</v>
      </c>
      <c r="I15" s="58"/>
      <c r="J15" s="38"/>
      <c r="K15" s="25">
        <v>2</v>
      </c>
      <c r="L15" s="45">
        <v>0</v>
      </c>
      <c r="M15" s="45">
        <v>0.52276559865092742</v>
      </c>
      <c r="N15" s="45">
        <v>0.4772344013490723</v>
      </c>
      <c r="O15" s="1">
        <v>59.3</v>
      </c>
      <c r="P15" s="58">
        <f>(O15/(O14+O15))</f>
        <v>0.65888888888888886</v>
      </c>
      <c r="Q15" s="58">
        <f>O15/(SUM(O$5:O$42))</f>
        <v>7.7364644487932163E-2</v>
      </c>
    </row>
    <row r="16" spans="1:17" x14ac:dyDescent="0.25">
      <c r="A16" s="38"/>
      <c r="B16" s="25"/>
      <c r="C16" s="45"/>
      <c r="D16" s="45"/>
      <c r="E16" s="45"/>
      <c r="G16" s="58"/>
      <c r="H16" s="58"/>
      <c r="I16" s="58"/>
      <c r="J16" s="38"/>
      <c r="K16" s="25"/>
      <c r="L16" s="45"/>
      <c r="M16" s="45"/>
      <c r="N16" s="45"/>
      <c r="P16" s="58"/>
      <c r="Q16" s="58"/>
    </row>
    <row r="17" spans="1:17" x14ac:dyDescent="0.25">
      <c r="A17" s="7" t="s">
        <v>128</v>
      </c>
      <c r="B17" s="25">
        <v>1</v>
      </c>
      <c r="C17" s="45">
        <v>0.5435540069686412</v>
      </c>
      <c r="D17" s="45">
        <v>0.4564459930313588</v>
      </c>
      <c r="E17" s="45">
        <v>0</v>
      </c>
      <c r="F17" s="1">
        <v>14.35</v>
      </c>
      <c r="G17" s="58">
        <f>(F17/(F17+F18))</f>
        <v>0.98965517241379308</v>
      </c>
      <c r="H17" s="58">
        <f>F17/(SUM(F$5:F$42))</f>
        <v>1.3673829148601647E-3</v>
      </c>
      <c r="I17" s="58"/>
      <c r="J17" s="7" t="s">
        <v>128</v>
      </c>
      <c r="K17" s="25">
        <v>1</v>
      </c>
      <c r="L17" s="45">
        <v>0.54166666666666663</v>
      </c>
      <c r="M17" s="45">
        <v>0.4583333333333332</v>
      </c>
      <c r="N17" s="45">
        <v>0</v>
      </c>
      <c r="O17" s="1">
        <v>2.4</v>
      </c>
      <c r="P17" s="58">
        <f>(O17/(O17+O18))</f>
        <v>1</v>
      </c>
      <c r="Q17" s="58">
        <f>O17/(SUM(O$5:O$42))</f>
        <v>3.1311154598825837E-3</v>
      </c>
    </row>
    <row r="18" spans="1:17" x14ac:dyDescent="0.25">
      <c r="A18" s="7"/>
      <c r="B18" s="25">
        <v>2</v>
      </c>
      <c r="C18" s="45">
        <v>0</v>
      </c>
      <c r="D18" s="45">
        <v>1</v>
      </c>
      <c r="E18" s="45">
        <v>0</v>
      </c>
      <c r="F18" s="1">
        <v>0.15</v>
      </c>
      <c r="G18" s="58">
        <f>(F18/(F17+F18))</f>
        <v>1.0344827586206896E-2</v>
      </c>
      <c r="H18" s="58">
        <f>F18/(SUM(F$5:F$42))</f>
        <v>1.42932012006289E-5</v>
      </c>
      <c r="I18" s="58"/>
      <c r="J18" s="7"/>
      <c r="K18" s="25">
        <v>2</v>
      </c>
      <c r="L18" s="45" t="e">
        <v>#DIV/0!</v>
      </c>
      <c r="M18" s="45" t="e">
        <v>#DIV/0!</v>
      </c>
      <c r="N18" s="45" t="e">
        <v>#DIV/0!</v>
      </c>
      <c r="O18" s="1">
        <v>0</v>
      </c>
      <c r="P18" s="58">
        <f>(O18/(O17+O18))</f>
        <v>0</v>
      </c>
      <c r="Q18" s="58">
        <f>O18/(SUM(O$5:O$42))</f>
        <v>0</v>
      </c>
    </row>
    <row r="19" spans="1:17" x14ac:dyDescent="0.25">
      <c r="A19" s="7"/>
      <c r="B19" s="47"/>
      <c r="C19" s="45"/>
      <c r="D19" s="45"/>
      <c r="E19" s="45"/>
      <c r="G19" s="58"/>
      <c r="H19" s="58"/>
      <c r="I19" s="58"/>
      <c r="J19" s="7"/>
      <c r="K19" s="47"/>
      <c r="L19" s="45"/>
      <c r="M19" s="45"/>
      <c r="N19" s="45"/>
      <c r="P19" s="58"/>
      <c r="Q19" s="58"/>
    </row>
    <row r="20" spans="1:17" x14ac:dyDescent="0.25">
      <c r="A20" s="38" t="s">
        <v>129</v>
      </c>
      <c r="B20" s="25">
        <v>1</v>
      </c>
      <c r="C20" s="45">
        <v>0.98436802143814206</v>
      </c>
      <c r="D20" s="45">
        <v>1.4704366647198269E-2</v>
      </c>
      <c r="E20" s="45">
        <v>9.2761191465970394E-4</v>
      </c>
      <c r="F20" s="1">
        <v>1455.35</v>
      </c>
      <c r="G20" s="58">
        <f>(F20/(F20+F21))</f>
        <v>0.81797999100719432</v>
      </c>
      <c r="H20" s="58">
        <f>F20/(SUM(F$5:F$42))</f>
        <v>0.13867740244890181</v>
      </c>
      <c r="I20" s="58"/>
      <c r="J20" s="38" t="s">
        <v>129</v>
      </c>
      <c r="K20" s="25">
        <v>1</v>
      </c>
      <c r="L20" s="45">
        <v>0.99940652818991105</v>
      </c>
      <c r="M20" s="45">
        <v>0</v>
      </c>
      <c r="N20" s="45">
        <v>5.9347181008902075E-4</v>
      </c>
      <c r="O20" s="1">
        <v>84.25</v>
      </c>
      <c r="P20" s="58">
        <f>(O20/(O20+O21))</f>
        <v>0.88405036726128017</v>
      </c>
      <c r="Q20" s="58">
        <f>O20/(SUM(O$5:O$42))</f>
        <v>0.10991519895629487</v>
      </c>
    </row>
    <row r="21" spans="1:17" x14ac:dyDescent="0.25">
      <c r="A21" s="38"/>
      <c r="B21" s="25">
        <v>2</v>
      </c>
      <c r="C21" s="45">
        <v>0</v>
      </c>
      <c r="D21" s="45">
        <v>0</v>
      </c>
      <c r="E21" s="45">
        <v>1</v>
      </c>
      <c r="F21" s="1">
        <v>323.85000000000002</v>
      </c>
      <c r="G21" s="58">
        <f>(F21/(F20+F21))</f>
        <v>0.18202000899280579</v>
      </c>
      <c r="H21" s="58">
        <f>F21/(SUM(F$5:F$42))</f>
        <v>3.08590213921578E-2</v>
      </c>
      <c r="I21" s="58"/>
      <c r="J21" s="38"/>
      <c r="K21" s="25">
        <v>2</v>
      </c>
      <c r="L21" s="45">
        <v>0</v>
      </c>
      <c r="M21" s="45">
        <v>0</v>
      </c>
      <c r="N21" s="45">
        <v>1</v>
      </c>
      <c r="O21" s="1">
        <v>11.05</v>
      </c>
      <c r="P21" s="58">
        <f>(O21/(O20+O21))</f>
        <v>0.11594963273871985</v>
      </c>
      <c r="Q21" s="58">
        <f>O21/(SUM(O$5:O$42))</f>
        <v>1.4416177429876062E-2</v>
      </c>
    </row>
    <row r="22" spans="1:17" x14ac:dyDescent="0.25">
      <c r="A22" s="38"/>
      <c r="B22" s="25"/>
      <c r="C22" s="45"/>
      <c r="D22" s="45"/>
      <c r="E22" s="45"/>
      <c r="G22" s="58"/>
      <c r="H22" s="58"/>
      <c r="I22" s="58"/>
      <c r="J22" s="38"/>
      <c r="K22" s="25"/>
      <c r="L22" s="45"/>
      <c r="M22" s="45"/>
      <c r="N22" s="45"/>
      <c r="P22" s="58"/>
      <c r="Q22" s="58"/>
    </row>
    <row r="23" spans="1:17" x14ac:dyDescent="0.25">
      <c r="A23" s="38" t="s">
        <v>130</v>
      </c>
      <c r="B23" s="25">
        <v>1</v>
      </c>
      <c r="C23" s="45">
        <v>1.3962580284836634E-3</v>
      </c>
      <c r="D23" s="45">
        <v>0.4730522200502652</v>
      </c>
      <c r="E23" s="45">
        <v>0.52555152192125099</v>
      </c>
      <c r="F23" s="1">
        <v>390.2</v>
      </c>
      <c r="G23" s="58">
        <f>(F23/(F23+F24))</f>
        <v>0.347647897362794</v>
      </c>
      <c r="H23" s="58">
        <f>F23/(SUM(F$5:F$42))</f>
        <v>3.7181380723235978E-2</v>
      </c>
      <c r="I23" s="58"/>
      <c r="J23" s="38" t="s">
        <v>130</v>
      </c>
      <c r="K23" s="25">
        <v>1</v>
      </c>
      <c r="L23" s="45">
        <v>0</v>
      </c>
      <c r="M23" s="45">
        <v>0.70588235294117618</v>
      </c>
      <c r="N23" s="45">
        <v>0.29411764705882354</v>
      </c>
      <c r="O23" s="1">
        <v>24.6</v>
      </c>
      <c r="P23" s="58">
        <f>(O23/(O23+O24))</f>
        <v>0.44565217391304346</v>
      </c>
      <c r="Q23" s="58">
        <f>O23/(SUM(O$5:O$42))</f>
        <v>3.2093933463796485E-2</v>
      </c>
    </row>
    <row r="24" spans="1:17" x14ac:dyDescent="0.25">
      <c r="A24" s="38"/>
      <c r="B24" s="25">
        <v>2</v>
      </c>
      <c r="C24" s="45">
        <v>0</v>
      </c>
      <c r="D24" s="45">
        <v>0</v>
      </c>
      <c r="E24" s="45">
        <v>1</v>
      </c>
      <c r="F24" s="1">
        <v>732.2</v>
      </c>
      <c r="G24" s="58">
        <f>(F24/(F23+F24))</f>
        <v>0.652352102637206</v>
      </c>
      <c r="H24" s="58">
        <f>F24/(SUM(F$5:F$42))</f>
        <v>6.9769879460669884E-2</v>
      </c>
      <c r="I24" s="58"/>
      <c r="J24" s="38"/>
      <c r="K24" s="25">
        <v>2</v>
      </c>
      <c r="L24" s="45">
        <v>0</v>
      </c>
      <c r="M24" s="45">
        <v>0</v>
      </c>
      <c r="N24" s="45">
        <v>1</v>
      </c>
      <c r="O24" s="1">
        <v>30.6</v>
      </c>
      <c r="P24" s="58">
        <f>(O24/(O23+O24))</f>
        <v>0.55434782608695654</v>
      </c>
      <c r="Q24" s="58">
        <f>O24/(SUM(O$5:O$42))</f>
        <v>3.9921722113502943E-2</v>
      </c>
    </row>
    <row r="25" spans="1:17" x14ac:dyDescent="0.25">
      <c r="A25" s="38"/>
      <c r="B25" s="25"/>
      <c r="C25" s="45"/>
      <c r="D25" s="45"/>
      <c r="E25" s="45"/>
      <c r="G25" s="58"/>
      <c r="H25" s="58"/>
      <c r="I25" s="58"/>
      <c r="J25" s="38"/>
      <c r="K25" s="25"/>
      <c r="L25" s="45"/>
      <c r="M25" s="45"/>
      <c r="N25" s="45"/>
      <c r="P25" s="58"/>
      <c r="Q25" s="58"/>
    </row>
    <row r="26" spans="1:17" x14ac:dyDescent="0.25">
      <c r="A26" s="38" t="s">
        <v>131</v>
      </c>
      <c r="B26" s="25">
        <v>1</v>
      </c>
      <c r="C26" s="45">
        <v>0.70595419847328233</v>
      </c>
      <c r="D26" s="45">
        <v>0.2940458015267175</v>
      </c>
      <c r="E26" s="45">
        <v>0</v>
      </c>
      <c r="F26" s="1">
        <v>81.875</v>
      </c>
      <c r="G26" s="58">
        <f>(F26/(F26+F27))</f>
        <v>0.14894487902492268</v>
      </c>
      <c r="H26" s="58">
        <f>F26/(SUM(F$5:F$42))</f>
        <v>7.8017056553432752E-3</v>
      </c>
      <c r="I26" s="58"/>
      <c r="J26" s="38" t="s">
        <v>131</v>
      </c>
      <c r="K26" s="25">
        <v>1</v>
      </c>
      <c r="L26" s="45">
        <v>0.50406504065040647</v>
      </c>
      <c r="M26" s="45">
        <v>0.49593495934959336</v>
      </c>
      <c r="N26" s="45">
        <v>0</v>
      </c>
      <c r="O26" s="1">
        <v>6.15</v>
      </c>
      <c r="P26" s="58">
        <f>(O26/(O26+O27))</f>
        <v>0.12011718750000001</v>
      </c>
      <c r="Q26" s="58">
        <f>O26/(SUM(O$5:O$42))</f>
        <v>8.0234833659491214E-3</v>
      </c>
    </row>
    <row r="27" spans="1:17" x14ac:dyDescent="0.25">
      <c r="A27" s="38"/>
      <c r="B27" s="25">
        <v>2</v>
      </c>
      <c r="C27" s="45">
        <v>0</v>
      </c>
      <c r="D27" s="45">
        <v>0.46839095815743081</v>
      </c>
      <c r="E27" s="45">
        <v>0.53160904184256952</v>
      </c>
      <c r="F27" s="1">
        <v>467.82499999999999</v>
      </c>
      <c r="G27" s="58">
        <f>(F27/(F26+F27))</f>
        <v>0.85105512097507718</v>
      </c>
      <c r="H27" s="58">
        <f>F27/(SUM(F$5:F$42))</f>
        <v>4.4578112344561438E-2</v>
      </c>
      <c r="I27" s="58"/>
      <c r="J27" s="38"/>
      <c r="K27" s="25">
        <v>2</v>
      </c>
      <c r="L27" s="45">
        <v>0</v>
      </c>
      <c r="M27" s="45">
        <v>0.28301886792452829</v>
      </c>
      <c r="N27" s="45">
        <v>0.71698113207547187</v>
      </c>
      <c r="O27" s="1">
        <v>45.05</v>
      </c>
      <c r="P27" s="58">
        <f>(O27/(O26+O27))</f>
        <v>0.8798828125</v>
      </c>
      <c r="Q27" s="58">
        <f>O27/(SUM(O$5:O$42))</f>
        <v>5.8773646444879327E-2</v>
      </c>
    </row>
    <row r="28" spans="1:17" x14ac:dyDescent="0.25">
      <c r="A28" s="38"/>
      <c r="B28" s="25"/>
      <c r="C28" s="45"/>
      <c r="D28" s="45"/>
      <c r="E28" s="45"/>
      <c r="G28" s="58"/>
      <c r="H28" s="58"/>
      <c r="I28" s="58"/>
      <c r="J28" s="38"/>
      <c r="K28" s="25"/>
      <c r="L28" s="45"/>
      <c r="M28" s="45"/>
      <c r="N28" s="45"/>
      <c r="P28" s="58"/>
      <c r="Q28" s="58"/>
    </row>
    <row r="29" spans="1:17" x14ac:dyDescent="0.25">
      <c r="A29" s="38" t="s">
        <v>132</v>
      </c>
      <c r="B29" s="25">
        <v>1</v>
      </c>
      <c r="C29" s="45">
        <v>0.81566820276497709</v>
      </c>
      <c r="D29" s="45">
        <v>0.18433179723502305</v>
      </c>
      <c r="E29" s="45">
        <v>0</v>
      </c>
      <c r="F29" s="1">
        <v>65.099999999999994</v>
      </c>
      <c r="G29" s="58">
        <f>(F29/(F29+F30))</f>
        <v>0.98786039453717756</v>
      </c>
      <c r="H29" s="58">
        <f>F29/(SUM(F$5:F$42))</f>
        <v>6.2032493210729426E-3</v>
      </c>
      <c r="I29" s="58"/>
      <c r="J29" s="38" t="s">
        <v>132</v>
      </c>
      <c r="K29" s="25">
        <v>1</v>
      </c>
      <c r="L29" s="45">
        <v>0.9</v>
      </c>
      <c r="M29" s="45">
        <v>0.1</v>
      </c>
      <c r="N29" s="45">
        <v>0</v>
      </c>
      <c r="O29" s="1">
        <v>5</v>
      </c>
      <c r="P29" s="58">
        <f>(O29/(O29+O30))</f>
        <v>1</v>
      </c>
      <c r="Q29" s="58">
        <f>O29/(SUM(O$5:O$42))</f>
        <v>6.5231572080887163E-3</v>
      </c>
    </row>
    <row r="30" spans="1:17" x14ac:dyDescent="0.25">
      <c r="A30" s="38"/>
      <c r="B30" s="25">
        <v>2</v>
      </c>
      <c r="C30" s="45">
        <v>0</v>
      </c>
      <c r="D30" s="45">
        <v>0</v>
      </c>
      <c r="E30" s="45">
        <v>1</v>
      </c>
      <c r="F30" s="1">
        <v>0.8</v>
      </c>
      <c r="G30" s="58">
        <f>(F30/(F29+F30))</f>
        <v>1.213960546282246E-2</v>
      </c>
      <c r="H30" s="58">
        <f>F30/(SUM(F$5:F$42))</f>
        <v>7.6230406403354146E-5</v>
      </c>
      <c r="I30" s="58"/>
      <c r="J30" s="38"/>
      <c r="K30" s="25">
        <v>2</v>
      </c>
      <c r="L30" s="45" t="e">
        <v>#DIV/0!</v>
      </c>
      <c r="M30" s="45" t="e">
        <v>#DIV/0!</v>
      </c>
      <c r="N30" s="45" t="e">
        <v>#DIV/0!</v>
      </c>
      <c r="O30" s="1">
        <v>0</v>
      </c>
      <c r="P30" s="58">
        <f>(O30/(O29+O30))</f>
        <v>0</v>
      </c>
      <c r="Q30" s="58">
        <f>O30/(SUM(O$5:O$42))</f>
        <v>0</v>
      </c>
    </row>
    <row r="31" spans="1:17" x14ac:dyDescent="0.25">
      <c r="A31" s="38"/>
      <c r="B31" s="25"/>
      <c r="C31" s="45"/>
      <c r="D31" s="45"/>
      <c r="E31" s="45"/>
      <c r="G31" s="58"/>
      <c r="H31" s="58"/>
      <c r="I31" s="58"/>
      <c r="J31" s="38"/>
      <c r="K31" s="25"/>
      <c r="L31" s="45"/>
      <c r="M31" s="45"/>
      <c r="N31" s="45"/>
      <c r="P31" s="58"/>
      <c r="Q31" s="58"/>
    </row>
    <row r="32" spans="1:17" x14ac:dyDescent="0.25">
      <c r="A32" s="38" t="s">
        <v>133</v>
      </c>
      <c r="B32" s="25">
        <v>1</v>
      </c>
      <c r="C32" s="45">
        <v>0.89801699716713879</v>
      </c>
      <c r="D32" s="45">
        <v>0.1019830028328612</v>
      </c>
      <c r="E32" s="45">
        <v>0</v>
      </c>
      <c r="F32" s="1">
        <v>31.7</v>
      </c>
      <c r="G32" s="58">
        <f>(F32/(F32+F33))</f>
        <v>4.8008480993487805E-2</v>
      </c>
      <c r="H32" s="58">
        <f>F32/(SUM(F$5:F$42))</f>
        <v>3.0206298537329077E-3</v>
      </c>
      <c r="I32" s="58"/>
      <c r="J32" s="38" t="s">
        <v>133</v>
      </c>
      <c r="K32" s="25">
        <v>1</v>
      </c>
      <c r="L32" s="45">
        <v>0.9</v>
      </c>
      <c r="M32" s="45">
        <v>0.1</v>
      </c>
      <c r="N32" s="45">
        <v>0</v>
      </c>
      <c r="O32" s="1">
        <v>6.3</v>
      </c>
      <c r="P32" s="58">
        <f>(O32/(O32+O33))</f>
        <v>0.1125</v>
      </c>
      <c r="Q32" s="58">
        <f>O32/(SUM(O$5:O$42))</f>
        <v>8.2191780821917818E-3</v>
      </c>
    </row>
    <row r="33" spans="1:17" x14ac:dyDescent="0.25">
      <c r="A33" s="38"/>
      <c r="B33" s="25">
        <v>2</v>
      </c>
      <c r="C33" s="45">
        <v>0</v>
      </c>
      <c r="D33" s="45">
        <v>0.46256000000000003</v>
      </c>
      <c r="E33" s="45">
        <v>0.53743999999999992</v>
      </c>
      <c r="F33" s="1">
        <v>628.6</v>
      </c>
      <c r="G33" s="58">
        <f>(F33/(F32+F33))</f>
        <v>0.95199151900651213</v>
      </c>
      <c r="H33" s="58">
        <f>F33/(SUM(F$5:F$42))</f>
        <v>5.9898041831435517E-2</v>
      </c>
      <c r="I33" s="58"/>
      <c r="J33" s="38"/>
      <c r="K33" s="25">
        <v>2</v>
      </c>
      <c r="L33" s="45">
        <v>0</v>
      </c>
      <c r="M33" s="45">
        <v>0.65510204081632639</v>
      </c>
      <c r="N33" s="45">
        <v>0.3448979591836735</v>
      </c>
      <c r="O33" s="1">
        <v>49.7</v>
      </c>
      <c r="P33" s="58">
        <f>(O33/(O32+O33))</f>
        <v>0.88750000000000007</v>
      </c>
      <c r="Q33" s="58">
        <f>O33/(SUM(O$5:O$42))</f>
        <v>6.4840182648401842E-2</v>
      </c>
    </row>
    <row r="34" spans="1:17" x14ac:dyDescent="0.25">
      <c r="A34" s="38"/>
      <c r="B34" s="25"/>
      <c r="C34" s="45"/>
      <c r="D34" s="45"/>
      <c r="E34" s="45"/>
      <c r="G34" s="58"/>
      <c r="H34" s="58"/>
      <c r="I34" s="58"/>
      <c r="J34" s="38"/>
      <c r="K34" s="25"/>
      <c r="L34" s="45"/>
      <c r="M34" s="45"/>
      <c r="N34" s="45"/>
      <c r="P34" s="58"/>
      <c r="Q34" s="58"/>
    </row>
    <row r="35" spans="1:17" x14ac:dyDescent="0.25">
      <c r="A35" s="38" t="s">
        <v>134</v>
      </c>
      <c r="B35" s="25">
        <v>1</v>
      </c>
      <c r="C35" s="45">
        <v>0.89820359281437123</v>
      </c>
      <c r="D35" s="45">
        <v>0.10179640718562874</v>
      </c>
      <c r="E35" s="45">
        <v>0</v>
      </c>
      <c r="F35" s="1">
        <v>66.8</v>
      </c>
      <c r="G35" s="58">
        <f>(F35/(F35+F36))</f>
        <v>0.7332601536772777</v>
      </c>
      <c r="H35" s="58">
        <f>F35/(SUM(F$5:F$42))</f>
        <v>6.3652389346800699E-3</v>
      </c>
      <c r="I35" s="58"/>
      <c r="J35" s="38" t="s">
        <v>134</v>
      </c>
      <c r="K35" s="25">
        <v>1</v>
      </c>
      <c r="L35" s="45">
        <v>0.9285714285714286</v>
      </c>
      <c r="M35" s="45">
        <v>7.1428571428571452E-2</v>
      </c>
      <c r="N35" s="45">
        <v>0</v>
      </c>
      <c r="O35" s="1">
        <v>5.6</v>
      </c>
      <c r="P35" s="58">
        <f>(O35/(O35+O36))</f>
        <v>0.67469879518072284</v>
      </c>
      <c r="Q35" s="58">
        <f>O35/(SUM(O$5:O$42))</f>
        <v>7.3059360730593614E-3</v>
      </c>
    </row>
    <row r="36" spans="1:17" x14ac:dyDescent="0.25">
      <c r="A36" s="38"/>
      <c r="B36" s="25">
        <v>2</v>
      </c>
      <c r="C36" s="45">
        <v>0</v>
      </c>
      <c r="D36" s="45">
        <v>0.65020576131687247</v>
      </c>
      <c r="E36" s="45">
        <v>0.34979423868312759</v>
      </c>
      <c r="F36" s="1">
        <v>24.3</v>
      </c>
      <c r="G36" s="58">
        <f>(F36/(F35+F36))</f>
        <v>0.2667398463227223</v>
      </c>
      <c r="H36" s="58">
        <f>F36/(SUM(F$5:F$42))</f>
        <v>2.3154985945018822E-3</v>
      </c>
      <c r="I36" s="58"/>
      <c r="J36" s="38"/>
      <c r="K36" s="25">
        <v>2</v>
      </c>
      <c r="L36" s="45">
        <v>0</v>
      </c>
      <c r="M36" s="45">
        <v>0.4814814814814814</v>
      </c>
      <c r="N36" s="45">
        <v>0.51851851851851849</v>
      </c>
      <c r="O36" s="1">
        <v>2.7</v>
      </c>
      <c r="P36" s="58">
        <f>(O36/(O35+O36))</f>
        <v>0.3253012048192771</v>
      </c>
      <c r="Q36" s="58">
        <f>O36/(SUM(O$5:O$42))</f>
        <v>3.5225048923679067E-3</v>
      </c>
    </row>
    <row r="37" spans="1:17" x14ac:dyDescent="0.25">
      <c r="A37" s="38"/>
      <c r="B37" s="25"/>
      <c r="C37" s="45"/>
      <c r="D37" s="45"/>
      <c r="E37" s="45"/>
      <c r="G37" s="58"/>
      <c r="H37" s="58"/>
      <c r="I37" s="58"/>
      <c r="J37" s="38"/>
      <c r="K37" s="25"/>
      <c r="L37" s="45"/>
      <c r="M37" s="45"/>
      <c r="N37" s="45"/>
      <c r="P37" s="58"/>
      <c r="Q37" s="58"/>
    </row>
    <row r="38" spans="1:17" x14ac:dyDescent="0.25">
      <c r="A38" s="38" t="s">
        <v>135</v>
      </c>
      <c r="B38" s="25">
        <v>1</v>
      </c>
      <c r="C38" s="45">
        <v>1</v>
      </c>
      <c r="D38" s="45">
        <v>0</v>
      </c>
      <c r="E38" s="45">
        <v>0</v>
      </c>
      <c r="F38" s="1">
        <v>238.1</v>
      </c>
      <c r="G38" s="58">
        <f>(F38/(F38+F39))</f>
        <v>0.22607292062286363</v>
      </c>
      <c r="H38" s="58">
        <f>F38/(SUM(F$5:F$42))</f>
        <v>2.2688074705798273E-2</v>
      </c>
      <c r="I38" s="58"/>
      <c r="J38" s="38" t="s">
        <v>135</v>
      </c>
      <c r="K38" s="25">
        <v>1</v>
      </c>
      <c r="L38" s="45">
        <v>1</v>
      </c>
      <c r="M38" s="45">
        <v>0</v>
      </c>
      <c r="N38" s="45">
        <v>0</v>
      </c>
      <c r="O38" s="1">
        <v>19.3</v>
      </c>
      <c r="P38" s="58">
        <f>(O38/(O38+O39))</f>
        <v>0.44572748267898388</v>
      </c>
      <c r="Q38" s="58">
        <f>O38/(SUM(O$5:O$42))</f>
        <v>2.5179386823222443E-2</v>
      </c>
    </row>
    <row r="39" spans="1:17" x14ac:dyDescent="0.25">
      <c r="A39" s="38"/>
      <c r="B39" s="25">
        <v>2</v>
      </c>
      <c r="C39" s="45">
        <v>0</v>
      </c>
      <c r="D39" s="45">
        <v>1</v>
      </c>
      <c r="E39" s="45">
        <v>0</v>
      </c>
      <c r="F39" s="1">
        <v>815.1</v>
      </c>
      <c r="G39" s="58">
        <f>(F39/(F38+F39))</f>
        <v>0.77392707937713634</v>
      </c>
      <c r="H39" s="58">
        <f>F39/(SUM(F$5:F$42))</f>
        <v>7.7669255324217451E-2</v>
      </c>
      <c r="I39" s="58"/>
      <c r="J39" s="38"/>
      <c r="K39" s="25">
        <v>2</v>
      </c>
      <c r="L39" s="45">
        <v>0</v>
      </c>
      <c r="M39" s="45">
        <v>1</v>
      </c>
      <c r="N39" s="45">
        <v>0</v>
      </c>
      <c r="O39" s="1">
        <v>24</v>
      </c>
      <c r="P39" s="58">
        <f>(O39/(O38+O39))</f>
        <v>0.55427251732101623</v>
      </c>
      <c r="Q39" s="58">
        <f>O39/(SUM(O$5:O$42))</f>
        <v>3.1311154598825837E-2</v>
      </c>
    </row>
    <row r="40" spans="1:17" x14ac:dyDescent="0.25">
      <c r="A40" s="38"/>
      <c r="B40" s="25"/>
      <c r="C40" s="45"/>
      <c r="D40" s="45"/>
      <c r="E40" s="45"/>
      <c r="G40" s="58"/>
      <c r="H40" s="58"/>
      <c r="I40" s="58"/>
      <c r="J40" s="38"/>
      <c r="K40" s="25"/>
      <c r="L40" s="45"/>
      <c r="M40" s="45"/>
      <c r="N40" s="45"/>
      <c r="P40" s="58"/>
      <c r="Q40" s="58"/>
    </row>
    <row r="41" spans="1:17" x14ac:dyDescent="0.25">
      <c r="A41" s="38" t="s">
        <v>136</v>
      </c>
      <c r="B41" s="25">
        <v>1</v>
      </c>
      <c r="C41" s="45">
        <v>0.91333333333333344</v>
      </c>
      <c r="D41" s="45">
        <v>8.666666666666667E-2</v>
      </c>
      <c r="E41" s="45">
        <v>0</v>
      </c>
      <c r="F41" s="1">
        <v>27.4</v>
      </c>
      <c r="G41" s="58">
        <f>(F41/(F41+F42))</f>
        <v>0.15154867256637167</v>
      </c>
      <c r="H41" s="58">
        <f>F41/(SUM(F$5:F$42))</f>
        <v>2.610891419314879E-3</v>
      </c>
      <c r="I41" s="58"/>
      <c r="J41" s="38" t="s">
        <v>136</v>
      </c>
      <c r="K41" s="25">
        <v>1</v>
      </c>
      <c r="L41" s="45">
        <v>0.72340425531914898</v>
      </c>
      <c r="M41" s="45">
        <v>0.27659574468085113</v>
      </c>
      <c r="N41" s="45">
        <v>0</v>
      </c>
      <c r="O41" s="1">
        <v>3.4</v>
      </c>
      <c r="P41" s="58">
        <f>(O41/(O41+O42))</f>
        <v>0.16748768472906406</v>
      </c>
      <c r="Q41" s="58">
        <f>O41/(SUM(O$5:O$42))</f>
        <v>4.4357469015003266E-3</v>
      </c>
    </row>
    <row r="42" spans="1:17" x14ac:dyDescent="0.25">
      <c r="A42" s="38"/>
      <c r="B42" s="25">
        <v>2</v>
      </c>
      <c r="C42" s="45">
        <v>0</v>
      </c>
      <c r="D42" s="45">
        <v>0.32493368700265246</v>
      </c>
      <c r="E42" s="45">
        <v>0.67506631299734743</v>
      </c>
      <c r="F42" s="1">
        <v>153.4</v>
      </c>
      <c r="G42" s="58">
        <f>(F42/(F41+F42))</f>
        <v>0.84845132743362828</v>
      </c>
      <c r="H42" s="58">
        <f>F42/(SUM(F$5:F$42))</f>
        <v>1.4617180427843157E-2</v>
      </c>
      <c r="I42" s="58"/>
      <c r="J42" s="38"/>
      <c r="K42" s="25">
        <v>2</v>
      </c>
      <c r="L42" s="45">
        <v>0</v>
      </c>
      <c r="M42" s="45">
        <v>0.72435897435897445</v>
      </c>
      <c r="N42" s="45">
        <v>0.27564102564102577</v>
      </c>
      <c r="O42" s="1">
        <v>16.899999999999999</v>
      </c>
      <c r="P42" s="58">
        <f>(O42/(O41+O42))</f>
        <v>0.83251231527093605</v>
      </c>
      <c r="Q42" s="58">
        <f>O42/(SUM(O$5:O$42))</f>
        <v>2.2048271363339859E-2</v>
      </c>
    </row>
    <row r="43" spans="1:17" x14ac:dyDescent="0.25">
      <c r="C43" s="39"/>
      <c r="D43" s="39"/>
      <c r="E43"/>
      <c r="F43"/>
      <c r="G43"/>
      <c r="H43" s="58"/>
      <c r="I43" s="58"/>
      <c r="J43"/>
      <c r="K43"/>
      <c r="L43"/>
      <c r="M43"/>
      <c r="N43"/>
      <c r="O43"/>
      <c r="P43"/>
      <c r="Q43"/>
    </row>
    <row r="44" spans="1:17" x14ac:dyDescent="0.25">
      <c r="C44" s="39"/>
      <c r="D44" s="39"/>
      <c r="E44"/>
      <c r="F44"/>
      <c r="G44"/>
      <c r="H44" s="58"/>
      <c r="I44" s="58"/>
      <c r="J44"/>
      <c r="K44"/>
      <c r="L44"/>
      <c r="M44"/>
      <c r="N44"/>
      <c r="O44"/>
      <c r="P44"/>
      <c r="Q44"/>
    </row>
    <row r="45" spans="1:17" x14ac:dyDescent="0.25">
      <c r="C45" s="39"/>
      <c r="D45" s="39"/>
      <c r="E45"/>
      <c r="F45"/>
      <c r="G45"/>
      <c r="H45" s="58"/>
      <c r="I45" s="58"/>
      <c r="J45"/>
      <c r="K45"/>
      <c r="L45"/>
      <c r="M45"/>
      <c r="N45"/>
      <c r="O45"/>
      <c r="P45"/>
      <c r="Q45"/>
    </row>
    <row r="46" spans="1:17" x14ac:dyDescent="0.25">
      <c r="C46" s="39"/>
      <c r="D46" s="39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5">
      <c r="C47" s="39"/>
      <c r="D47" s="39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5">
      <c r="C48" s="39"/>
      <c r="D48" s="39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3:17" x14ac:dyDescent="0.25">
      <c r="C49" s="39"/>
      <c r="D49" s="3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3:17" x14ac:dyDescent="0.25">
      <c r="C50" s="39"/>
      <c r="D50" s="39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3:17" x14ac:dyDescent="0.25">
      <c r="C51" s="39"/>
      <c r="D51" s="39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3:17" x14ac:dyDescent="0.25">
      <c r="C52" s="39"/>
      <c r="D52" s="39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3:17" x14ac:dyDescent="0.25">
      <c r="C53" s="39"/>
      <c r="D53" s="39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3:17" x14ac:dyDescent="0.25">
      <c r="C54" s="39"/>
      <c r="D54" s="39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3:17" x14ac:dyDescent="0.25">
      <c r="C55" s="39"/>
      <c r="D55" s="39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3:17" x14ac:dyDescent="0.25">
      <c r="C56" s="39"/>
      <c r="D56" s="39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3:17" x14ac:dyDescent="0.25">
      <c r="C57" s="39"/>
      <c r="D57" s="39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3:17" x14ac:dyDescent="0.25">
      <c r="C58" s="39"/>
      <c r="D58" s="39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3:17" x14ac:dyDescent="0.25">
      <c r="C59" s="39"/>
      <c r="D59" s="3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3:17" x14ac:dyDescent="0.25">
      <c r="C60" s="39"/>
      <c r="D60" s="39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3:17" x14ac:dyDescent="0.25">
      <c r="C61" s="39"/>
      <c r="D61" s="39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3:17" x14ac:dyDescent="0.25">
      <c r="C62" s="39"/>
      <c r="D62" s="39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3:17" x14ac:dyDescent="0.25">
      <c r="C63" s="39"/>
      <c r="D63" s="39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3:17" x14ac:dyDescent="0.25">
      <c r="C64" s="39"/>
      <c r="D64" s="39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3:17" x14ac:dyDescent="0.25">
      <c r="C65" s="39"/>
      <c r="D65" s="39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3:17" x14ac:dyDescent="0.25">
      <c r="C66" s="39"/>
      <c r="D66" s="39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3:17" x14ac:dyDescent="0.25">
      <c r="C67" s="39"/>
      <c r="D67" s="39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3:17" x14ac:dyDescent="0.25">
      <c r="C68" s="39"/>
      <c r="D68" s="39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3:17" x14ac:dyDescent="0.25">
      <c r="C69" s="39"/>
      <c r="D69" s="3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3:17" x14ac:dyDescent="0.25">
      <c r="C70" s="39"/>
      <c r="D70" s="39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3:17" x14ac:dyDescent="0.25">
      <c r="C71" s="39"/>
      <c r="D71" s="39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3:17" x14ac:dyDescent="0.25">
      <c r="C72" s="39"/>
      <c r="D72" s="39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3:17" x14ac:dyDescent="0.25">
      <c r="C73" s="39"/>
      <c r="D73" s="39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3:17" x14ac:dyDescent="0.25">
      <c r="C74" s="39"/>
      <c r="D74" s="39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3:17" x14ac:dyDescent="0.25">
      <c r="C75" s="39"/>
      <c r="D75" s="39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3:17" x14ac:dyDescent="0.25">
      <c r="C76" s="39"/>
      <c r="D76" s="39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3:17" x14ac:dyDescent="0.25">
      <c r="C77" s="39"/>
      <c r="D77" s="39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3:17" x14ac:dyDescent="0.25">
      <c r="C78" s="39"/>
      <c r="D78" s="39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3:17" x14ac:dyDescent="0.25">
      <c r="C79" s="39"/>
      <c r="D79" s="3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3:17" x14ac:dyDescent="0.25">
      <c r="C80" s="39"/>
      <c r="D80" s="39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3:17" x14ac:dyDescent="0.25">
      <c r="C81" s="39"/>
      <c r="D81" s="39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3:17" x14ac:dyDescent="0.25">
      <c r="C82" s="39"/>
      <c r="D82" s="39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3:17" x14ac:dyDescent="0.25">
      <c r="C83" s="39"/>
      <c r="D83" s="39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3:17" x14ac:dyDescent="0.25">
      <c r="C84" s="39"/>
      <c r="D84" s="39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3:17" x14ac:dyDescent="0.25">
      <c r="C85" s="39"/>
      <c r="D85" s="39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3:17" x14ac:dyDescent="0.25">
      <c r="C86" s="39"/>
      <c r="D86" s="39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3:17" x14ac:dyDescent="0.25">
      <c r="C87" s="39"/>
      <c r="D87" s="39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3:17" x14ac:dyDescent="0.25">
      <c r="C88" s="39"/>
      <c r="D88" s="39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3:17" x14ac:dyDescent="0.25">
      <c r="C89" s="39"/>
      <c r="D89" s="3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3:17" x14ac:dyDescent="0.25">
      <c r="C90" s="39"/>
      <c r="D90" s="39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3:17" x14ac:dyDescent="0.25">
      <c r="C91" s="39"/>
      <c r="D91" s="39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3:17" x14ac:dyDescent="0.25">
      <c r="C92" s="39"/>
      <c r="D92" s="39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3:17" x14ac:dyDescent="0.25">
      <c r="C93" s="39"/>
      <c r="D93" s="39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3:17" x14ac:dyDescent="0.25">
      <c r="C94" s="39"/>
      <c r="D94" s="39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3:17" x14ac:dyDescent="0.25">
      <c r="C95" s="39"/>
      <c r="D95" s="39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3:17" x14ac:dyDescent="0.25">
      <c r="C96" s="39"/>
      <c r="D96" s="39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3:17" x14ac:dyDescent="0.25">
      <c r="C97" s="39"/>
      <c r="D97" s="39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3:17" x14ac:dyDescent="0.25">
      <c r="C98" s="39"/>
      <c r="D98" s="39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3:17" x14ac:dyDescent="0.25">
      <c r="C99" s="39"/>
      <c r="D99" s="3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3:17" x14ac:dyDescent="0.25">
      <c r="C100" s="39"/>
      <c r="D100" s="39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3:17" x14ac:dyDescent="0.25">
      <c r="C101" s="39"/>
      <c r="D101" s="39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3:17" x14ac:dyDescent="0.25">
      <c r="C102" s="39"/>
      <c r="D102" s="39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3:17" x14ac:dyDescent="0.25">
      <c r="C103" s="39"/>
      <c r="D103" s="39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3:17" x14ac:dyDescent="0.25">
      <c r="C104" s="39"/>
      <c r="D104" s="39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3:17" x14ac:dyDescent="0.25">
      <c r="C105" s="39"/>
      <c r="D105" s="39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3:17" x14ac:dyDescent="0.25">
      <c r="C106" s="39"/>
      <c r="D106" s="39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3:17" x14ac:dyDescent="0.25">
      <c r="C107" s="39"/>
      <c r="D107" s="39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3:17" x14ac:dyDescent="0.25">
      <c r="C108" s="39"/>
      <c r="D108" s="39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3:17" x14ac:dyDescent="0.25">
      <c r="C109" s="39"/>
      <c r="D109" s="3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3:17" x14ac:dyDescent="0.25">
      <c r="C110" s="39"/>
      <c r="D110" s="39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3:17" x14ac:dyDescent="0.25">
      <c r="C111" s="39"/>
      <c r="D111" s="39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3:17" x14ac:dyDescent="0.25">
      <c r="C112" s="39"/>
      <c r="D112" s="39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3:17" x14ac:dyDescent="0.25">
      <c r="C113" s="39"/>
      <c r="D113" s="39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3:17" x14ac:dyDescent="0.25">
      <c r="C114" s="39"/>
      <c r="D114" s="39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3:17" x14ac:dyDescent="0.25">
      <c r="C115" s="39"/>
      <c r="D115" s="39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3:17" x14ac:dyDescent="0.25">
      <c r="C116" s="39"/>
      <c r="D116" s="39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3:17" x14ac:dyDescent="0.25">
      <c r="C117" s="39"/>
      <c r="D117" s="39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3:17" x14ac:dyDescent="0.25">
      <c r="C118" s="39"/>
      <c r="D118" s="39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3:17" x14ac:dyDescent="0.25">
      <c r="C119" s="39"/>
      <c r="D119" s="3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3:17" x14ac:dyDescent="0.25">
      <c r="C120" s="39"/>
      <c r="D120" s="39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3:17" x14ac:dyDescent="0.25">
      <c r="C121" s="39"/>
      <c r="D121" s="39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3:17" x14ac:dyDescent="0.25">
      <c r="C122" s="39"/>
      <c r="D122" s="39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3:17" x14ac:dyDescent="0.25">
      <c r="C123" s="39"/>
      <c r="D123" s="39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3:17" x14ac:dyDescent="0.25">
      <c r="C124" s="39"/>
      <c r="D124" s="39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3:17" x14ac:dyDescent="0.25">
      <c r="C125" s="39"/>
      <c r="D125" s="39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3:17" x14ac:dyDescent="0.25">
      <c r="C126" s="39"/>
      <c r="D126" s="39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3:17" x14ac:dyDescent="0.25">
      <c r="C127" s="39"/>
      <c r="D127" s="39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3:17" x14ac:dyDescent="0.25">
      <c r="C128" s="39"/>
      <c r="D128" s="39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3:17" x14ac:dyDescent="0.25">
      <c r="C129" s="39"/>
      <c r="D129" s="3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3:17" x14ac:dyDescent="0.25">
      <c r="C130" s="39"/>
      <c r="D130" s="39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3:17" x14ac:dyDescent="0.25">
      <c r="C131" s="39"/>
      <c r="D131" s="39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3:17" x14ac:dyDescent="0.25">
      <c r="C132" s="39"/>
      <c r="D132" s="39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3:17" x14ac:dyDescent="0.25">
      <c r="C133" s="39"/>
      <c r="D133" s="39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3:17" x14ac:dyDescent="0.25">
      <c r="C134" s="39"/>
      <c r="D134" s="39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3:17" x14ac:dyDescent="0.25">
      <c r="C135" s="39"/>
      <c r="D135" s="39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3:17" x14ac:dyDescent="0.25">
      <c r="C136" s="39"/>
      <c r="D136" s="39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3:17" x14ac:dyDescent="0.25">
      <c r="C137" s="39"/>
      <c r="D137" s="39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3:17" x14ac:dyDescent="0.25">
      <c r="C138" s="39"/>
      <c r="D138" s="39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3:17" x14ac:dyDescent="0.25">
      <c r="C139" s="39"/>
      <c r="D139" s="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3:17" x14ac:dyDescent="0.25">
      <c r="C140" s="39"/>
      <c r="D140" s="39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3:17" x14ac:dyDescent="0.25">
      <c r="C141" s="39"/>
      <c r="D141" s="39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3:17" x14ac:dyDescent="0.25">
      <c r="C142" s="39"/>
      <c r="D142" s="39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3:17" x14ac:dyDescent="0.25">
      <c r="C143" s="39"/>
      <c r="D143" s="39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3:17" x14ac:dyDescent="0.25">
      <c r="C144" s="39"/>
      <c r="D144" s="39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3:17" x14ac:dyDescent="0.25">
      <c r="C145" s="39"/>
      <c r="D145" s="39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3:17" x14ac:dyDescent="0.25">
      <c r="C146" s="39"/>
      <c r="D146" s="39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3:17" x14ac:dyDescent="0.25">
      <c r="C147" s="39"/>
      <c r="D147" s="39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3:17" x14ac:dyDescent="0.25">
      <c r="C148" s="39"/>
      <c r="D148" s="39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3:17" x14ac:dyDescent="0.25">
      <c r="C149" s="39"/>
      <c r="D149" s="3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3:17" x14ac:dyDescent="0.25">
      <c r="C150" s="39"/>
      <c r="D150" s="39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3:17" x14ac:dyDescent="0.25">
      <c r="C151" s="39"/>
      <c r="D151" s="39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3:17" x14ac:dyDescent="0.25">
      <c r="C152" s="39"/>
      <c r="D152" s="39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3:17" x14ac:dyDescent="0.25">
      <c r="C153" s="39"/>
      <c r="D153" s="39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74" spans="1:2" x14ac:dyDescent="0.25">
      <c r="A174" s="40"/>
      <c r="B174" s="40"/>
    </row>
    <row r="175" spans="1:2" x14ac:dyDescent="0.25">
      <c r="A175" s="40"/>
      <c r="B175" s="40"/>
    </row>
    <row r="176" spans="1:2" x14ac:dyDescent="0.25">
      <c r="A176" s="40"/>
      <c r="B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</row>
    <row r="178" spans="1:17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5"/>
      <c r="K178" s="5"/>
      <c r="L178" s="5"/>
      <c r="M178" s="5"/>
      <c r="N178" s="5"/>
      <c r="O178" s="5"/>
      <c r="P178" s="5"/>
      <c r="Q178" s="5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5"/>
      <c r="K179" s="5"/>
      <c r="L179" s="5"/>
      <c r="M179" s="5"/>
      <c r="N179" s="5"/>
      <c r="O179" s="5"/>
      <c r="P179" s="5"/>
      <c r="Q179" s="5"/>
    </row>
    <row r="180" spans="1:17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5"/>
      <c r="K180" s="5"/>
      <c r="L180" s="5"/>
      <c r="M180" s="5"/>
      <c r="N180" s="5"/>
      <c r="O180" s="5"/>
      <c r="P180" s="5"/>
      <c r="Q180" s="5"/>
    </row>
    <row r="181" spans="1:17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5"/>
      <c r="K181" s="5"/>
      <c r="L181" s="5"/>
      <c r="M181" s="5"/>
      <c r="N181" s="5"/>
      <c r="O181" s="5"/>
      <c r="P181" s="5"/>
      <c r="Q181" s="5"/>
    </row>
    <row r="182" spans="1:17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5"/>
      <c r="K182" s="5"/>
      <c r="L182" s="5"/>
      <c r="M182" s="5"/>
      <c r="N182" s="5"/>
      <c r="O182" s="5"/>
      <c r="P182" s="5"/>
      <c r="Q182" s="5"/>
    </row>
    <row r="183" spans="1:17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5"/>
      <c r="K183" s="5"/>
      <c r="L183" s="5"/>
      <c r="M183" s="5"/>
      <c r="N183" s="5"/>
      <c r="O183" s="5"/>
      <c r="P183" s="5"/>
      <c r="Q183" s="5"/>
    </row>
    <row r="184" spans="1:17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5"/>
      <c r="K184" s="5"/>
      <c r="L184" s="5"/>
      <c r="M184" s="5"/>
      <c r="N184" s="5"/>
      <c r="O184" s="5"/>
      <c r="P184" s="5"/>
      <c r="Q184" s="5"/>
    </row>
    <row r="185" spans="1:17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5"/>
      <c r="K185" s="5"/>
      <c r="L185" s="5"/>
      <c r="M185" s="5"/>
      <c r="N185" s="5"/>
      <c r="O185" s="5"/>
      <c r="P185" s="5"/>
      <c r="Q185" s="5"/>
    </row>
    <row r="186" spans="1:17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5"/>
      <c r="K186" s="5"/>
      <c r="L186" s="5"/>
      <c r="M186" s="5"/>
      <c r="N186" s="5"/>
      <c r="O186" s="5"/>
      <c r="P186" s="5"/>
      <c r="Q186" s="5"/>
    </row>
    <row r="187" spans="1:17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5"/>
      <c r="K187" s="5"/>
      <c r="L187" s="5"/>
      <c r="M187" s="5"/>
      <c r="N187" s="5"/>
      <c r="O187" s="5"/>
      <c r="P187" s="5"/>
      <c r="Q187" s="5"/>
    </row>
    <row r="188" spans="1:17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5"/>
      <c r="K188" s="5"/>
      <c r="L188" s="5"/>
      <c r="M188" s="5"/>
      <c r="N188" s="5"/>
      <c r="O188" s="5"/>
      <c r="P188" s="5"/>
      <c r="Q188" s="5"/>
    </row>
    <row r="189" spans="1:17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5"/>
      <c r="K189" s="5"/>
      <c r="L189" s="5"/>
      <c r="M189" s="5"/>
      <c r="N189" s="5"/>
      <c r="O189" s="5"/>
      <c r="P189" s="5"/>
      <c r="Q189" s="5"/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5"/>
      <c r="K190" s="5"/>
      <c r="L190" s="5"/>
      <c r="M190" s="5"/>
      <c r="N190" s="5"/>
      <c r="O190" s="5"/>
      <c r="P190" s="5"/>
      <c r="Q190" s="5"/>
    </row>
    <row r="191" spans="1:17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5"/>
      <c r="K191" s="5"/>
      <c r="L191" s="5"/>
      <c r="M191" s="5"/>
      <c r="N191" s="5"/>
      <c r="O191" s="5"/>
      <c r="P191" s="5"/>
      <c r="Q191" s="5"/>
    </row>
    <row r="192" spans="1:17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5"/>
      <c r="K192" s="5"/>
      <c r="L192" s="5"/>
      <c r="M192" s="5"/>
      <c r="N192" s="5"/>
      <c r="O192" s="5"/>
      <c r="P192" s="5"/>
      <c r="Q192" s="5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5"/>
      <c r="K193" s="5"/>
      <c r="L193" s="5"/>
      <c r="M193" s="5"/>
      <c r="N193" s="5"/>
      <c r="O193" s="5"/>
      <c r="P193" s="5"/>
      <c r="Q193" s="5"/>
    </row>
    <row r="194" spans="1:17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5"/>
      <c r="K194" s="5"/>
      <c r="L194" s="5"/>
      <c r="M194" s="5"/>
      <c r="N194" s="5"/>
      <c r="O194" s="5"/>
      <c r="P194" s="5"/>
      <c r="Q194" s="5"/>
    </row>
    <row r="195" spans="1:17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5"/>
      <c r="K195" s="5"/>
      <c r="L195" s="5"/>
      <c r="M195" s="5"/>
      <c r="N195" s="5"/>
      <c r="O195" s="5"/>
      <c r="P195" s="5"/>
      <c r="Q195" s="5"/>
    </row>
    <row r="196" spans="1:17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5"/>
      <c r="K196" s="5"/>
      <c r="L196" s="5"/>
      <c r="M196" s="5"/>
      <c r="N196" s="5"/>
      <c r="O196" s="5"/>
      <c r="P196" s="5"/>
      <c r="Q196" s="5"/>
    </row>
    <row r="197" spans="1:17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5"/>
      <c r="K197" s="5"/>
      <c r="L197" s="5"/>
      <c r="M197" s="5"/>
      <c r="N197" s="5"/>
      <c r="O197" s="5"/>
      <c r="P197" s="5"/>
      <c r="Q197" s="5"/>
    </row>
    <row r="198" spans="1:17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5"/>
      <c r="K198" s="5"/>
      <c r="L198" s="5"/>
      <c r="M198" s="5"/>
      <c r="N198" s="5"/>
      <c r="O198" s="5"/>
      <c r="P198" s="5"/>
      <c r="Q198" s="5"/>
    </row>
    <row r="199" spans="1:17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5"/>
      <c r="K199" s="5"/>
      <c r="L199" s="5"/>
      <c r="M199" s="5"/>
      <c r="N199" s="5"/>
      <c r="O199" s="5"/>
      <c r="P199" s="5"/>
      <c r="Q199" s="5"/>
    </row>
    <row r="200" spans="1:17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5"/>
      <c r="K200" s="5"/>
      <c r="L200" s="5"/>
      <c r="M200" s="5"/>
      <c r="N200" s="5"/>
      <c r="O200" s="5"/>
      <c r="P200" s="5"/>
      <c r="Q200" s="5"/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5"/>
      <c r="K201" s="5"/>
      <c r="L201" s="5"/>
      <c r="M201" s="5"/>
      <c r="N201" s="5"/>
      <c r="O201" s="5"/>
      <c r="P201" s="5"/>
      <c r="Q201" s="5"/>
    </row>
    <row r="202" spans="1:17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5"/>
      <c r="K202" s="5"/>
      <c r="L202" s="5"/>
      <c r="M202" s="5"/>
      <c r="N202" s="5"/>
      <c r="O202" s="5"/>
      <c r="P202" s="5"/>
      <c r="Q202" s="5"/>
    </row>
    <row r="203" spans="1:17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5"/>
      <c r="K203" s="5"/>
      <c r="L203" s="5"/>
      <c r="M203" s="5"/>
      <c r="N203" s="5"/>
      <c r="O203" s="5"/>
      <c r="P203" s="5"/>
      <c r="Q203" s="5"/>
    </row>
    <row r="204" spans="1:17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5"/>
      <c r="K204" s="5"/>
      <c r="L204" s="5"/>
      <c r="M204" s="5"/>
      <c r="N204" s="5"/>
      <c r="O204" s="5"/>
      <c r="P204" s="5"/>
      <c r="Q204" s="5"/>
    </row>
    <row r="205" spans="1:17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5"/>
      <c r="K205" s="5"/>
      <c r="L205" s="5"/>
      <c r="M205" s="5"/>
      <c r="N205" s="5"/>
      <c r="O205" s="5"/>
      <c r="P205" s="5"/>
      <c r="Q205" s="5"/>
    </row>
    <row r="206" spans="1:17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5"/>
      <c r="K206" s="5"/>
      <c r="L206" s="5"/>
      <c r="M206" s="5"/>
      <c r="N206" s="5"/>
      <c r="O206" s="5"/>
      <c r="P206" s="5"/>
      <c r="Q206" s="5"/>
    </row>
    <row r="207" spans="1:17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5"/>
      <c r="K207" s="5"/>
      <c r="L207" s="5"/>
      <c r="M207" s="5"/>
      <c r="N207" s="5"/>
      <c r="O207" s="5"/>
      <c r="P207" s="5"/>
      <c r="Q207" s="5"/>
    </row>
    <row r="208" spans="1:17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5"/>
      <c r="K208" s="5"/>
      <c r="L208" s="5"/>
      <c r="M208" s="5"/>
      <c r="N208" s="5"/>
      <c r="O208" s="5"/>
      <c r="P208" s="5"/>
      <c r="Q208" s="5"/>
    </row>
    <row r="209" spans="1:17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5"/>
      <c r="K209" s="5"/>
      <c r="L209" s="5"/>
      <c r="M209" s="5"/>
      <c r="N209" s="5"/>
      <c r="O209" s="5"/>
      <c r="P209" s="5"/>
      <c r="Q209" s="5"/>
    </row>
    <row r="210" spans="1:17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5"/>
      <c r="K210" s="5"/>
      <c r="L210" s="5"/>
      <c r="M210" s="5"/>
      <c r="N210" s="5"/>
      <c r="O210" s="5"/>
      <c r="P210" s="5"/>
      <c r="Q210" s="5"/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5"/>
      <c r="K211" s="5"/>
      <c r="L211" s="5"/>
      <c r="M211" s="5"/>
      <c r="N211" s="5"/>
      <c r="O211" s="5"/>
      <c r="P211" s="5"/>
      <c r="Q211" s="5"/>
    </row>
    <row r="212" spans="1:17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5"/>
      <c r="K212" s="5"/>
      <c r="L212" s="5"/>
      <c r="M212" s="5"/>
      <c r="N212" s="5"/>
      <c r="O212" s="5"/>
      <c r="P212" s="5"/>
      <c r="Q212" s="5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5"/>
      <c r="K213" s="5"/>
      <c r="L213" s="5"/>
      <c r="M213" s="5"/>
      <c r="N213" s="5"/>
      <c r="O213" s="5"/>
      <c r="P213" s="5"/>
      <c r="Q213" s="5"/>
    </row>
    <row r="214" spans="1:17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5"/>
      <c r="K214" s="5"/>
      <c r="L214" s="5"/>
      <c r="M214" s="5"/>
      <c r="N214" s="5"/>
      <c r="O214" s="5"/>
      <c r="P214" s="5"/>
      <c r="Q214" s="5"/>
    </row>
    <row r="215" spans="1:17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5"/>
      <c r="K215" s="5"/>
      <c r="L215" s="5"/>
      <c r="M215" s="5"/>
      <c r="N215" s="5"/>
      <c r="O215" s="5"/>
      <c r="P215" s="5"/>
      <c r="Q215" s="5"/>
    </row>
    <row r="216" spans="1:17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5"/>
      <c r="K216" s="5"/>
      <c r="L216" s="5"/>
      <c r="M216" s="5"/>
      <c r="N216" s="5"/>
      <c r="O216" s="5"/>
      <c r="P216" s="5"/>
      <c r="Q216" s="5"/>
    </row>
    <row r="217" spans="1:17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5"/>
      <c r="K217" s="5"/>
      <c r="L217" s="5"/>
      <c r="M217" s="5"/>
      <c r="N217" s="5"/>
      <c r="O217" s="5"/>
      <c r="P217" s="5"/>
      <c r="Q217" s="5"/>
    </row>
    <row r="218" spans="1:17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5"/>
      <c r="K218" s="5"/>
      <c r="L218" s="5"/>
      <c r="M218" s="5"/>
      <c r="N218" s="5"/>
      <c r="O218" s="5"/>
      <c r="P218" s="5"/>
      <c r="Q218" s="5"/>
    </row>
    <row r="219" spans="1:17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5"/>
      <c r="K219" s="5"/>
      <c r="L219" s="5"/>
      <c r="M219" s="5"/>
      <c r="N219" s="5"/>
      <c r="O219" s="5"/>
      <c r="P219" s="5"/>
      <c r="Q219" s="5"/>
    </row>
    <row r="220" spans="1:17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5"/>
      <c r="K220" s="5"/>
      <c r="L220" s="5"/>
      <c r="M220" s="5"/>
      <c r="N220" s="5"/>
      <c r="O220" s="5"/>
      <c r="P220" s="5"/>
      <c r="Q220" s="5"/>
    </row>
    <row r="221" spans="1:17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5"/>
      <c r="K221" s="5"/>
      <c r="L221" s="5"/>
      <c r="M221" s="5"/>
      <c r="N221" s="5"/>
      <c r="O221" s="5"/>
      <c r="P221" s="5"/>
      <c r="Q221" s="5"/>
    </row>
    <row r="222" spans="1:17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5"/>
      <c r="K222" s="5"/>
      <c r="L222" s="5"/>
      <c r="M222" s="5"/>
      <c r="N222" s="5"/>
      <c r="O222" s="5"/>
      <c r="P222" s="5"/>
      <c r="Q222" s="5"/>
    </row>
    <row r="223" spans="1:17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5"/>
      <c r="K223" s="5"/>
      <c r="L223" s="5"/>
      <c r="M223" s="5"/>
      <c r="N223" s="5"/>
      <c r="O223" s="5"/>
      <c r="P223" s="5"/>
      <c r="Q223" s="5"/>
    </row>
    <row r="224" spans="1:17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5"/>
      <c r="K224" s="5"/>
      <c r="L224" s="5"/>
      <c r="M224" s="5"/>
      <c r="N224" s="5"/>
      <c r="O224" s="5"/>
      <c r="P224" s="5"/>
      <c r="Q224" s="5"/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5"/>
      <c r="K225" s="5"/>
      <c r="L225" s="5"/>
      <c r="M225" s="5"/>
      <c r="N225" s="5"/>
      <c r="O225" s="5"/>
      <c r="P225" s="5"/>
      <c r="Q225" s="5"/>
    </row>
    <row r="226" spans="1:17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5"/>
      <c r="K226" s="5"/>
      <c r="L226" s="5"/>
      <c r="M226" s="5"/>
      <c r="N226" s="5"/>
      <c r="O226" s="5"/>
      <c r="P226" s="5"/>
      <c r="Q226" s="5"/>
    </row>
    <row r="227" spans="1:17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5"/>
      <c r="K227" s="5"/>
      <c r="L227" s="5"/>
      <c r="M227" s="5"/>
      <c r="N227" s="5"/>
      <c r="O227" s="5"/>
      <c r="P227" s="5"/>
      <c r="Q227" s="5"/>
    </row>
    <row r="228" spans="1:17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5"/>
      <c r="K228" s="5"/>
      <c r="L228" s="5"/>
      <c r="M228" s="5"/>
      <c r="N228" s="5"/>
      <c r="O228" s="5"/>
      <c r="P228" s="5"/>
      <c r="Q228" s="5"/>
    </row>
    <row r="229" spans="1:17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5"/>
      <c r="K229" s="5"/>
      <c r="L229" s="5"/>
      <c r="M229" s="5"/>
      <c r="N229" s="5"/>
      <c r="O229" s="5"/>
      <c r="P229" s="5"/>
      <c r="Q229" s="5"/>
    </row>
    <row r="230" spans="1:17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5"/>
      <c r="K230" s="5"/>
      <c r="L230" s="5"/>
      <c r="M230" s="5"/>
      <c r="N230" s="5"/>
      <c r="O230" s="5"/>
      <c r="P230" s="5"/>
      <c r="Q230" s="5"/>
    </row>
    <row r="231" spans="1:17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5"/>
      <c r="K231" s="5"/>
      <c r="L231" s="5"/>
      <c r="M231" s="5"/>
      <c r="N231" s="5"/>
      <c r="O231" s="5"/>
      <c r="P231" s="5"/>
      <c r="Q231" s="5"/>
    </row>
    <row r="232" spans="1:17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5"/>
      <c r="K232" s="5"/>
      <c r="L232" s="5"/>
      <c r="M232" s="5"/>
      <c r="N232" s="5"/>
      <c r="O232" s="5"/>
      <c r="P232" s="5"/>
      <c r="Q232" s="5"/>
    </row>
    <row r="233" spans="1:17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5"/>
      <c r="K233" s="5"/>
      <c r="L233" s="5"/>
      <c r="M233" s="5"/>
      <c r="N233" s="5"/>
      <c r="O233" s="5"/>
      <c r="P233" s="5"/>
      <c r="Q233" s="5"/>
    </row>
    <row r="234" spans="1:17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5"/>
      <c r="K234" s="5"/>
      <c r="L234" s="5"/>
      <c r="M234" s="5"/>
      <c r="N234" s="5"/>
      <c r="O234" s="5"/>
      <c r="P234" s="5"/>
      <c r="Q234" s="5"/>
    </row>
    <row r="235" spans="1:17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5"/>
      <c r="K235" s="5"/>
      <c r="L235" s="5"/>
      <c r="M235" s="5"/>
      <c r="N235" s="5"/>
      <c r="O235" s="5"/>
      <c r="P235" s="5"/>
      <c r="Q235" s="5"/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5"/>
      <c r="K236" s="5"/>
      <c r="L236" s="5"/>
      <c r="M236" s="5"/>
      <c r="N236" s="5"/>
      <c r="O236" s="5"/>
      <c r="P236" s="5"/>
      <c r="Q236" s="5"/>
    </row>
    <row r="237" spans="1:17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5"/>
      <c r="K237" s="5"/>
      <c r="L237" s="5"/>
      <c r="M237" s="5"/>
      <c r="N237" s="5"/>
      <c r="O237" s="5"/>
      <c r="P237" s="5"/>
      <c r="Q237" s="5"/>
    </row>
    <row r="238" spans="1:17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5"/>
      <c r="K238" s="5"/>
      <c r="L238" s="5"/>
      <c r="M238" s="5"/>
      <c r="N238" s="5"/>
      <c r="O238" s="5"/>
      <c r="P238" s="5"/>
      <c r="Q238" s="5"/>
    </row>
    <row r="239" spans="1:17" x14ac:dyDescent="0.25">
      <c r="A239" s="40"/>
      <c r="B239" s="40"/>
      <c r="C239" s="40"/>
      <c r="D239" s="40"/>
      <c r="E239" s="40"/>
      <c r="F239" s="40"/>
      <c r="G239" s="40"/>
      <c r="H239" s="40"/>
      <c r="I239" s="40"/>
    </row>
    <row r="240" spans="1:17" x14ac:dyDescent="0.25">
      <c r="A240" s="40"/>
      <c r="B240" s="40"/>
      <c r="C240" s="40"/>
      <c r="D240" s="40"/>
      <c r="E240" s="40"/>
      <c r="F240" s="40"/>
      <c r="G240" s="40"/>
      <c r="H240" s="40"/>
      <c r="I240" s="40"/>
    </row>
    <row r="241" spans="1:9" x14ac:dyDescent="0.25">
      <c r="A241" s="40"/>
      <c r="B241" s="40"/>
      <c r="C241" s="40"/>
      <c r="D241" s="40"/>
      <c r="E241" s="40"/>
      <c r="F241" s="40"/>
      <c r="G241" s="40"/>
      <c r="H241" s="40"/>
      <c r="I241" s="40"/>
    </row>
    <row r="242" spans="1:9" x14ac:dyDescent="0.25">
      <c r="A242" s="40"/>
      <c r="B242" s="40"/>
      <c r="C242" s="40"/>
      <c r="D242" s="40"/>
      <c r="E242" s="40"/>
      <c r="F242" s="40"/>
      <c r="G242" s="40"/>
      <c r="H242" s="40"/>
      <c r="I242" s="40"/>
    </row>
    <row r="243" spans="1:9" x14ac:dyDescent="0.25">
      <c r="A243" s="40"/>
      <c r="B243" s="40"/>
      <c r="C243" s="40"/>
      <c r="D243" s="40"/>
      <c r="E243" s="40"/>
      <c r="F243" s="40"/>
      <c r="G243" s="40"/>
      <c r="H243" s="40"/>
      <c r="I243" s="40"/>
    </row>
    <row r="244" spans="1:9" x14ac:dyDescent="0.25">
      <c r="A244" s="40"/>
      <c r="B244" s="40"/>
      <c r="C244" s="40"/>
      <c r="D244" s="40"/>
      <c r="E244" s="40"/>
      <c r="F244" s="40"/>
      <c r="G244" s="40"/>
      <c r="H244" s="40"/>
      <c r="I244" s="40"/>
    </row>
    <row r="245" spans="1:9" x14ac:dyDescent="0.25">
      <c r="A245" s="40"/>
      <c r="B245" s="40"/>
      <c r="C245" s="40"/>
      <c r="D245" s="40"/>
      <c r="E245" s="40"/>
      <c r="F245" s="40"/>
      <c r="G245" s="40"/>
      <c r="H245" s="40"/>
      <c r="I245" s="40"/>
    </row>
    <row r="246" spans="1:9" x14ac:dyDescent="0.25">
      <c r="A246" s="40"/>
      <c r="B246" s="40"/>
      <c r="C246" s="40"/>
      <c r="D246" s="40"/>
      <c r="E246" s="40"/>
      <c r="F246" s="40"/>
      <c r="G246" s="40"/>
      <c r="H246" s="40"/>
      <c r="I246" s="40"/>
    </row>
    <row r="247" spans="1:9" x14ac:dyDescent="0.25">
      <c r="A247" s="40"/>
      <c r="B247" s="40"/>
      <c r="C247" s="40"/>
      <c r="D247" s="40"/>
      <c r="E247" s="40"/>
      <c r="F247" s="40"/>
      <c r="G247" s="40"/>
      <c r="H247" s="40"/>
      <c r="I247" s="40"/>
    </row>
    <row r="248" spans="1:9" x14ac:dyDescent="0.25">
      <c r="A248" s="40"/>
      <c r="B248" s="40"/>
      <c r="C248" s="40"/>
      <c r="D248" s="40"/>
      <c r="E248" s="40"/>
      <c r="F248" s="40"/>
      <c r="G248" s="40"/>
      <c r="H248" s="40"/>
      <c r="I248" s="40"/>
    </row>
    <row r="294" spans="1:17" x14ac:dyDescent="0.25">
      <c r="A294" s="38"/>
      <c r="B294" s="38"/>
      <c r="C294" s="38"/>
      <c r="D294" s="3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8" spans="1:17" x14ac:dyDescent="0.25">
      <c r="A298" s="42"/>
      <c r="B298" s="42"/>
      <c r="C298" s="42"/>
      <c r="D298" s="42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393" spans="1:9" x14ac:dyDescent="0.25">
      <c r="A393" s="40"/>
      <c r="B393" s="40"/>
      <c r="C393" s="40"/>
      <c r="D393" s="40"/>
      <c r="E393" s="40"/>
      <c r="F393" s="40"/>
      <c r="G393" s="40"/>
      <c r="H393" s="40"/>
      <c r="I393" s="40"/>
    </row>
    <row r="394" spans="1:9" x14ac:dyDescent="0.25">
      <c r="A394" s="40"/>
      <c r="B394" s="40"/>
      <c r="C394" s="40"/>
      <c r="D394" s="40"/>
      <c r="E394" s="40"/>
      <c r="F394" s="40"/>
      <c r="G394" s="40"/>
      <c r="H394" s="40"/>
      <c r="I394" s="40"/>
    </row>
    <row r="395" spans="1:9" x14ac:dyDescent="0.25">
      <c r="A395" s="40"/>
      <c r="B395" s="40"/>
      <c r="C395" s="40"/>
      <c r="D395" s="40"/>
      <c r="E395" s="40"/>
      <c r="F395" s="40"/>
      <c r="G395" s="40"/>
      <c r="H395" s="40"/>
      <c r="I395" s="40"/>
    </row>
    <row r="396" spans="1:9" x14ac:dyDescent="0.25">
      <c r="A396" s="40"/>
      <c r="B396" s="40"/>
      <c r="C396" s="40"/>
      <c r="D396" s="40"/>
      <c r="E396" s="40"/>
      <c r="F396" s="40"/>
      <c r="G396" s="40"/>
      <c r="H396" s="40"/>
      <c r="I396" s="40"/>
    </row>
    <row r="397" spans="1:9" x14ac:dyDescent="0.25">
      <c r="A397" s="40"/>
      <c r="B397" s="40"/>
      <c r="C397" s="40"/>
      <c r="D397" s="40"/>
      <c r="E397" s="40"/>
      <c r="F397" s="40"/>
      <c r="G397" s="40"/>
      <c r="H397" s="40"/>
      <c r="I397" s="40"/>
    </row>
    <row r="398" spans="1:9" x14ac:dyDescent="0.25">
      <c r="A398" s="40"/>
      <c r="B398" s="40"/>
      <c r="C398" s="40"/>
      <c r="D398" s="40"/>
      <c r="E398" s="40"/>
      <c r="F398" s="40"/>
      <c r="G398" s="40"/>
      <c r="H398" s="40"/>
      <c r="I398" s="40"/>
    </row>
    <row r="444" spans="1:17" x14ac:dyDescent="0.25">
      <c r="A444" s="38"/>
      <c r="B444" s="38"/>
      <c r="C444" s="38"/>
      <c r="D444" s="3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8" spans="1:17" x14ac:dyDescent="0.25">
      <c r="A448" s="42"/>
      <c r="B448" s="42"/>
      <c r="C448" s="42"/>
      <c r="D448" s="42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Price_Data</vt:lpstr>
      <vt:lpstr>Sheet1</vt:lpstr>
      <vt:lpstr>annual_prices</vt:lpstr>
      <vt:lpstr>Inflation_Data</vt:lpstr>
      <vt:lpstr>Area_Weights_Data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Mihiar, Christopher - FS, NC</cp:lastModifiedBy>
  <cp:lastPrinted>2017-06-12T14:15:56Z</cp:lastPrinted>
  <dcterms:created xsi:type="dcterms:W3CDTF">1997-04-29T21:56:27Z</dcterms:created>
  <dcterms:modified xsi:type="dcterms:W3CDTF">2024-03-18T15:28:02Z</dcterms:modified>
</cp:coreProperties>
</file>